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8.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defaultThemeVersion="124226"/>
  <mc:AlternateContent xmlns:mc="http://schemas.openxmlformats.org/markup-compatibility/2006">
    <mc:Choice Requires="x15">
      <x15ac:absPath xmlns:x15ac="http://schemas.microsoft.com/office/spreadsheetml/2010/11/ac" url="D:\OneDrive\OEFA\Teletrabajo OEFA\Reportes\La Oroya\Mensuales\2022\10. REAS-xxx-2022-STEC (OCT)\Anexos\Anexo 3 - Sistematizacion de datos validos\"/>
    </mc:Choice>
  </mc:AlternateContent>
  <xr:revisionPtr revIDLastSave="0" documentId="13_ncr:1_{AB282073-5370-4A8B-9A8C-BE3CF39912C6}" xr6:coauthVersionLast="47" xr6:coauthVersionMax="47" xr10:uidLastSave="{00000000-0000-0000-0000-000000000000}"/>
  <bookViews>
    <workbookView xWindow="-108" yWindow="-108" windowWidth="23256" windowHeight="12456" tabRatio="881" xr2:uid="{00000000-000D-0000-FFFF-FFFF00000000}"/>
  </bookViews>
  <sheets>
    <sheet name="3.1" sheetId="30" r:id="rId1"/>
    <sheet name="3.2" sheetId="31" r:id="rId2"/>
    <sheet name="3.3" sheetId="32" r:id="rId3"/>
    <sheet name="3.4" sheetId="43" r:id="rId4"/>
    <sheet name="3.5" sheetId="44" r:id="rId5"/>
    <sheet name="3.6" sheetId="45" r:id="rId6"/>
    <sheet name="3.7" sheetId="46" r:id="rId7"/>
    <sheet name="3.8" sheetId="47" r:id="rId8"/>
    <sheet name="3.9" sheetId="48" r:id="rId9"/>
    <sheet name="3.10" sheetId="49" r:id="rId10"/>
    <sheet name="3.11" sheetId="50" r:id="rId11"/>
    <sheet name="3.12" sheetId="51" r:id="rId12"/>
    <sheet name="3.13" sheetId="52" r:id="rId13"/>
    <sheet name="3.14" sheetId="53" r:id="rId14"/>
    <sheet name="3.15" sheetId="54" r:id="rId15"/>
    <sheet name="3.16" sheetId="55" r:id="rId16"/>
    <sheet name="3.17" sheetId="56" r:id="rId17"/>
    <sheet name="3.18" sheetId="57" r:id="rId18"/>
    <sheet name="3.19" sheetId="58" r:id="rId19"/>
    <sheet name="3.20" sheetId="59" r:id="rId20"/>
    <sheet name="3.21" sheetId="60" r:id="rId21"/>
    <sheet name="3.22" sheetId="61" r:id="rId22"/>
    <sheet name="3.23" sheetId="62" r:id="rId23"/>
    <sheet name="3.24" sheetId="63" r:id="rId24"/>
    <sheet name="3.25" sheetId="64" r:id="rId25"/>
    <sheet name="3.26" sheetId="65" r:id="rId26"/>
    <sheet name="3.27" sheetId="66" r:id="rId27"/>
    <sheet name="3.28" sheetId="67" r:id="rId28"/>
    <sheet name="3.29" sheetId="68" r:id="rId29"/>
    <sheet name="3.30" sheetId="69" r:id="rId30"/>
    <sheet name="4.Promedio meteorologia" sheetId="41" state="hidden" r:id="rId31"/>
    <sheet name="5.Promedio diarios (T y P)" sheetId="38" state="hidden" r:id="rId32"/>
    <sheet name="6.Flujo promedio" sheetId="39" state="hidden" r:id="rId33"/>
    <sheet name="7.Conc. PM10 y VM" sheetId="34" state="hidden" r:id="rId34"/>
    <sheet name="8.Conc. de Metales PM10" sheetId="40" state="hidden" r:id="rId35"/>
    <sheet name="9.Conc. de Metales PM10" sheetId="42" state="hidden" r:id="rId36"/>
    <sheet name="Fórmula EPA" sheetId="17" state="hidden" r:id="rId37"/>
  </sheets>
  <externalReferences>
    <externalReference r:id="rId38"/>
    <externalReference r:id="rId39"/>
  </externalReferences>
  <definedNames>
    <definedName name="_xlnm.Print_Area" localSheetId="0">'3.1'!$A$1:$AH$46</definedName>
    <definedName name="_xlnm.Print_Area" localSheetId="9">'3.10'!$A$1:$AH$46</definedName>
    <definedName name="_xlnm.Print_Area" localSheetId="10">'3.11'!$A$1:$AH$42</definedName>
    <definedName name="_xlnm.Print_Area" localSheetId="11">'3.12'!$B$1:$J$762</definedName>
    <definedName name="_xlnm.Print_Area" localSheetId="12">'3.13'!$A$1:$AH$46</definedName>
    <definedName name="_xlnm.Print_Area" localSheetId="13">'3.14'!$A$1:$AH$42</definedName>
    <definedName name="_xlnm.Print_Area" localSheetId="14">'3.15'!$B$1:$J$764</definedName>
    <definedName name="_xlnm.Print_Area" localSheetId="15">'3.16'!$A$1:$AH$46</definedName>
    <definedName name="_xlnm.Print_Area" localSheetId="16">'3.17'!$A$1:$AH$42</definedName>
    <definedName name="_xlnm.Print_Area" localSheetId="17">'3.18'!$B$1:$J$764</definedName>
    <definedName name="_xlnm.Print_Area" localSheetId="18">'3.19'!$A$1:$AH$46</definedName>
    <definedName name="_xlnm.Print_Area" localSheetId="1">'3.2'!$A$1:$AH$43</definedName>
    <definedName name="_xlnm.Print_Area" localSheetId="19">'3.20'!$A$1:$AH$42</definedName>
    <definedName name="_xlnm.Print_Area" localSheetId="20">'3.21'!$B$1:$J$775</definedName>
    <definedName name="_xlnm.Print_Area" localSheetId="21">'3.22'!$A$1:$AH$46</definedName>
    <definedName name="_xlnm.Print_Area" localSheetId="22">'3.23'!$A$1:$AH$42</definedName>
    <definedName name="_xlnm.Print_Area" localSheetId="23">'3.24'!$B$1:$J$775</definedName>
    <definedName name="_xlnm.Print_Area" localSheetId="24">'3.25'!$A$1:$AH$46</definedName>
    <definedName name="_xlnm.Print_Area" localSheetId="25">'3.26'!$A$1:$AH$42</definedName>
    <definedName name="_xlnm.Print_Area" localSheetId="26">'3.27'!$B$1:$J$775</definedName>
    <definedName name="_xlnm.Print_Area" localSheetId="27">'3.28'!$A$1:$AH$46</definedName>
    <definedName name="_xlnm.Print_Area" localSheetId="28">'3.29'!$A$1:$AH$42</definedName>
    <definedName name="_xlnm.Print_Area" localSheetId="2">'3.3'!$B$1:$J$762</definedName>
    <definedName name="_xlnm.Print_Area" localSheetId="29">'3.30'!$B$1:$J$775</definedName>
    <definedName name="_xlnm.Print_Area" localSheetId="3">'3.4'!$A$1:$AH$46</definedName>
    <definedName name="_xlnm.Print_Area" localSheetId="4">'3.5'!$A$1:$AH$43</definedName>
    <definedName name="_xlnm.Print_Area" localSheetId="5">'3.6'!$B$1:$J$762</definedName>
    <definedName name="_xlnm.Print_Area" localSheetId="6">'3.7'!$A$1:$AH$46</definedName>
    <definedName name="_xlnm.Print_Area" localSheetId="7">'3.8'!$A$1:$AH$43</definedName>
    <definedName name="_xlnm.Print_Area" localSheetId="8">'3.9'!$B$1:$J$762</definedName>
    <definedName name="_xlnm.Print_Area" localSheetId="30">'4.Promedio meteorologia'!$A$1:$G$160</definedName>
    <definedName name="_xlnm.Print_Area" localSheetId="31">'5.Promedio diarios (T y P)'!$A$1:$P$52</definedName>
    <definedName name="_xlnm.Print_Area" localSheetId="32">'6.Flujo promedio'!$A$1:$K$62</definedName>
    <definedName name="_xlnm.Print_Area" localSheetId="33">'7.Conc. PM10 y VM'!$A$1:$P$20</definedName>
    <definedName name="_xlnm.Print_Area" localSheetId="34">'8.Conc. de Metales PM10'!$A$1:$J$90</definedName>
    <definedName name="_xlnm.Print_Area" localSheetId="35">'9.Conc. de Metales PM10'!$A$1:$K$96</definedName>
    <definedName name="_xlnm.Print_Titles" localSheetId="11">'3.12'!$1:$16</definedName>
    <definedName name="_xlnm.Print_Titles" localSheetId="14">'3.15'!$1:$16</definedName>
    <definedName name="_xlnm.Print_Titles" localSheetId="17">'3.18'!$1:$16</definedName>
    <definedName name="_xlnm.Print_Titles" localSheetId="20">'3.21'!$1:$16</definedName>
    <definedName name="_xlnm.Print_Titles" localSheetId="23">'3.24'!$1:$16</definedName>
    <definedName name="_xlnm.Print_Titles" localSheetId="26">'3.27'!$1:$16</definedName>
    <definedName name="_xlnm.Print_Titles" localSheetId="2">'3.3'!$1:$16</definedName>
    <definedName name="_xlnm.Print_Titles" localSheetId="29">'3.30'!$1:$16</definedName>
    <definedName name="_xlnm.Print_Titles" localSheetId="5">'3.6'!$1:$16</definedName>
    <definedName name="_xlnm.Print_Titles" localSheetId="8">'3.9'!$1:$16</definedName>
    <definedName name="_xlnm.Print_Titles" localSheetId="30">'4.Promedio meteorologia'!$1:$15</definedName>
    <definedName name="_xlnm.Print_Titles" localSheetId="31">'5.Promedio diarios (T y P)'!$1:$6</definedName>
    <definedName name="_xlnm.Print_Titles" localSheetId="32">'6.Flujo promedio'!$1:$5</definedName>
    <definedName name="_xlnm.Print_Titles" localSheetId="33">'7.Conc. PM10 y VM'!$1:$6</definedName>
    <definedName name="_xlnm.Print_Titles" localSheetId="34">'8.Conc. de Metales PM10'!$1:$7</definedName>
    <definedName name="_xlnm.Print_Titles" localSheetId="35">'9.Conc. de Metales PM10'!$1:$7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69" l="1"/>
  <c r="D8" i="69"/>
  <c r="D6" i="69"/>
  <c r="AK36" i="68"/>
  <c r="AK35" i="68"/>
  <c r="V8" i="68"/>
  <c r="F8" i="68"/>
  <c r="F6" i="68"/>
  <c r="H8" i="66" l="1"/>
  <c r="D8" i="66"/>
  <c r="D6" i="66"/>
  <c r="AK36" i="65"/>
  <c r="AK35" i="65"/>
  <c r="V8" i="65"/>
  <c r="F8" i="65"/>
  <c r="F6" i="65"/>
  <c r="H8" i="63" l="1"/>
  <c r="D8" i="63"/>
  <c r="D6" i="63"/>
  <c r="AK36" i="62"/>
  <c r="AK35" i="62"/>
  <c r="V8" i="62"/>
  <c r="F8" i="62"/>
  <c r="F6" i="62"/>
  <c r="H8" i="60" l="1"/>
  <c r="D8" i="60"/>
  <c r="D6" i="60"/>
  <c r="AK36" i="59"/>
  <c r="AK35" i="59"/>
  <c r="V8" i="59"/>
  <c r="F8" i="59"/>
  <c r="F6" i="59"/>
  <c r="H8" i="57" l="1"/>
  <c r="D8" i="57"/>
  <c r="D6" i="57"/>
  <c r="AK36" i="56"/>
  <c r="AK35" i="56"/>
  <c r="V8" i="56"/>
  <c r="F8" i="56"/>
  <c r="F6" i="56"/>
  <c r="H8" i="54" l="1"/>
  <c r="D8" i="54"/>
  <c r="D6" i="54"/>
  <c r="AK36" i="53"/>
  <c r="AK35" i="53"/>
  <c r="V8" i="53"/>
  <c r="F8" i="53"/>
  <c r="F6" i="53"/>
  <c r="H8" i="51" l="1"/>
  <c r="D8" i="51"/>
  <c r="D6" i="51"/>
  <c r="AK36" i="50"/>
  <c r="AK35" i="50"/>
  <c r="V8" i="50"/>
  <c r="F8" i="50"/>
  <c r="F6" i="50"/>
  <c r="H8" i="48" l="1"/>
  <c r="D8" i="48"/>
  <c r="D6" i="48"/>
  <c r="AK36" i="47"/>
  <c r="AK35" i="47"/>
  <c r="V8" i="47"/>
  <c r="F8" i="47"/>
  <c r="F6" i="47"/>
  <c r="H8" i="45" l="1"/>
  <c r="D8" i="45"/>
  <c r="D6" i="45"/>
  <c r="AK36" i="44"/>
  <c r="AK35" i="44"/>
  <c r="V8" i="44"/>
  <c r="F8" i="44"/>
  <c r="F6" i="44"/>
  <c r="AK35" i="31" l="1"/>
  <c r="AK36" i="31"/>
  <c r="E53" i="42"/>
  <c r="H95" i="42"/>
  <c r="G95" i="42"/>
  <c r="F95" i="42"/>
  <c r="E95" i="42"/>
  <c r="D95" i="42"/>
  <c r="H93" i="42"/>
  <c r="G93" i="42"/>
  <c r="F93" i="42"/>
  <c r="E93" i="42"/>
  <c r="D93" i="42"/>
  <c r="I55" i="42"/>
  <c r="H94" i="42" s="1"/>
  <c r="H55" i="42"/>
  <c r="G94" i="42" s="1"/>
  <c r="G55" i="42"/>
  <c r="F94" i="42" s="1"/>
  <c r="F55" i="42"/>
  <c r="E94" i="42" s="1"/>
  <c r="E55" i="42"/>
  <c r="D94" i="42" s="1"/>
  <c r="I13" i="42"/>
  <c r="I54" i="42" s="1"/>
  <c r="H13" i="42"/>
  <c r="H54" i="42" s="1"/>
  <c r="G13" i="42"/>
  <c r="G54" i="42" s="1"/>
  <c r="F13" i="42"/>
  <c r="F54" i="42" s="1"/>
  <c r="E13" i="42"/>
  <c r="E54" i="42" s="1"/>
  <c r="E9" i="42"/>
  <c r="I9" i="39"/>
  <c r="I95" i="42" l="1"/>
  <c r="C6" i="41" l="1"/>
  <c r="F14" i="41"/>
  <c r="C8" i="41"/>
  <c r="C12" i="41"/>
  <c r="F12" i="41"/>
  <c r="C14" i="41"/>
  <c r="C43" i="41"/>
  <c r="D43" i="41"/>
  <c r="E43" i="41"/>
  <c r="F43" i="41"/>
  <c r="C72" i="41"/>
  <c r="D72" i="41"/>
  <c r="E72" i="41"/>
  <c r="F72" i="41"/>
  <c r="C101" i="41"/>
  <c r="D101" i="41"/>
  <c r="E101" i="41"/>
  <c r="F101" i="41"/>
  <c r="C130" i="41"/>
  <c r="D130" i="41"/>
  <c r="E130" i="41"/>
  <c r="F130" i="41"/>
  <c r="C159" i="41"/>
  <c r="D159" i="41"/>
  <c r="E159" i="41"/>
  <c r="F159" i="41"/>
  <c r="E13" i="40" l="1"/>
  <c r="I54" i="40"/>
  <c r="H54" i="40"/>
  <c r="G54" i="40"/>
  <c r="F54" i="40"/>
  <c r="E54" i="40"/>
  <c r="I13" i="40"/>
  <c r="H13" i="40"/>
  <c r="G13" i="40"/>
  <c r="F13" i="40"/>
  <c r="E53" i="40"/>
  <c r="E9" i="40"/>
  <c r="F58" i="39" l="1"/>
  <c r="H57" i="39" s="1"/>
  <c r="G57" i="39" s="1"/>
  <c r="D58" i="39"/>
  <c r="B58" i="39"/>
  <c r="C58" i="39" s="1"/>
  <c r="I52" i="39"/>
  <c r="E52" i="39"/>
  <c r="F50" i="39"/>
  <c r="H49" i="39" s="1"/>
  <c r="D50" i="39"/>
  <c r="B50" i="39"/>
  <c r="C50" i="39" s="1"/>
  <c r="I44" i="39"/>
  <c r="E44" i="39"/>
  <c r="F42" i="39"/>
  <c r="H41" i="39" s="1"/>
  <c r="G41" i="39" s="1"/>
  <c r="D42" i="39"/>
  <c r="B42" i="39"/>
  <c r="C42" i="39" s="1"/>
  <c r="I36" i="39"/>
  <c r="E36" i="39"/>
  <c r="F34" i="39"/>
  <c r="H33" i="39" s="1"/>
  <c r="G33" i="39" s="1"/>
  <c r="I34" i="39" s="1"/>
  <c r="D34" i="39"/>
  <c r="B34" i="39"/>
  <c r="C34" i="39" s="1"/>
  <c r="I28" i="39"/>
  <c r="E28" i="39"/>
  <c r="F26" i="39"/>
  <c r="H25" i="39" s="1"/>
  <c r="G25" i="39" s="1"/>
  <c r="D26" i="39"/>
  <c r="B26" i="39"/>
  <c r="C26" i="39" s="1"/>
  <c r="E26" i="39" s="1"/>
  <c r="I20" i="39"/>
  <c r="E20" i="39"/>
  <c r="D9" i="39"/>
  <c r="J43" i="38"/>
  <c r="M43" i="38" s="1"/>
  <c r="J36" i="38"/>
  <c r="E38" i="38" s="1"/>
  <c r="J29" i="38"/>
  <c r="E31" i="38" s="1"/>
  <c r="J22" i="38"/>
  <c r="E24" i="38" s="1"/>
  <c r="J15" i="38"/>
  <c r="M15" i="38" s="1"/>
  <c r="E11" i="38"/>
  <c r="E17" i="38" l="1"/>
  <c r="E50" i="39"/>
  <c r="E42" i="39"/>
  <c r="E58" i="39"/>
  <c r="E45" i="38"/>
  <c r="G49" i="39"/>
  <c r="I50" i="39" s="1"/>
  <c r="M36" i="38"/>
  <c r="E34" i="39"/>
  <c r="M29" i="38"/>
  <c r="M22" i="38"/>
  <c r="I26" i="39"/>
  <c r="I42" i="39"/>
  <c r="I58" i="39"/>
  <c r="M12" i="34"/>
  <c r="E55" i="40" s="1"/>
  <c r="M13" i="34"/>
  <c r="F55" i="40" s="1"/>
  <c r="O13" i="34"/>
  <c r="O14" i="34"/>
  <c r="O16" i="34"/>
  <c r="M14" i="34"/>
  <c r="G55" i="40" s="1"/>
  <c r="O15" i="34"/>
  <c r="M16" i="34"/>
  <c r="I55" i="40" s="1"/>
  <c r="E9" i="34"/>
  <c r="O12" i="34" l="1"/>
  <c r="M15" i="34"/>
  <c r="H55" i="40" s="1"/>
  <c r="H8" i="32" l="1"/>
  <c r="D8" i="32"/>
  <c r="D6" i="32"/>
  <c r="V8" i="31"/>
  <c r="F8" i="31"/>
  <c r="F6" i="31"/>
  <c r="E7" i="42" l="1"/>
  <c r="E7" i="40"/>
  <c r="D7" i="39"/>
  <c r="D9" i="38"/>
</calcChain>
</file>

<file path=xl/sharedStrings.xml><?xml version="1.0" encoding="utf-8"?>
<sst xmlns="http://schemas.openxmlformats.org/spreadsheetml/2006/main" count="9433" uniqueCount="323">
  <si>
    <t>MARCA:</t>
  </si>
  <si>
    <t>MODELO:</t>
  </si>
  <si>
    <t>SERIE:</t>
  </si>
  <si>
    <t>EQUIPO:</t>
  </si>
  <si>
    <t>De acuerdo a Compendium EPA Method IO-2.1 SAMPLING OF AMBIENT AIR FOR TOTAL SUSPENDED PARTICULATE MATTER (SPM) AND PM10 USING HIGH VOLUME (HV) SAMPLER</t>
  </si>
  <si>
    <t>Dónde:</t>
  </si>
  <si>
    <t>Tstd:</t>
  </si>
  <si>
    <t>Velocidad del flujo del volumen real</t>
  </si>
  <si>
    <t>Qstd (m³/min std):</t>
  </si>
  <si>
    <t>Velocidad del flujo del volumen estándar</t>
  </si>
  <si>
    <t>Presión barométrica estándar según EPA (760 mm Hg)</t>
  </si>
  <si>
    <t>Pstd (mm Hg):</t>
  </si>
  <si>
    <t xml:space="preserve">Presión barométrica ambiental </t>
  </si>
  <si>
    <t>Pa (mm Hg):</t>
  </si>
  <si>
    <t>Ta (°K):</t>
  </si>
  <si>
    <t xml:space="preserve">Temperatura ambiental </t>
  </si>
  <si>
    <t>Temperatura estándar según EPA (298 °K)</t>
  </si>
  <si>
    <r>
      <t>Qa (m</t>
    </r>
    <r>
      <rPr>
        <b/>
        <sz val="10"/>
        <rFont val="Calibri"/>
        <family val="2"/>
      </rPr>
      <t>³</t>
    </r>
    <r>
      <rPr>
        <b/>
        <sz val="10"/>
        <rFont val="Arial"/>
        <family val="2"/>
      </rPr>
      <t>/min):</t>
    </r>
  </si>
  <si>
    <t>1.- Calcular el flujo promedio del periodo de muestreo corregido a las condiciones estándar</t>
  </si>
  <si>
    <t>2.- Calcular el volumen total de aire muestreado</t>
  </si>
  <si>
    <r>
      <t>Vstd (m</t>
    </r>
    <r>
      <rPr>
        <b/>
        <sz val="10"/>
        <rFont val="Calibri"/>
        <family val="2"/>
      </rPr>
      <t>³</t>
    </r>
    <r>
      <rPr>
        <b/>
        <sz val="10"/>
        <rFont val="Arial"/>
        <family val="2"/>
      </rPr>
      <t>std):</t>
    </r>
  </si>
  <si>
    <t>Volumen total de aire muestreado en condiciones estándar</t>
  </si>
  <si>
    <t>t (min):</t>
  </si>
  <si>
    <t>Tiempo de muestreo</t>
  </si>
  <si>
    <t>3.- Calcular la concentración de material particulado</t>
  </si>
  <si>
    <t>Concentración de PM-10</t>
  </si>
  <si>
    <t>PM10 (µg/m3 std):</t>
  </si>
  <si>
    <t>Wf, Wi (g):</t>
  </si>
  <si>
    <t>Pesos final e inicial de partículas de PM-10 colectadas en el filtro</t>
  </si>
  <si>
    <t>10E6:</t>
  </si>
  <si>
    <t>Conversión de g a µg</t>
  </si>
  <si>
    <t>Humedad relativa (%)</t>
  </si>
  <si>
    <t>Velocidad de Viento (m/s)</t>
  </si>
  <si>
    <t>Presión atmosférica
(mmHg)</t>
  </si>
  <si>
    <t>Temperatura ambiental
(°C)</t>
  </si>
  <si>
    <t>TÍTULO DEL ESTUDIO:</t>
  </si>
  <si>
    <t>DATOS DEL EQUIPO</t>
  </si>
  <si>
    <t>Hora\Día</t>
  </si>
  <si>
    <t>ESTACIÓN DE MONITOREO:</t>
  </si>
  <si>
    <t>FECHA Y HORA</t>
  </si>
  <si>
    <t>Precipitación
(mm)</t>
  </si>
  <si>
    <t>Dirección de Viento (°)</t>
  </si>
  <si>
    <t>CA-CC-01</t>
  </si>
  <si>
    <t>Analizador continuo de gases</t>
  </si>
  <si>
    <t>Thermo Scientific</t>
  </si>
  <si>
    <t>Tabla 3.2. Concentraciones promedio móvil de 3 horas de SO₂</t>
  </si>
  <si>
    <t>ECA aire de SO₂
CMLO</t>
  </si>
  <si>
    <t>365 µg/m³ en periodo de 24 horas</t>
  </si>
  <si>
    <t xml:space="preserve">Tabla 3.3. Datos Meteorológicos </t>
  </si>
  <si>
    <t>Estación meteorológica</t>
  </si>
  <si>
    <t>Campbell Scientific</t>
  </si>
  <si>
    <t>CR1000</t>
  </si>
  <si>
    <t>Promedio de SO₂ en 24 h</t>
  </si>
  <si>
    <t>CÓDIGO DE ACCIÓN:</t>
  </si>
  <si>
    <t>Evaluación ambiental de seguimiento de la calidad del aire en el área de influencia del complejo metalúrgico La Oroya, ubicado en el distrito La Oroya, provincia Yauli, departamento Junín en julio de 2020</t>
  </si>
  <si>
    <t>PUNTO DE MONITOREO:</t>
  </si>
  <si>
    <t xml:space="preserve">N° </t>
  </si>
  <si>
    <t>Parámetro</t>
  </si>
  <si>
    <t>N° Filtro</t>
  </si>
  <si>
    <t>Fecha Inicio</t>
  </si>
  <si>
    <t>Fecha Final</t>
  </si>
  <si>
    <t>Periodo de muestreo (m)</t>
  </si>
  <si>
    <t>Temperatura ambiental (°C)</t>
  </si>
  <si>
    <t>Presión ambiental (mm Hg)</t>
  </si>
  <si>
    <r>
      <t>Volumen muestreado 10°c (m</t>
    </r>
    <r>
      <rPr>
        <vertAlign val="superscript"/>
        <sz val="10"/>
        <rFont val="Arial"/>
        <family val="2"/>
      </rPr>
      <t>3</t>
    </r>
    <r>
      <rPr>
        <sz val="10"/>
        <rFont val="Arial"/>
        <family val="2"/>
      </rPr>
      <t>)</t>
    </r>
  </si>
  <si>
    <r>
      <t>ΔPeso (</t>
    </r>
    <r>
      <rPr>
        <b/>
        <sz val="8"/>
        <rFont val="Calibri"/>
        <family val="2"/>
      </rPr>
      <t>µ</t>
    </r>
    <r>
      <rPr>
        <b/>
        <sz val="8"/>
        <rFont val="Arial"/>
        <family val="2"/>
      </rPr>
      <t>g) **</t>
    </r>
  </si>
  <si>
    <r>
      <t>Concentración de partículas (µg/m</t>
    </r>
    <r>
      <rPr>
        <b/>
        <vertAlign val="superscript"/>
        <sz val="8"/>
        <rFont val="Arial"/>
        <family val="2"/>
      </rPr>
      <t>3</t>
    </r>
    <r>
      <rPr>
        <b/>
        <sz val="8"/>
        <rFont val="Arial"/>
        <family val="2"/>
      </rPr>
      <t>)</t>
    </r>
  </si>
  <si>
    <t>OBSERVACIONES:</t>
  </si>
  <si>
    <t>Po/Pa</t>
  </si>
  <si>
    <t>02-0007-2020-412</t>
  </si>
  <si>
    <r>
      <t xml:space="preserve">(*) En el caso del material particulado y las sustancias que deben analizarse en la fase de partículas (metales, iones, carbonáceas, otros), el </t>
    </r>
    <r>
      <rPr>
        <b/>
        <sz val="8"/>
        <rFont val="Arial"/>
        <family val="2"/>
      </rPr>
      <t>volumen de muestreo</t>
    </r>
    <r>
      <rPr>
        <sz val="8"/>
        <rFont val="Arial"/>
        <family val="2"/>
      </rPr>
      <t xml:space="preserve"> se debe expresar en las condiciones ambientales (volumen actual) en términos de temperatura ambiental y presión atmosférica promedio, medidas durante el período de muestreo. (Sección L.1.3 Cálculo de concentraciones señalada en el Protocolo de Monitoreo de la Calidad del aire del MINAM - D.S. N° 010-2019-MINAM).
(**) Fuente: Informe de Ensayo N° 34573/2020 del laboratorio ALS LS Perú
"-" : No aplica.</t>
    </r>
  </si>
  <si>
    <t>Venturi PM-10</t>
  </si>
  <si>
    <t>THERMO SCIENTIFIC</t>
  </si>
  <si>
    <t>HI VOL</t>
  </si>
  <si>
    <t>P9307X</t>
  </si>
  <si>
    <t>CÁLCULOS</t>
  </si>
  <si>
    <t>PM-10</t>
  </si>
  <si>
    <t>DÍA 1</t>
  </si>
  <si>
    <t>Fecha Inicio:</t>
  </si>
  <si>
    <t>Fecha Final:</t>
  </si>
  <si>
    <t>Presión inicial:</t>
  </si>
  <si>
    <t>pulg H2O</t>
  </si>
  <si>
    <t>Presión final:</t>
  </si>
  <si>
    <t>PRESIÓN ATMOSFÉRICA</t>
  </si>
  <si>
    <r>
      <t>T</t>
    </r>
    <r>
      <rPr>
        <b/>
        <vertAlign val="subscript"/>
        <sz val="8"/>
        <rFont val="Arial"/>
        <family val="2"/>
      </rPr>
      <t xml:space="preserve">a </t>
    </r>
    <r>
      <rPr>
        <b/>
        <sz val="8"/>
        <rFont val="Arial"/>
        <family val="2"/>
      </rPr>
      <t>(°C)</t>
    </r>
  </si>
  <si>
    <t xml:space="preserve">T (°C) inferior </t>
  </si>
  <si>
    <t>T (°C) superior</t>
  </si>
  <si>
    <t>Flujo de muestreo, en m3/min (Qa)</t>
  </si>
  <si>
    <r>
      <t>Δh 
(pulg H</t>
    </r>
    <r>
      <rPr>
        <b/>
        <vertAlign val="subscript"/>
        <sz val="8"/>
        <rFont val="Arial"/>
        <family val="2"/>
      </rPr>
      <t>2</t>
    </r>
    <r>
      <rPr>
        <b/>
        <sz val="8"/>
        <rFont val="Arial"/>
        <family val="2"/>
      </rPr>
      <t>O)</t>
    </r>
  </si>
  <si>
    <r>
      <t>P</t>
    </r>
    <r>
      <rPr>
        <b/>
        <vertAlign val="subscript"/>
        <sz val="8"/>
        <rFont val="Arial"/>
        <family val="2"/>
      </rPr>
      <t xml:space="preserve">f 
</t>
    </r>
    <r>
      <rPr>
        <b/>
        <sz val="8"/>
        <rFont val="Arial"/>
        <family val="2"/>
      </rPr>
      <t>(mm Hg)</t>
    </r>
  </si>
  <si>
    <r>
      <t>P</t>
    </r>
    <r>
      <rPr>
        <b/>
        <vertAlign val="subscript"/>
        <sz val="8"/>
        <rFont val="Arial"/>
        <family val="2"/>
      </rPr>
      <t xml:space="preserve">a 
</t>
    </r>
    <r>
      <rPr>
        <b/>
        <sz val="8"/>
        <rFont val="Arial"/>
        <family val="2"/>
      </rPr>
      <t>(mm Hg)</t>
    </r>
  </si>
  <si>
    <r>
      <t>P</t>
    </r>
    <r>
      <rPr>
        <b/>
        <vertAlign val="subscript"/>
        <sz val="8"/>
        <rFont val="Arial"/>
        <family val="2"/>
      </rPr>
      <t>o</t>
    </r>
    <r>
      <rPr>
        <b/>
        <sz val="8"/>
        <rFont val="Arial"/>
        <family val="2"/>
      </rPr>
      <t>/P</t>
    </r>
    <r>
      <rPr>
        <b/>
        <vertAlign val="subscript"/>
        <sz val="8"/>
        <rFont val="Arial"/>
        <family val="2"/>
      </rPr>
      <t>a</t>
    </r>
  </si>
  <si>
    <t>DÍA 2</t>
  </si>
  <si>
    <t>DÍA 3</t>
  </si>
  <si>
    <t>DÍA 4</t>
  </si>
  <si>
    <t>DÍA 5</t>
  </si>
  <si>
    <t>"-" : No aplica.</t>
  </si>
  <si>
    <t>DATOS GENERALES</t>
  </si>
  <si>
    <t>MEDICIONES PROMEDIO (DATOS DÍARIOS)</t>
  </si>
  <si>
    <t>INICIO:</t>
  </si>
  <si>
    <t>FINAL:</t>
  </si>
  <si>
    <t>PERIODO :</t>
  </si>
  <si>
    <t>horas</t>
  </si>
  <si>
    <t>min</t>
  </si>
  <si>
    <t>Datos horarios registrados:</t>
  </si>
  <si>
    <t>Temperatura (°C):</t>
  </si>
  <si>
    <t>Presión (mm Hg):</t>
  </si>
  <si>
    <t xml:space="preserve">
</t>
  </si>
  <si>
    <t>RESULTADOS DE LABORATORIO</t>
  </si>
  <si>
    <t>Unidad</t>
  </si>
  <si>
    <t>Fecha</t>
  </si>
  <si>
    <t>Plata</t>
  </si>
  <si>
    <t>Ag</t>
  </si>
  <si>
    <t>µg/mtra</t>
  </si>
  <si>
    <t>Aluminio</t>
  </si>
  <si>
    <t>Al</t>
  </si>
  <si>
    <t>Arsénico</t>
  </si>
  <si>
    <t>As</t>
  </si>
  <si>
    <t>Boro</t>
  </si>
  <si>
    <t>B</t>
  </si>
  <si>
    <t>Bario</t>
  </si>
  <si>
    <t>Ba</t>
  </si>
  <si>
    <t>Berilio</t>
  </si>
  <si>
    <t>Be</t>
  </si>
  <si>
    <t>Bismuto</t>
  </si>
  <si>
    <t>Bi</t>
  </si>
  <si>
    <t>Calcio</t>
  </si>
  <si>
    <t>Ca</t>
  </si>
  <si>
    <t>Cadmio</t>
  </si>
  <si>
    <t>Cd</t>
  </si>
  <si>
    <t>Cobalto</t>
  </si>
  <si>
    <t>Co</t>
  </si>
  <si>
    <t>Cromo</t>
  </si>
  <si>
    <t>Cr</t>
  </si>
  <si>
    <t>Cobre</t>
  </si>
  <si>
    <t>Cu</t>
  </si>
  <si>
    <t>Hierro</t>
  </si>
  <si>
    <t>Fe</t>
  </si>
  <si>
    <t>Mercurio</t>
  </si>
  <si>
    <t>Hg</t>
  </si>
  <si>
    <t>Potasio</t>
  </si>
  <si>
    <t>K</t>
  </si>
  <si>
    <t>Litio</t>
  </si>
  <si>
    <t>Li</t>
  </si>
  <si>
    <t>Magnesio</t>
  </si>
  <si>
    <t>Mg</t>
  </si>
  <si>
    <t>Manganeso</t>
  </si>
  <si>
    <t>Mn</t>
  </si>
  <si>
    <t>Molibdeno</t>
  </si>
  <si>
    <t>Mo</t>
  </si>
  <si>
    <t>Sodio</t>
  </si>
  <si>
    <t>Na</t>
  </si>
  <si>
    <t>Níquel</t>
  </si>
  <si>
    <t>Ni</t>
  </si>
  <si>
    <t>P</t>
  </si>
  <si>
    <t>Plomo</t>
  </si>
  <si>
    <t>Pb</t>
  </si>
  <si>
    <t>Antimonio</t>
  </si>
  <si>
    <t>Sb</t>
  </si>
  <si>
    <t>Selenio</t>
  </si>
  <si>
    <t>Se</t>
  </si>
  <si>
    <t>Silicio</t>
  </si>
  <si>
    <t>Si</t>
  </si>
  <si>
    <t>Estaño</t>
  </si>
  <si>
    <t>Sn</t>
  </si>
  <si>
    <t>Estroncio</t>
  </si>
  <si>
    <t>Sr</t>
  </si>
  <si>
    <t>Titanio</t>
  </si>
  <si>
    <t>Ti</t>
  </si>
  <si>
    <t>Talio</t>
  </si>
  <si>
    <t>Tl</t>
  </si>
  <si>
    <t>Uranio</t>
  </si>
  <si>
    <t>U</t>
  </si>
  <si>
    <t>Vanadio</t>
  </si>
  <si>
    <t>V</t>
  </si>
  <si>
    <t>Zinc</t>
  </si>
  <si>
    <t>Zn</t>
  </si>
  <si>
    <t>AAQC- Ontario (µg/m³)</t>
  </si>
  <si>
    <t>Pb en PM₁₀</t>
  </si>
  <si>
    <t>AAQC Pb</t>
  </si>
  <si>
    <t>-</t>
  </si>
  <si>
    <t>Promedio mensual (µg/m³)</t>
  </si>
  <si>
    <t>FECHA</t>
  </si>
  <si>
    <t>ECA Pb en PM₁₀</t>
  </si>
  <si>
    <r>
      <t>Metal/Otros medido en PM</t>
    </r>
    <r>
      <rPr>
        <b/>
        <vertAlign val="subscript"/>
        <sz val="9"/>
        <rFont val="Arial"/>
        <family val="2"/>
      </rPr>
      <t>10</t>
    </r>
  </si>
  <si>
    <t>Fosforo</t>
  </si>
  <si>
    <t>&lt;0,0541</t>
  </si>
  <si>
    <t>&lt;0,010</t>
  </si>
  <si>
    <t>&lt;0,021</t>
  </si>
  <si>
    <t>&lt;0,09</t>
  </si>
  <si>
    <t>&lt;191,7</t>
  </si>
  <si>
    <t>&lt;0,421</t>
  </si>
  <si>
    <t>&lt;22,1</t>
  </si>
  <si>
    <t>&lt;0,008</t>
  </si>
  <si>
    <t>&lt;0,0071</t>
  </si>
  <si>
    <t>&lt;: Debajo del límite de detección</t>
  </si>
  <si>
    <t>Fuente: Informe de Ensayo N° 34573/2020 del laboratorio ALS LS Perú</t>
  </si>
  <si>
    <t>CONCENTRACIÓN DE METALES/OTROS</t>
  </si>
  <si>
    <t>µg/m³</t>
  </si>
  <si>
    <t>N.D.</t>
  </si>
  <si>
    <r>
      <t>Volumen de muestreo a 10°C (m</t>
    </r>
    <r>
      <rPr>
        <b/>
        <vertAlign val="superscript"/>
        <sz val="9"/>
        <color theme="1"/>
        <rFont val="Arial"/>
        <family val="2"/>
      </rPr>
      <t>3</t>
    </r>
    <r>
      <rPr>
        <b/>
        <sz val="9"/>
        <color theme="1"/>
        <rFont val="Arial"/>
        <family val="2"/>
      </rPr>
      <t xml:space="preserve"> )</t>
    </r>
  </si>
  <si>
    <t>Fecha inicio                                                      Fecha final</t>
  </si>
  <si>
    <t>13/07/2020 16:40 a 14/07/2020 15:40</t>
  </si>
  <si>
    <t>14/07/2020 15:45 a 15/07/2020 14:45</t>
  </si>
  <si>
    <t>15/07/2020 14:50 a 16/07/2020 13:50</t>
  </si>
  <si>
    <t>16/07/2020 13:55 a 17/07/2020 12:55</t>
  </si>
  <si>
    <t>17/07/2020 13:00 a 18/07/2020 12:00</t>
  </si>
  <si>
    <r>
      <t xml:space="preserve">N.D.: </t>
    </r>
    <r>
      <rPr>
        <sz val="9"/>
        <color theme="1"/>
        <rFont val="Arial"/>
        <family val="2"/>
      </rPr>
      <t>No detectable</t>
    </r>
  </si>
  <si>
    <t>Volumen a condicionales ambientales (m³)</t>
  </si>
  <si>
    <t>CONCENTRACIÓN DE PLOMO MENSUAL (µg/m³)</t>
  </si>
  <si>
    <r>
      <t>Volumen de muestreo (m</t>
    </r>
    <r>
      <rPr>
        <b/>
        <vertAlign val="superscript"/>
        <sz val="9"/>
        <color theme="1"/>
        <rFont val="Arial"/>
        <family val="2"/>
      </rPr>
      <t>3</t>
    </r>
    <r>
      <rPr>
        <b/>
        <sz val="9"/>
        <color theme="1"/>
        <rFont val="Arial"/>
        <family val="2"/>
      </rPr>
      <t>)</t>
    </r>
  </si>
  <si>
    <t>Julio</t>
  </si>
  <si>
    <t>Estado de Cuidado (&gt; 500 µg/m³ promedio móvil 3 horas)*</t>
  </si>
  <si>
    <t>(*) Niveles de estados de alerta nacional para contaminantes de aire aprobado mediante Decreto Supremo N.° 009-2003-SA</t>
  </si>
  <si>
    <t>Fecha y hora</t>
  </si>
  <si>
    <t>Promedio DIA 5</t>
  </si>
  <si>
    <t>DIA 5</t>
  </si>
  <si>
    <t>Promedio DIA 4</t>
  </si>
  <si>
    <t>DIA 4</t>
  </si>
  <si>
    <t>Promedio DIA 3</t>
  </si>
  <si>
    <t>DIA 3</t>
  </si>
  <si>
    <t>Promedio DIA 2</t>
  </si>
  <si>
    <t>DIA 2</t>
  </si>
  <si>
    <t>Promedio DIA 1</t>
  </si>
  <si>
    <t>DIA 1</t>
  </si>
  <si>
    <t>Tabla 3.4. Promedio de datos meteorológicos
(según periodo de muestreo)</t>
  </si>
  <si>
    <t>Tabla 3.5. Promedios diarios de temperatura y presión para el cálculo de concentración</t>
  </si>
  <si>
    <t>Tabla 3.6. Flujo de muestreo promedio para muestreadores de alto volumen</t>
  </si>
  <si>
    <t>PM10 y metales en PM10</t>
  </si>
  <si>
    <r>
      <t>Tabla 3.8. Concentración de metales en PM</t>
    </r>
    <r>
      <rPr>
        <b/>
        <vertAlign val="subscript"/>
        <sz val="12"/>
        <color theme="0"/>
        <rFont val="Arial"/>
        <family val="2"/>
      </rPr>
      <t xml:space="preserve">10 </t>
    </r>
    <r>
      <rPr>
        <b/>
        <sz val="12"/>
        <color theme="0"/>
        <rFont val="Arial"/>
        <family val="2"/>
      </rPr>
      <t>a temperatura ambiente</t>
    </r>
  </si>
  <si>
    <t xml:space="preserve">Tabla 3.9. Concentración de metales en PM10 a temperatura de 10°C </t>
  </si>
  <si>
    <t>Tabla 3.7. Concentración de PM10 y el volumen muestreado de metales - alto volumen, a temperatura ambiente y 10° C</t>
  </si>
  <si>
    <t xml:space="preserve">Flujo de muestreo (m³/min) </t>
  </si>
  <si>
    <r>
      <t>Volumen muestreado a temperatura ambiente en m</t>
    </r>
    <r>
      <rPr>
        <b/>
        <vertAlign val="superscript"/>
        <sz val="8"/>
        <rFont val="Arial"/>
        <family val="2"/>
      </rPr>
      <t xml:space="preserve">3 </t>
    </r>
    <r>
      <rPr>
        <b/>
        <sz val="8"/>
        <rFont val="Arial"/>
        <family val="2"/>
      </rPr>
      <t>(Va)*</t>
    </r>
  </si>
  <si>
    <t>Tabla 3.1. Concentraciones horarias y 24 horas de SO₂</t>
  </si>
  <si>
    <t>43i</t>
  </si>
  <si>
    <t>Estado de Peligro (&gt; 1500 µg/m³ promedio móvil 3 horas)*</t>
  </si>
  <si>
    <t>Superación ECA de 24 horas especifico para el CMLO = 365 µg/m³</t>
  </si>
  <si>
    <t>Estado de Emergencia (&gt; 2500 µg/m³ promedio móvil 3 horas)*</t>
  </si>
  <si>
    <t>ID: Insuficiencia de datos para calcular promedio horario o 24 horas (menor del 75%)</t>
  </si>
  <si>
    <t>No aplica</t>
  </si>
  <si>
    <t>ID</t>
  </si>
  <si>
    <t>CT</t>
  </si>
  <si>
    <t>CT: Dato que no cumple el criterio de coherencia temporal</t>
  </si>
  <si>
    <t>ID: Insuficiencia de datos para calcular promedio movil de 3 horas (menor del 75%)</t>
  </si>
  <si>
    <t>Evaluación de seguimiento de la calidad del aire en el área de influencia del complejo metalúrgico La Oroya, ubicada en el distrito La Oroya, provincia de Yauli, departamento de Junín, en enero de 2022</t>
  </si>
  <si>
    <t>Evaluación de seguimiento de la calidad del aire en el área de influencia del complejo metalúrgico La Oroya, ubicada en el distrito La Oroya, provincia de Yauli, departamento de Junín, en febrero de 2022</t>
  </si>
  <si>
    <t>Tabla 3.4. Concentraciones horarias y 24 horas de SO₂</t>
  </si>
  <si>
    <t>Tabla 3.5. Concentraciones promedio móvil de 3 horas de SO₂</t>
  </si>
  <si>
    <t xml:space="preserve">Tabla 3.6. Datos Meteorológicos </t>
  </si>
  <si>
    <t>Evaluación de seguimiento de la calidad del aire en el área de influencia del complejo metalúrgico La Oroya, ubicada en el distrito La Oroya, provincia de Yauli, departamento de Junín, en marzo de 2022</t>
  </si>
  <si>
    <t>0008-03-2022-412</t>
  </si>
  <si>
    <t>VF</t>
  </si>
  <si>
    <t>VF: Verificación de equipo analizador continuo de gas SO2</t>
  </si>
  <si>
    <t>VF: Verificación de analizador de gas</t>
  </si>
  <si>
    <t>ID: Insuficiencia de datos para calcular promedio móvil de 3 horas (menor del 75%)</t>
  </si>
  <si>
    <t>Tabla 3.7. Concentraciones horarias y 24 horas de SO₂</t>
  </si>
  <si>
    <t>Tabla 3.8. Concentraciones promedio móvil de 3 horas de SO₂</t>
  </si>
  <si>
    <t xml:space="preserve">Tabla 3.9. Datos Meteorológicos </t>
  </si>
  <si>
    <t>Evaluación de seguimiento de la calidad del aire en el área de influencia del complejo metalúrgico La Oroya, ubicada en el distrito La Oroya, provincia de Yauli, departamento de Junín, en abril de 2022</t>
  </si>
  <si>
    <t>Tabla 3.10. Concentraciones horarias y 24 horas de SO₂</t>
  </si>
  <si>
    <t>Tabla 3.11. Concentraciones promedio móvil de 3 horas de SO₂</t>
  </si>
  <si>
    <t xml:space="preserve">Tabla 3.12. Datos Meteorológicos </t>
  </si>
  <si>
    <t>Evaluación de seguimiento de la calidad del aire en el área de influencia del complejo metalúrgico La Oroya, ubicada en el distrito La Oroya, provincia de Yauli, departamento de Junín, en mayo de 2022</t>
  </si>
  <si>
    <t>0011-5-2022-412</t>
  </si>
  <si>
    <t>VF: Verificación de equipo analizador automatico de gas SO2</t>
  </si>
  <si>
    <t>ID: Insuficiencia de datos para calcular promedio horario (menor del 75% o menor a 45 minutos)</t>
  </si>
  <si>
    <t>AA</t>
  </si>
  <si>
    <t>EE</t>
  </si>
  <si>
    <t>AA: Dato no registrado por actualización del algoritmo del registrados de datos</t>
  </si>
  <si>
    <t>EE: Dato que no cumple criterios del especialista a cargo de la validación, en base a la inspección visual, análisis exploratorio estadístico y evaluación técnica</t>
  </si>
  <si>
    <t>VF: Verificación de los sensores meteorológicos</t>
  </si>
  <si>
    <t>Tabla 3.13. Concentraciones horarias y 24 horas de SO₂</t>
  </si>
  <si>
    <t>Tabla 3.14. Concentraciones promedio móvil de 3 horas de SO₂</t>
  </si>
  <si>
    <t xml:space="preserve">Tabla 3.15. Datos Meteorológicos </t>
  </si>
  <si>
    <t>Evaluación de seguimiento de la calidad del aire en el área de influencia del complejo metalúrgico La Oroya, ubicada en el distrito La Oroya, provincia de Yauli, departamento de Junín, en junio de 2022</t>
  </si>
  <si>
    <t>FT</t>
  </si>
  <si>
    <t>FT: dato no registrado por funcionamiento tecnico del datalogger que presento problemas con el voltaje de la bateria interna</t>
  </si>
  <si>
    <t>Tabla 3.16. Concentraciones horarias y 24 horas de SO₂</t>
  </si>
  <si>
    <t>Tabla 3.17. Concentraciones promedio móvil de 3 horas de SO₂</t>
  </si>
  <si>
    <t xml:space="preserve">Tabla 3.18. Datos Meteorológicos </t>
  </si>
  <si>
    <t>Evaluación de seguimiento de la calidad del aire en el área de influencia del complejo metalúrgico La Oroya, ubicada en el distrito La Oroya, provincia de Yauli, departamento de Junín, en julio de 2022</t>
  </si>
  <si>
    <t>0001-7-2022-417</t>
  </si>
  <si>
    <t>CA</t>
  </si>
  <si>
    <t>CT: Dato que no cumple el criterio de valores constantes de concentraciones horarias por más de 3 horas consecutivas</t>
  </si>
  <si>
    <t xml:space="preserve">ID: Insuficiencia de datos para calcular promedio horario o de 24 horas </t>
  </si>
  <si>
    <t>CA: Calibracion anual programada de analizador automatico de SO2</t>
  </si>
  <si>
    <t>ID: Insuficiencia de datos para calcular promedio horario</t>
  </si>
  <si>
    <t>EE: dato invalidado por evaluacion de especialista a cargo de la validación</t>
  </si>
  <si>
    <t>EA</t>
  </si>
  <si>
    <t>EA: Equipo apagado</t>
  </si>
  <si>
    <t>Tabla 3.19. Concentraciones horarias y 24 horas de SO₂</t>
  </si>
  <si>
    <t>Tabla 3.20. Concentraciones promedio móvil de 3 horas de SO₂</t>
  </si>
  <si>
    <t xml:space="preserve">Tabla 3.21. Datos Meteorológicos </t>
  </si>
  <si>
    <t>Evaluación de seguimiento de la calidad del aire en el área de influencia del complejo metalúrgico La Oroya, ubicada en el distrito La Oroya, provincia de Yauli, departamento de Junín, en agosto de 2022</t>
  </si>
  <si>
    <t>0008-8-2022-417</t>
  </si>
  <si>
    <t>IE</t>
  </si>
  <si>
    <t>MA</t>
  </si>
  <si>
    <t>CA: Calibracion anual programada de analizador automatico de SO2 del 6 julio al 16 agosto</t>
  </si>
  <si>
    <t>ID: Insuficiencia de datos para calcular promedio horario o de 24 horas, porque el equipo estuvo en calibracion y se instalo el 17 agosto a las 9:00 horas</t>
  </si>
  <si>
    <t>IE: Interruccion electrica en la estacion de monitoreo</t>
  </si>
  <si>
    <t>MA: Mantenimiento preventivo e instalacion de equipo</t>
  </si>
  <si>
    <t>VF: Verificacion de zero, span y multipunto</t>
  </si>
  <si>
    <t>CA: Calibracion anual programada de analizador automatico de SO2 del 7 julio al 16 agosto</t>
  </si>
  <si>
    <t>ID: Insuficiencia de datos para calcular promedio horario o de 24 horas</t>
  </si>
  <si>
    <t>EA: Estacion meteorologica apagada, porque el analizador SO2 estuvo en calibracion del 6 julio al 16 agosto</t>
  </si>
  <si>
    <t>MA: Mantenimiento preventivo y encendido de estacion meteorologica</t>
  </si>
  <si>
    <t>Tabla 3.22. Concentraciones horarias y 24 horas de SO₂</t>
  </si>
  <si>
    <t>Tabla 3.23. Concentraciones promedio móvil de 3 horas de SO₂</t>
  </si>
  <si>
    <t xml:space="preserve">Tabla 3.24. Datos Meteorológicos </t>
  </si>
  <si>
    <t>Evaluación de seguimiento de la calidad del aire en el área de influencia del complejo metalúrgico La Oroya, ubicada en el distrito La Oroya, provincia de Yauli, departamento de Junín, en setiembre de 2022</t>
  </si>
  <si>
    <t>No Aplica</t>
  </si>
  <si>
    <t>ID: Insuficiencia de datos para calcular promedio horario o de 24 horas por la interrupcion electrica de ahoras previas</t>
  </si>
  <si>
    <t>CT: Dato que no cumple el criterio de valores constantes de concentraciones horarias por más de 3 horas consecutivas.</t>
  </si>
  <si>
    <t>ID: Insuficiencia de datos para calcular promedio horario por la interrupcion electrica de ahoras previas</t>
  </si>
  <si>
    <t>ID: Insuficiencia de datos para calcular promedio horario por la interrupcion electrica de minutos previos</t>
  </si>
  <si>
    <t>Tabla 3.25. Concentraciones horarias y 24 horas de SO₂</t>
  </si>
  <si>
    <t>Tabla 3.26. Concentraciones promedio móvil de 3 horas de SO₂</t>
  </si>
  <si>
    <t xml:space="preserve">Tabla 3.27. Datos Meteorológicos </t>
  </si>
  <si>
    <t>Evaluación de seguimiento de la calidad del aire en el área de influencia del complejo metalúrgico La Oroya, ubicada en el distrito La Oroya, provincia de Yauli, departamento de Junín, en octubre de 2022</t>
  </si>
  <si>
    <t>0015-10-2022-417</t>
  </si>
  <si>
    <t>ID: Insuficiencia de datos para calcular promedio horario por verificacion de zero, span y multipunto</t>
  </si>
  <si>
    <t xml:space="preserve"> 30820 (01 - 26 mayo)
 1621 (27 - 31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</si>
</sst>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yyyy/mm/dd\ hh:mm"/>
    <numFmt numFmtId="166" formatCode="0.000"/>
    <numFmt numFmtId="167" formatCode="[h]:mm"/>
    <numFmt numFmtId="168" formatCode="[h]"/>
    <numFmt numFmtId="169" formatCode="\&lt;#0.00"/>
    <numFmt numFmtId="170" formatCode="0.00000"/>
    <numFmt numFmtId="171" formatCode="0.0000"/>
  </numFmts>
  <fonts count="45" x14ac:knownFonts="1">
    <font>
      <sz val="10"/>
      <name val="Arial"/>
    </font>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b/>
      <sz val="8"/>
      <name val="Arial"/>
      <family val="2"/>
    </font>
    <font>
      <b/>
      <sz val="10"/>
      <color theme="0"/>
      <name val="Arial"/>
      <family val="2"/>
    </font>
    <font>
      <b/>
      <sz val="12"/>
      <color theme="0"/>
      <name val="Arial"/>
      <family val="2"/>
    </font>
    <font>
      <b/>
      <sz val="10"/>
      <name val="Calibri"/>
      <family val="2"/>
    </font>
    <font>
      <b/>
      <sz val="9"/>
      <name val="Arial"/>
      <family val="2"/>
    </font>
    <font>
      <b/>
      <sz val="9"/>
      <color theme="1"/>
      <name val="Arial"/>
      <family val="2"/>
    </font>
    <font>
      <sz val="9"/>
      <name val="Arial"/>
      <family val="2"/>
    </font>
    <font>
      <sz val="9"/>
      <color theme="1"/>
      <name val="Arial"/>
      <family val="2"/>
    </font>
    <font>
      <b/>
      <sz val="9"/>
      <color theme="0"/>
      <name val="Arial"/>
      <family val="2"/>
    </font>
    <font>
      <b/>
      <sz val="8"/>
      <color theme="1"/>
      <name val="Arial"/>
      <family val="2"/>
    </font>
    <font>
      <sz val="8"/>
      <color theme="1"/>
      <name val="Arial"/>
      <family val="2"/>
    </font>
    <font>
      <sz val="10"/>
      <color indexed="10"/>
      <name val="Arial"/>
      <family val="2"/>
    </font>
    <font>
      <sz val="8"/>
      <color theme="0" tint="-0.499984740745262"/>
      <name val="Arial"/>
      <family val="2"/>
    </font>
    <font>
      <sz val="10"/>
      <color theme="1"/>
      <name val="Calibri"/>
      <family val="2"/>
      <scheme val="minor"/>
    </font>
    <font>
      <b/>
      <sz val="12"/>
      <name val="Arial"/>
      <family val="2"/>
    </font>
    <font>
      <sz val="9"/>
      <color theme="1"/>
      <name val="Calibri"/>
      <family val="2"/>
      <scheme val="minor"/>
    </font>
    <font>
      <i/>
      <sz val="8"/>
      <color theme="1"/>
      <name val="Arial"/>
      <family val="2"/>
    </font>
    <font>
      <b/>
      <sz val="9"/>
      <color rgb="FF000000"/>
      <name val="Arial"/>
      <family val="2"/>
    </font>
    <font>
      <i/>
      <sz val="9"/>
      <color theme="1"/>
      <name val="Arial"/>
      <family val="2"/>
    </font>
    <font>
      <sz val="7"/>
      <color theme="1"/>
      <name val="Calibri"/>
      <family val="2"/>
      <scheme val="minor"/>
    </font>
    <font>
      <b/>
      <vertAlign val="subscript"/>
      <sz val="12"/>
      <color theme="0"/>
      <name val="Arial"/>
      <family val="2"/>
    </font>
    <font>
      <b/>
      <vertAlign val="superscript"/>
      <sz val="8"/>
      <name val="Arial"/>
      <family val="2"/>
    </font>
    <font>
      <vertAlign val="superscript"/>
      <sz val="10"/>
      <name val="Arial"/>
      <family val="2"/>
    </font>
    <font>
      <b/>
      <sz val="8"/>
      <name val="Calibri"/>
      <family val="2"/>
    </font>
    <font>
      <b/>
      <sz val="10"/>
      <color theme="1"/>
      <name val="Arial"/>
      <family val="2"/>
    </font>
    <font>
      <b/>
      <sz val="14"/>
      <name val="Arial"/>
      <family val="2"/>
    </font>
    <font>
      <b/>
      <vertAlign val="subscript"/>
      <sz val="8"/>
      <name val="Arial"/>
      <family val="2"/>
    </font>
    <font>
      <sz val="10"/>
      <color theme="1"/>
      <name val="Arial"/>
      <family val="2"/>
    </font>
    <font>
      <sz val="9"/>
      <color theme="0" tint="-0.499984740745262"/>
      <name val="Arial"/>
      <family val="2"/>
    </font>
    <font>
      <sz val="9"/>
      <color rgb="FF000000"/>
      <name val="Arial"/>
      <family val="2"/>
    </font>
    <font>
      <sz val="9"/>
      <color indexed="8"/>
      <name val="Arial"/>
      <family val="2"/>
    </font>
    <font>
      <sz val="10"/>
      <color rgb="FF000000"/>
      <name val="Arial"/>
      <family val="2"/>
    </font>
    <font>
      <sz val="8"/>
      <color rgb="FF000000"/>
      <name val="Arial"/>
      <family val="2"/>
    </font>
    <font>
      <b/>
      <vertAlign val="subscript"/>
      <sz val="9"/>
      <name val="Arial"/>
      <family val="2"/>
    </font>
    <font>
      <sz val="10"/>
      <color rgb="FFFF0000"/>
      <name val="Arial"/>
      <family val="2"/>
    </font>
    <font>
      <b/>
      <vertAlign val="superscript"/>
      <sz val="9"/>
      <color theme="1"/>
      <name val="Arial"/>
      <family val="2"/>
    </font>
  </fonts>
  <fills count="20">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theme="6"/>
        <bgColor theme="0"/>
      </patternFill>
    </fill>
    <fill>
      <patternFill patternType="solid">
        <fgColor theme="6" tint="0.79998168889431442"/>
        <bgColor theme="0"/>
      </patternFill>
    </fill>
    <fill>
      <patternFill patternType="solid">
        <fgColor rgb="FFFFFFCC"/>
        <bgColor theme="0"/>
      </patternFill>
    </fill>
    <fill>
      <patternFill patternType="solid">
        <fgColor rgb="FF9BBB59"/>
        <bgColor indexed="64"/>
      </patternFill>
    </fill>
    <fill>
      <patternFill patternType="solid">
        <fgColor rgb="FF76933C"/>
        <bgColor theme="0"/>
      </patternFill>
    </fill>
    <fill>
      <patternFill patternType="solid">
        <fgColor theme="6" tint="0.39997558519241921"/>
        <bgColor theme="0"/>
      </patternFill>
    </fill>
    <fill>
      <patternFill patternType="solid">
        <fgColor theme="6" tint="0.59999389629810485"/>
        <bgColor theme="0"/>
      </patternFill>
    </fill>
    <fill>
      <patternFill patternType="solid">
        <fgColor rgb="FFFFFFCC"/>
        <bgColor indexed="64"/>
      </patternFill>
    </fill>
    <fill>
      <patternFill patternType="solid">
        <fgColor theme="6" tint="-0.249977111117893"/>
        <bgColor theme="0"/>
      </patternFill>
    </fill>
    <fill>
      <patternFill patternType="solid">
        <fgColor rgb="FFFFFFFF"/>
        <bgColor theme="0"/>
      </patternFill>
    </fill>
    <fill>
      <patternFill patternType="solid">
        <fgColor theme="2" tint="-9.9978637043366805E-2"/>
        <bgColor indexed="64"/>
      </patternFill>
    </fill>
    <fill>
      <patternFill patternType="solid">
        <fgColor rgb="FF9999FF"/>
        <bgColor indexed="64"/>
      </patternFill>
    </fill>
    <fill>
      <patternFill patternType="solid">
        <fgColor rgb="FFED7D31"/>
        <bgColor indexed="64"/>
      </patternFill>
    </fill>
    <fill>
      <patternFill patternType="solid">
        <fgColor rgb="FF996633"/>
        <bgColor indexed="64"/>
      </patternFill>
    </fill>
    <fill>
      <patternFill patternType="solid">
        <fgColor rgb="FFFF0000"/>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B050"/>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64"/>
      </top>
      <bottom style="thin">
        <color indexed="64"/>
      </bottom>
      <diagonal/>
    </border>
    <border>
      <left/>
      <right/>
      <top style="medium">
        <color rgb="FF00B050"/>
      </top>
      <bottom/>
      <diagonal/>
    </border>
    <border>
      <left/>
      <right/>
      <top/>
      <bottom style="medium">
        <color rgb="FF00B050"/>
      </bottom>
      <diagonal/>
    </border>
    <border>
      <left style="medium">
        <color rgb="FF00B050"/>
      </left>
      <right style="medium">
        <color rgb="FF00B050"/>
      </right>
      <top style="medium">
        <color rgb="FF00B050"/>
      </top>
      <bottom/>
      <diagonal/>
    </border>
    <border>
      <left/>
      <right style="thin">
        <color rgb="FF00B050"/>
      </right>
      <top style="medium">
        <color rgb="FF00B050"/>
      </top>
      <bottom/>
      <diagonal/>
    </border>
    <border>
      <left style="medium">
        <color rgb="FF00B050"/>
      </left>
      <right style="medium">
        <color rgb="FF00B050"/>
      </right>
      <top/>
      <bottom/>
      <diagonal/>
    </border>
    <border>
      <left/>
      <right style="thin">
        <color rgb="FF00B050"/>
      </right>
      <top/>
      <bottom/>
      <diagonal/>
    </border>
    <border>
      <left style="medium">
        <color rgb="FF00B050"/>
      </left>
      <right style="medium">
        <color rgb="FF00B050"/>
      </right>
      <top/>
      <bottom style="medium">
        <color rgb="FF00B050"/>
      </bottom>
      <diagonal/>
    </border>
    <border>
      <left/>
      <right style="thin">
        <color rgb="FF00B050"/>
      </right>
      <top/>
      <bottom style="medium">
        <color rgb="FF00B050"/>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rgb="FF00B050"/>
      </left>
      <right/>
      <top/>
      <bottom style="medium">
        <color rgb="FF00B050"/>
      </bottom>
      <diagonal/>
    </border>
    <border>
      <left style="medium">
        <color rgb="FF00B050"/>
      </left>
      <right/>
      <top/>
      <bottom/>
      <diagonal/>
    </border>
    <border>
      <left style="medium">
        <color rgb="FF00B050"/>
      </left>
      <right/>
      <top style="medium">
        <color rgb="FF00B050"/>
      </top>
      <bottom/>
      <diagonal/>
    </border>
    <border>
      <left style="medium">
        <color rgb="FF92D050"/>
      </left>
      <right/>
      <top style="medium">
        <color rgb="FF92D050"/>
      </top>
      <bottom/>
      <diagonal/>
    </border>
    <border>
      <left/>
      <right/>
      <top style="medium">
        <color rgb="FF92D050"/>
      </top>
      <bottom/>
      <diagonal/>
    </border>
    <border>
      <left style="medium">
        <color rgb="FF92D050"/>
      </left>
      <right/>
      <top/>
      <bottom/>
      <diagonal/>
    </border>
    <border>
      <left style="medium">
        <color rgb="FF92D050"/>
      </left>
      <right/>
      <top/>
      <bottom style="medium">
        <color rgb="FF92D050"/>
      </bottom>
      <diagonal/>
    </border>
    <border>
      <left/>
      <right/>
      <top/>
      <bottom style="medium">
        <color rgb="FF92D050"/>
      </bottom>
      <diagonal/>
    </border>
  </borders>
  <cellStyleXfs count="8">
    <xf numFmtId="0" fontId="0" fillId="0" borderId="0"/>
    <xf numFmtId="0" fontId="7" fillId="0" borderId="0"/>
    <xf numFmtId="0" fontId="20" fillId="0" borderId="0">
      <alignment vertical="top"/>
    </xf>
    <xf numFmtId="0" fontId="5" fillId="0" borderId="0"/>
    <xf numFmtId="0" fontId="4" fillId="0" borderId="0"/>
    <xf numFmtId="0" fontId="4" fillId="0" borderId="0"/>
    <xf numFmtId="0" fontId="3" fillId="0" borderId="0"/>
    <xf numFmtId="0" fontId="2" fillId="0" borderId="0"/>
  </cellStyleXfs>
  <cellXfs count="379">
    <xf numFmtId="0" fontId="0" fillId="0" borderId="0" xfId="0"/>
    <xf numFmtId="0" fontId="7" fillId="0" borderId="0" xfId="0" applyFont="1"/>
    <xf numFmtId="0" fontId="8" fillId="0" borderId="0" xfId="0" applyFont="1" applyAlignment="1">
      <alignment horizontal="right"/>
    </xf>
    <xf numFmtId="0" fontId="9" fillId="5" borderId="3" xfId="0" applyFont="1" applyFill="1" applyBorder="1" applyAlignment="1">
      <alignment horizontal="center" vertical="center" wrapText="1"/>
    </xf>
    <xf numFmtId="0" fontId="19" fillId="7" borderId="0" xfId="1" applyFont="1" applyFill="1" applyAlignment="1">
      <alignment vertical="center"/>
    </xf>
    <xf numFmtId="0" fontId="22" fillId="2" borderId="0" xfId="3" applyFont="1" applyFill="1"/>
    <xf numFmtId="0" fontId="22" fillId="2" borderId="0" xfId="3" applyFont="1" applyFill="1" applyAlignment="1">
      <alignment horizontal="center"/>
    </xf>
    <xf numFmtId="0" fontId="23" fillId="2" borderId="0" xfId="3" applyFont="1" applyFill="1" applyAlignment="1">
      <alignment horizontal="center" vertical="center"/>
    </xf>
    <xf numFmtId="0" fontId="18" fillId="6" borderId="0" xfId="1" applyFont="1" applyFill="1" applyAlignment="1">
      <alignment vertical="center"/>
    </xf>
    <xf numFmtId="0" fontId="22" fillId="2" borderId="0" xfId="3" applyFont="1" applyFill="1" applyAlignment="1">
      <alignment vertical="center"/>
    </xf>
    <xf numFmtId="164" fontId="22" fillId="2" borderId="0" xfId="3" applyNumberFormat="1" applyFont="1" applyFill="1"/>
    <xf numFmtId="164" fontId="5" fillId="2" borderId="0" xfId="3" applyNumberFormat="1" applyFill="1" applyAlignment="1">
      <alignment horizontal="center"/>
    </xf>
    <xf numFmtId="0" fontId="6" fillId="7" borderId="0" xfId="1" applyFont="1" applyFill="1" applyAlignment="1">
      <alignment vertical="center"/>
    </xf>
    <xf numFmtId="49" fontId="6" fillId="7" borderId="0" xfId="1" applyNumberFormat="1" applyFont="1" applyFill="1" applyAlignment="1">
      <alignment vertical="center"/>
    </xf>
    <xf numFmtId="164" fontId="16" fillId="2" borderId="0" xfId="3" applyNumberFormat="1" applyFont="1" applyFill="1" applyAlignment="1">
      <alignment vertical="center"/>
    </xf>
    <xf numFmtId="0" fontId="14" fillId="0" borderId="0" xfId="3" applyFont="1" applyAlignment="1">
      <alignment horizontal="center" vertical="center"/>
    </xf>
    <xf numFmtId="165" fontId="16" fillId="0" borderId="0" xfId="3" applyNumberFormat="1" applyFont="1" applyAlignment="1">
      <alignment horizontal="center" vertical="center"/>
    </xf>
    <xf numFmtId="164" fontId="16" fillId="2" borderId="0" xfId="3" applyNumberFormat="1" applyFont="1" applyFill="1" applyAlignment="1">
      <alignment horizontal="center" vertical="center"/>
    </xf>
    <xf numFmtId="164" fontId="16" fillId="0" borderId="0" xfId="3" applyNumberFormat="1" applyFont="1" applyAlignment="1">
      <alignment horizontal="center" vertical="center"/>
    </xf>
    <xf numFmtId="0" fontId="24" fillId="0" borderId="0" xfId="3" applyFont="1" applyAlignment="1">
      <alignment horizontal="center" vertical="center"/>
    </xf>
    <xf numFmtId="165" fontId="11" fillId="2" borderId="0" xfId="3" applyNumberFormat="1" applyFont="1" applyFill="1" applyAlignment="1">
      <alignment horizontal="center" vertical="center"/>
    </xf>
    <xf numFmtId="0" fontId="5" fillId="3" borderId="0" xfId="3" applyFill="1"/>
    <xf numFmtId="0" fontId="5" fillId="4" borderId="0" xfId="3" applyFill="1"/>
    <xf numFmtId="0" fontId="14" fillId="0" borderId="0" xfId="3" applyFont="1" applyAlignment="1">
      <alignment horizontal="left" vertical="center"/>
    </xf>
    <xf numFmtId="0" fontId="18" fillId="6" borderId="0" xfId="1" applyFont="1" applyFill="1" applyAlignment="1">
      <alignment horizontal="left" vertical="center"/>
    </xf>
    <xf numFmtId="0" fontId="21" fillId="4" borderId="0" xfId="1" applyFont="1" applyFill="1" applyAlignment="1">
      <alignment vertical="center" wrapText="1"/>
    </xf>
    <xf numFmtId="0" fontId="24" fillId="0" borderId="0" xfId="3" applyFont="1" applyAlignment="1">
      <alignment horizontal="left" vertical="center"/>
    </xf>
    <xf numFmtId="0" fontId="19" fillId="4" borderId="0" xfId="1" applyFont="1" applyFill="1" applyAlignment="1">
      <alignment vertical="center"/>
    </xf>
    <xf numFmtId="0" fontId="25" fillId="7" borderId="0" xfId="1" applyFont="1" applyFill="1" applyAlignment="1">
      <alignment vertical="center" wrapText="1"/>
    </xf>
    <xf numFmtId="0" fontId="25" fillId="4" borderId="0" xfId="1" applyFont="1" applyFill="1" applyAlignment="1">
      <alignment vertical="center" wrapText="1"/>
    </xf>
    <xf numFmtId="164" fontId="16" fillId="2" borderId="0" xfId="3" applyNumberFormat="1" applyFont="1" applyFill="1" applyAlignment="1">
      <alignment horizontal="center" vertical="center" wrapText="1"/>
    </xf>
    <xf numFmtId="22" fontId="16" fillId="0" borderId="2" xfId="3" applyNumberFormat="1" applyFont="1" applyBorder="1" applyAlignment="1">
      <alignment horizontal="center" vertical="center"/>
    </xf>
    <xf numFmtId="164" fontId="16" fillId="0" borderId="2" xfId="3" applyNumberFormat="1" applyFont="1" applyBorder="1" applyAlignment="1">
      <alignment horizontal="center" vertical="center"/>
    </xf>
    <xf numFmtId="164" fontId="15" fillId="0" borderId="2" xfId="3" applyNumberFormat="1" applyFont="1" applyBorder="1" applyAlignment="1">
      <alignment horizontal="center" vertical="center"/>
    </xf>
    <xf numFmtId="0" fontId="10" fillId="4" borderId="0" xfId="1" applyFont="1" applyFill="1" applyAlignment="1">
      <alignment horizontal="center" vertical="center"/>
    </xf>
    <xf numFmtId="0" fontId="25" fillId="7" borderId="0" xfId="1" applyFont="1" applyFill="1" applyAlignment="1">
      <alignment vertical="center"/>
    </xf>
    <xf numFmtId="0" fontId="15" fillId="7" borderId="0" xfId="1" applyFont="1" applyFill="1" applyAlignment="1">
      <alignment vertical="center"/>
    </xf>
    <xf numFmtId="0" fontId="14" fillId="6" borderId="0" xfId="1" applyFont="1" applyFill="1" applyAlignment="1">
      <alignment vertical="center"/>
    </xf>
    <xf numFmtId="0" fontId="15" fillId="7" borderId="0" xfId="1" applyFont="1" applyFill="1" applyAlignment="1">
      <alignment vertical="center" wrapText="1"/>
    </xf>
    <xf numFmtId="0" fontId="24" fillId="2" borderId="0" xfId="3" applyFont="1" applyFill="1" applyAlignment="1">
      <alignment horizontal="center"/>
    </xf>
    <xf numFmtId="0" fontId="13" fillId="2" borderId="0" xfId="3" applyFont="1" applyFill="1" applyAlignment="1">
      <alignment horizontal="center" vertical="center"/>
    </xf>
    <xf numFmtId="0" fontId="16" fillId="7" borderId="0" xfId="1" applyFont="1" applyFill="1" applyAlignment="1">
      <alignment vertical="center"/>
    </xf>
    <xf numFmtId="49" fontId="15" fillId="7" borderId="0" xfId="1" applyNumberFormat="1" applyFont="1" applyFill="1" applyAlignment="1">
      <alignment vertical="center"/>
    </xf>
    <xf numFmtId="0" fontId="27" fillId="7" borderId="0" xfId="1" applyFont="1" applyFill="1" applyAlignment="1">
      <alignment vertical="center"/>
    </xf>
    <xf numFmtId="0" fontId="24" fillId="2" borderId="0" xfId="3" applyFont="1" applyFill="1"/>
    <xf numFmtId="0" fontId="28" fillId="2" borderId="0" xfId="3" applyFont="1" applyFill="1"/>
    <xf numFmtId="20" fontId="26" fillId="8" borderId="2" xfId="3" applyNumberFormat="1" applyFont="1" applyFill="1" applyBorder="1" applyAlignment="1">
      <alignment horizontal="center" vertical="center"/>
    </xf>
    <xf numFmtId="0" fontId="26" fillId="8" borderId="2" xfId="3" applyFont="1" applyFill="1" applyBorder="1" applyAlignment="1">
      <alignment horizontal="center" vertical="center" wrapText="1"/>
    </xf>
    <xf numFmtId="0" fontId="26" fillId="8" borderId="2" xfId="3" applyFont="1" applyFill="1" applyBorder="1" applyAlignment="1">
      <alignment horizontal="center" vertical="center"/>
    </xf>
    <xf numFmtId="0" fontId="19" fillId="7" borderId="0" xfId="1" applyFont="1" applyFill="1" applyAlignment="1">
      <alignment horizontal="left" vertical="center"/>
    </xf>
    <xf numFmtId="0" fontId="18" fillId="6" borderId="0" xfId="1" applyFont="1" applyFill="1" applyAlignment="1">
      <alignment horizontal="right" vertical="center"/>
    </xf>
    <xf numFmtId="0" fontId="9" fillId="5" borderId="2" xfId="0" applyFont="1" applyFill="1" applyBorder="1" applyAlignment="1">
      <alignment horizontal="center" vertical="center" wrapText="1"/>
    </xf>
    <xf numFmtId="164" fontId="20" fillId="0" borderId="0" xfId="2" applyNumberFormat="1" applyAlignment="1">
      <alignment horizontal="center"/>
    </xf>
    <xf numFmtId="2" fontId="16" fillId="2" borderId="2" xfId="3" applyNumberFormat="1" applyFont="1" applyFill="1" applyBorder="1" applyAlignment="1">
      <alignment horizontal="center" vertical="center"/>
    </xf>
    <xf numFmtId="2" fontId="15" fillId="0" borderId="2" xfId="3" applyNumberFormat="1" applyFont="1" applyBorder="1" applyAlignment="1">
      <alignment horizontal="center" vertical="center"/>
    </xf>
    <xf numFmtId="0" fontId="7" fillId="4" borderId="0" xfId="0" applyFont="1" applyFill="1"/>
    <xf numFmtId="0" fontId="7" fillId="4" borderId="0" xfId="0" applyFont="1" applyFill="1" applyAlignment="1">
      <alignment horizontal="center" vertical="center"/>
    </xf>
    <xf numFmtId="0" fontId="7" fillId="4" borderId="0" xfId="0" applyFont="1" applyFill="1" applyAlignment="1">
      <alignment horizontal="center"/>
    </xf>
    <xf numFmtId="0" fontId="7" fillId="3" borderId="0" xfId="0" applyFont="1" applyFill="1"/>
    <xf numFmtId="0" fontId="6" fillId="4" borderId="0" xfId="1" applyFont="1" applyFill="1"/>
    <xf numFmtId="0" fontId="6" fillId="3" borderId="0" xfId="1" applyFont="1" applyFill="1"/>
    <xf numFmtId="0" fontId="6" fillId="0" borderId="0" xfId="1" applyFont="1"/>
    <xf numFmtId="0" fontId="6" fillId="0" borderId="0" xfId="1" applyFont="1" applyAlignment="1">
      <alignment horizontal="center"/>
    </xf>
    <xf numFmtId="0" fontId="6" fillId="3" borderId="0" xfId="1" applyFont="1" applyFill="1" applyAlignment="1">
      <alignment vertical="center"/>
    </xf>
    <xf numFmtId="0" fontId="9" fillId="3" borderId="0" xfId="1" applyFont="1" applyFill="1" applyAlignment="1">
      <alignment vertical="center"/>
    </xf>
    <xf numFmtId="0" fontId="9" fillId="3" borderId="0" xfId="1" applyFont="1" applyFill="1" applyAlignment="1">
      <alignment horizontal="center" vertical="center"/>
    </xf>
    <xf numFmtId="0" fontId="6" fillId="3" borderId="0" xfId="1" applyFont="1" applyFill="1" applyAlignment="1">
      <alignment horizontal="center" vertical="center"/>
    </xf>
    <xf numFmtId="0" fontId="7" fillId="3" borderId="0" xfId="1" applyFill="1"/>
    <xf numFmtId="0" fontId="7" fillId="0" borderId="0" xfId="1"/>
    <xf numFmtId="164" fontId="6" fillId="3" borderId="2" xfId="1" applyNumberFormat="1" applyFont="1" applyFill="1" applyBorder="1" applyAlignment="1">
      <alignment horizontal="center" vertical="center"/>
    </xf>
    <xf numFmtId="0" fontId="6" fillId="7" borderId="2" xfId="1" applyFont="1" applyFill="1" applyBorder="1" applyAlignment="1">
      <alignment horizontal="center" vertical="center"/>
    </xf>
    <xf numFmtId="22" fontId="6" fillId="3" borderId="2" xfId="1" applyNumberFormat="1" applyFont="1" applyFill="1" applyBorder="1" applyAlignment="1">
      <alignment horizontal="center" vertical="center"/>
    </xf>
    <xf numFmtId="164" fontId="6" fillId="0" borderId="2" xfId="1" applyNumberFormat="1" applyFont="1" applyBorder="1" applyAlignment="1">
      <alignment horizontal="center"/>
    </xf>
    <xf numFmtId="166" fontId="6" fillId="3" borderId="2" xfId="1" applyNumberFormat="1" applyFont="1" applyFill="1" applyBorder="1" applyAlignment="1">
      <alignment horizontal="center" vertical="center"/>
    </xf>
    <xf numFmtId="1" fontId="6" fillId="7" borderId="2" xfId="1" applyNumberFormat="1" applyFont="1" applyFill="1" applyBorder="1" applyAlignment="1">
      <alignment horizontal="center"/>
    </xf>
    <xf numFmtId="0" fontId="7" fillId="4" borderId="0" xfId="1" applyFill="1"/>
    <xf numFmtId="0" fontId="13" fillId="10" borderId="16" xfId="1" applyFont="1" applyFill="1" applyBorder="1" applyAlignment="1">
      <alignment vertical="center"/>
    </xf>
    <xf numFmtId="0" fontId="13" fillId="10" borderId="17" xfId="1" applyFont="1" applyFill="1" applyBorder="1" applyAlignment="1">
      <alignment vertical="center"/>
    </xf>
    <xf numFmtId="0" fontId="13" fillId="10" borderId="17" xfId="1" applyFont="1" applyFill="1" applyBorder="1" applyAlignment="1">
      <alignment horizontal="center" vertical="center"/>
    </xf>
    <xf numFmtId="0" fontId="13" fillId="10" borderId="18" xfId="1" applyFont="1" applyFill="1" applyBorder="1" applyAlignment="1">
      <alignment vertical="center"/>
    </xf>
    <xf numFmtId="0" fontId="7" fillId="4" borderId="0" xfId="1" applyFill="1" applyAlignment="1">
      <alignment horizontal="center"/>
    </xf>
    <xf numFmtId="0" fontId="6" fillId="0" borderId="0" xfId="1" applyFont="1" applyAlignment="1">
      <alignment vertical="center"/>
    </xf>
    <xf numFmtId="0" fontId="6" fillId="0" borderId="0" xfId="1" applyFont="1" applyAlignment="1">
      <alignment horizontal="center" vertical="center"/>
    </xf>
    <xf numFmtId="0" fontId="7" fillId="0" borderId="0" xfId="1" applyAlignment="1">
      <alignment horizontal="center"/>
    </xf>
    <xf numFmtId="0" fontId="9" fillId="10" borderId="2" xfId="1" applyFont="1" applyFill="1" applyBorder="1" applyAlignment="1">
      <alignment horizontal="center" vertical="center" wrapText="1"/>
    </xf>
    <xf numFmtId="166" fontId="6" fillId="0" borderId="2" xfId="1" applyNumberFormat="1" applyFont="1" applyBorder="1" applyAlignment="1">
      <alignment horizontal="center"/>
    </xf>
    <xf numFmtId="0" fontId="6" fillId="3" borderId="2" xfId="1" applyFont="1" applyFill="1" applyBorder="1" applyAlignment="1">
      <alignment horizontal="center" vertical="center"/>
    </xf>
    <xf numFmtId="164" fontId="9" fillId="11" borderId="2" xfId="1" applyNumberFormat="1" applyFont="1" applyFill="1" applyBorder="1" applyAlignment="1">
      <alignment horizontal="center"/>
    </xf>
    <xf numFmtId="0" fontId="7" fillId="4" borderId="0" xfId="1" applyFill="1" applyAlignment="1">
      <alignment horizontal="center" vertical="center"/>
    </xf>
    <xf numFmtId="0" fontId="7" fillId="3" borderId="21" xfId="1" applyFill="1" applyBorder="1"/>
    <xf numFmtId="0" fontId="6" fillId="4" borderId="0" xfId="1" applyFont="1" applyFill="1" applyAlignment="1">
      <alignment horizontal="center"/>
    </xf>
    <xf numFmtId="0" fontId="6" fillId="7" borderId="1" xfId="1" applyFont="1" applyFill="1" applyBorder="1" applyAlignment="1">
      <alignment horizontal="left" vertical="center"/>
    </xf>
    <xf numFmtId="0" fontId="18" fillId="3" borderId="0" xfId="1" applyFont="1" applyFill="1" applyAlignment="1">
      <alignment horizontal="left"/>
    </xf>
    <xf numFmtId="0" fontId="8" fillId="4" borderId="0" xfId="1" applyFont="1" applyFill="1" applyAlignment="1">
      <alignment vertical="center" wrapText="1"/>
    </xf>
    <xf numFmtId="0" fontId="34" fillId="4" borderId="0" xfId="1" applyFont="1" applyFill="1" applyAlignment="1">
      <alignment vertical="center"/>
    </xf>
    <xf numFmtId="0" fontId="9" fillId="6" borderId="13" xfId="1" applyFont="1" applyFill="1" applyBorder="1" applyAlignment="1">
      <alignment horizontal="center" vertical="center"/>
    </xf>
    <xf numFmtId="0" fontId="34" fillId="4" borderId="0" xfId="1" applyFont="1" applyFill="1" applyAlignment="1">
      <alignment horizontal="center" vertical="center"/>
    </xf>
    <xf numFmtId="0" fontId="8" fillId="4" borderId="0" xfId="1" applyFont="1" applyFill="1" applyAlignment="1">
      <alignment horizontal="center" vertical="center"/>
    </xf>
    <xf numFmtId="0" fontId="6" fillId="7" borderId="14" xfId="1" applyFont="1" applyFill="1" applyBorder="1"/>
    <xf numFmtId="0" fontId="6" fillId="7" borderId="26" xfId="1" applyFont="1" applyFill="1" applyBorder="1"/>
    <xf numFmtId="164" fontId="6" fillId="7" borderId="14" xfId="1" applyNumberFormat="1" applyFont="1" applyFill="1" applyBorder="1" applyAlignment="1">
      <alignment vertical="center"/>
    </xf>
    <xf numFmtId="0" fontId="6" fillId="7" borderId="26" xfId="1" applyFont="1" applyFill="1" applyBorder="1" applyAlignment="1">
      <alignment vertical="center"/>
    </xf>
    <xf numFmtId="0" fontId="7" fillId="3" borderId="0" xfId="1" applyFill="1" applyAlignment="1">
      <alignment horizontal="center" vertical="center"/>
    </xf>
    <xf numFmtId="164" fontId="6" fillId="6" borderId="2" xfId="1" applyNumberFormat="1" applyFont="1" applyFill="1" applyBorder="1" applyAlignment="1">
      <alignment horizontal="center" vertical="center" wrapText="1"/>
    </xf>
    <xf numFmtId="164" fontId="6" fillId="6" borderId="13" xfId="1" applyNumberFormat="1" applyFont="1" applyFill="1" applyBorder="1" applyAlignment="1">
      <alignment horizontal="center" vertical="center" wrapText="1"/>
    </xf>
    <xf numFmtId="164" fontId="6" fillId="6" borderId="2" xfId="1" applyNumberFormat="1" applyFont="1" applyFill="1" applyBorder="1" applyAlignment="1">
      <alignment horizontal="center" vertical="center"/>
    </xf>
    <xf numFmtId="166" fontId="6" fillId="7" borderId="13" xfId="1" applyNumberFormat="1" applyFont="1" applyFill="1" applyBorder="1" applyAlignment="1">
      <alignment horizontal="center" vertical="center"/>
    </xf>
    <xf numFmtId="166" fontId="6" fillId="6" borderId="2" xfId="1" applyNumberFormat="1" applyFont="1" applyFill="1" applyBorder="1" applyAlignment="1">
      <alignment horizontal="center" vertical="center"/>
    </xf>
    <xf numFmtId="164" fontId="6" fillId="7" borderId="14" xfId="1" applyNumberFormat="1" applyFont="1" applyFill="1" applyBorder="1"/>
    <xf numFmtId="166" fontId="6" fillId="7" borderId="2" xfId="1" applyNumberFormat="1" applyFont="1" applyFill="1" applyBorder="1" applyAlignment="1">
      <alignment horizontal="center" vertical="center"/>
    </xf>
    <xf numFmtId="0" fontId="6" fillId="7" borderId="13" xfId="1" applyFont="1" applyFill="1" applyBorder="1" applyAlignment="1">
      <alignment horizontal="center" vertical="center"/>
    </xf>
    <xf numFmtId="0" fontId="7" fillId="2" borderId="0" xfId="1" applyFill="1"/>
    <xf numFmtId="0" fontId="7" fillId="0" borderId="0" xfId="1" applyAlignment="1">
      <alignment horizontal="center" vertical="center"/>
    </xf>
    <xf numFmtId="0" fontId="9" fillId="10" borderId="13" xfId="1" applyFont="1" applyFill="1" applyBorder="1" applyAlignment="1">
      <alignment horizontal="center" vertical="center" wrapText="1"/>
    </xf>
    <xf numFmtId="0" fontId="15" fillId="4" borderId="0" xfId="1" applyFont="1" applyFill="1" applyAlignment="1">
      <alignment horizontal="center"/>
    </xf>
    <xf numFmtId="0" fontId="19" fillId="7" borderId="1" xfId="1" applyFont="1" applyFill="1" applyBorder="1" applyAlignment="1">
      <alignment vertical="center"/>
    </xf>
    <xf numFmtId="0" fontId="13" fillId="4" borderId="0" xfId="1" applyFont="1" applyFill="1" applyAlignment="1">
      <alignment vertical="center" wrapText="1"/>
    </xf>
    <xf numFmtId="0" fontId="9" fillId="10" borderId="0" xfId="1" applyFont="1" applyFill="1" applyAlignment="1">
      <alignment horizontal="center" vertical="center"/>
    </xf>
    <xf numFmtId="22" fontId="6" fillId="7" borderId="1" xfId="1" applyNumberFormat="1" applyFont="1" applyFill="1" applyBorder="1" applyAlignment="1">
      <alignment vertical="center"/>
    </xf>
    <xf numFmtId="22" fontId="6" fillId="3" borderId="1" xfId="1" applyNumberFormat="1" applyFont="1" applyFill="1" applyBorder="1" applyAlignment="1">
      <alignment vertical="center"/>
    </xf>
    <xf numFmtId="22" fontId="6" fillId="3" borderId="0" xfId="1" applyNumberFormat="1" applyFont="1" applyFill="1" applyAlignment="1">
      <alignment vertical="center"/>
    </xf>
    <xf numFmtId="0" fontId="6" fillId="3" borderId="35" xfId="1" applyFont="1" applyFill="1" applyBorder="1" applyAlignment="1">
      <alignment horizontal="left" vertical="center"/>
    </xf>
    <xf numFmtId="0" fontId="9" fillId="6" borderId="36" xfId="1" applyFont="1" applyFill="1" applyBorder="1" applyAlignment="1">
      <alignment vertical="center"/>
    </xf>
    <xf numFmtId="0" fontId="9" fillId="6" borderId="37" xfId="1" applyFont="1" applyFill="1" applyBorder="1" applyAlignment="1">
      <alignment horizontal="center" vertical="center"/>
    </xf>
    <xf numFmtId="0" fontId="8" fillId="3" borderId="0" xfId="1" applyFont="1" applyFill="1" applyAlignment="1">
      <alignment horizontal="center" vertical="center"/>
    </xf>
    <xf numFmtId="0" fontId="8" fillId="0" borderId="0" xfId="1" applyFont="1" applyAlignment="1">
      <alignment horizontal="center" vertical="center"/>
    </xf>
    <xf numFmtId="22" fontId="6" fillId="3" borderId="0" xfId="1" applyNumberFormat="1" applyFont="1" applyFill="1" applyAlignment="1">
      <alignment horizontal="left" vertical="center"/>
    </xf>
    <xf numFmtId="20" fontId="6" fillId="3" borderId="0" xfId="1" applyNumberFormat="1" applyFont="1" applyFill="1" applyAlignment="1">
      <alignment horizontal="left" vertical="center"/>
    </xf>
    <xf numFmtId="0" fontId="6" fillId="3" borderId="0" xfId="1" applyFont="1" applyFill="1" applyAlignment="1">
      <alignment horizontal="left" vertical="center"/>
    </xf>
    <xf numFmtId="0" fontId="9" fillId="3" borderId="0" xfId="1" applyFont="1" applyFill="1" applyAlignment="1">
      <alignment horizontal="right" vertical="center"/>
    </xf>
    <xf numFmtId="168" fontId="9" fillId="7" borderId="1" xfId="1" applyNumberFormat="1" applyFont="1" applyFill="1" applyBorder="1" applyAlignment="1">
      <alignment horizontal="center" vertical="center"/>
    </xf>
    <xf numFmtId="14" fontId="6" fillId="3" borderId="0" xfId="1" applyNumberFormat="1" applyFont="1" applyFill="1" applyAlignment="1">
      <alignment vertical="center"/>
    </xf>
    <xf numFmtId="14" fontId="9" fillId="3" borderId="0" xfId="1" applyNumberFormat="1" applyFont="1" applyFill="1" applyAlignment="1">
      <alignment horizontal="center" vertical="center"/>
    </xf>
    <xf numFmtId="2" fontId="9" fillId="3" borderId="0" xfId="1" applyNumberFormat="1" applyFont="1" applyFill="1" applyAlignment="1">
      <alignment horizontal="center" vertical="center"/>
    </xf>
    <xf numFmtId="14" fontId="9" fillId="3" borderId="0" xfId="1" applyNumberFormat="1" applyFont="1" applyFill="1" applyAlignment="1">
      <alignment vertical="center"/>
    </xf>
    <xf numFmtId="164" fontId="6" fillId="7" borderId="1" xfId="1" applyNumberFormat="1" applyFont="1" applyFill="1" applyBorder="1"/>
    <xf numFmtId="0" fontId="6" fillId="4" borderId="38" xfId="1" applyFont="1" applyFill="1" applyBorder="1"/>
    <xf numFmtId="0" fontId="6" fillId="7" borderId="1" xfId="1" applyFont="1" applyFill="1" applyBorder="1"/>
    <xf numFmtId="0" fontId="19" fillId="0" borderId="0" xfId="1" applyFont="1" applyAlignment="1">
      <alignment vertical="center"/>
    </xf>
    <xf numFmtId="0" fontId="16" fillId="3" borderId="0" xfId="1" applyFont="1" applyFill="1"/>
    <xf numFmtId="0" fontId="16" fillId="3" borderId="0" xfId="1" applyFont="1" applyFill="1" applyAlignment="1">
      <alignment horizontal="center"/>
    </xf>
    <xf numFmtId="0" fontId="16" fillId="3" borderId="0" xfId="1" applyFont="1" applyFill="1" applyAlignment="1">
      <alignment horizontal="center" vertical="center"/>
    </xf>
    <xf numFmtId="0" fontId="16" fillId="0" borderId="0" xfId="1" applyFont="1"/>
    <xf numFmtId="0" fontId="15" fillId="3" borderId="0" xfId="1" applyFont="1" applyFill="1"/>
    <xf numFmtId="0" fontId="15" fillId="0" borderId="0" xfId="1" applyFont="1"/>
    <xf numFmtId="0" fontId="15" fillId="3" borderId="0" xfId="1" applyFont="1" applyFill="1" applyAlignment="1">
      <alignment vertical="center"/>
    </xf>
    <xf numFmtId="0" fontId="15" fillId="3" borderId="0" xfId="1" applyFont="1" applyFill="1" applyAlignment="1">
      <alignment horizontal="center" vertical="center"/>
    </xf>
    <xf numFmtId="0" fontId="17" fillId="3" borderId="0" xfId="1" applyFont="1" applyFill="1" applyAlignment="1">
      <alignment horizontal="center" vertical="center" wrapText="1"/>
    </xf>
    <xf numFmtId="0" fontId="15" fillId="0" borderId="0" xfId="1" applyFont="1" applyAlignment="1">
      <alignment vertical="center"/>
    </xf>
    <xf numFmtId="0" fontId="15" fillId="4" borderId="0" xfId="1" applyFont="1" applyFill="1"/>
    <xf numFmtId="0" fontId="14" fillId="3" borderId="0" xfId="1" applyFont="1" applyFill="1" applyAlignment="1">
      <alignment horizontal="center" vertical="center"/>
    </xf>
    <xf numFmtId="0" fontId="37" fillId="4" borderId="0" xfId="1" applyFont="1" applyFill="1" applyAlignment="1">
      <alignment horizontal="center" vertical="center" wrapText="1"/>
    </xf>
    <xf numFmtId="0" fontId="14" fillId="3" borderId="0" xfId="1" applyFont="1" applyFill="1"/>
    <xf numFmtId="0" fontId="14" fillId="0" borderId="0" xfId="1" applyFont="1"/>
    <xf numFmtId="14" fontId="14" fillId="10" borderId="2" xfId="1" applyNumberFormat="1" applyFont="1" applyFill="1" applyBorder="1" applyAlignment="1">
      <alignment horizontal="center" vertical="center" wrapText="1"/>
    </xf>
    <xf numFmtId="0" fontId="38" fillId="3" borderId="2" xfId="1" applyFont="1" applyFill="1" applyBorder="1" applyAlignment="1">
      <alignment horizontal="center" vertical="center" wrapText="1"/>
    </xf>
    <xf numFmtId="0" fontId="16" fillId="3" borderId="2" xfId="1" applyFont="1" applyFill="1" applyBorder="1" applyAlignment="1">
      <alignment horizontal="center"/>
    </xf>
    <xf numFmtId="0" fontId="39" fillId="3" borderId="2" xfId="1" applyFont="1" applyFill="1" applyBorder="1" applyAlignment="1">
      <alignment horizontal="center" vertical="center"/>
    </xf>
    <xf numFmtId="0" fontId="38" fillId="14" borderId="0" xfId="1" applyFont="1" applyFill="1" applyAlignment="1">
      <alignment horizontal="center" vertical="center" wrapText="1"/>
    </xf>
    <xf numFmtId="0" fontId="38" fillId="3" borderId="0" xfId="1" applyFont="1" applyFill="1" applyAlignment="1">
      <alignment horizontal="center" vertical="center" wrapText="1"/>
    </xf>
    <xf numFmtId="0" fontId="38" fillId="14" borderId="0" xfId="1" applyFont="1" applyFill="1" applyAlignment="1">
      <alignment horizontal="center" vertical="center"/>
    </xf>
    <xf numFmtId="0" fontId="14" fillId="3" borderId="0" xfId="1" quotePrefix="1" applyFont="1" applyFill="1" applyAlignment="1">
      <alignment horizontal="right" vertical="center"/>
    </xf>
    <xf numFmtId="169" fontId="38" fillId="3" borderId="0" xfId="1" applyNumberFormat="1" applyFont="1" applyFill="1" applyAlignment="1">
      <alignment horizontal="center" vertical="center" wrapText="1"/>
    </xf>
    <xf numFmtId="170" fontId="40" fillId="0" borderId="0" xfId="1" applyNumberFormat="1" applyFont="1" applyAlignment="1">
      <alignment horizontal="center" vertical="center"/>
    </xf>
    <xf numFmtId="170" fontId="40" fillId="0" borderId="0" xfId="1" applyNumberFormat="1" applyFont="1" applyAlignment="1">
      <alignment horizontal="center" vertical="center" wrapText="1"/>
    </xf>
    <xf numFmtId="0" fontId="19" fillId="0" borderId="0" xfId="1" applyFont="1"/>
    <xf numFmtId="0" fontId="36" fillId="0" borderId="0" xfId="1" applyFont="1"/>
    <xf numFmtId="0" fontId="33" fillId="0" borderId="0" xfId="1" applyFont="1"/>
    <xf numFmtId="170" fontId="26" fillId="15" borderId="2" xfId="1" applyNumberFormat="1" applyFont="1" applyFill="1" applyBorder="1" applyAlignment="1">
      <alignment horizontal="center" vertical="center"/>
    </xf>
    <xf numFmtId="0" fontId="13" fillId="15" borderId="2" xfId="1" applyFont="1" applyFill="1" applyBorder="1" applyAlignment="1">
      <alignment horizontal="center" vertical="center" wrapText="1"/>
    </xf>
    <xf numFmtId="170" fontId="41" fillId="0" borderId="0" xfId="1" applyNumberFormat="1" applyFont="1" applyAlignment="1">
      <alignment horizontal="center" vertical="center" wrapText="1"/>
    </xf>
    <xf numFmtId="0" fontId="36" fillId="0" borderId="0" xfId="1" applyFont="1" applyAlignment="1">
      <alignment horizontal="center" vertical="center"/>
    </xf>
    <xf numFmtId="0" fontId="7" fillId="0" borderId="2" xfId="1" applyBorder="1" applyAlignment="1">
      <alignment horizontal="center"/>
    </xf>
    <xf numFmtId="0" fontId="7" fillId="0" borderId="2" xfId="1" applyBorder="1" applyAlignment="1">
      <alignment horizontal="center" vertical="center"/>
    </xf>
    <xf numFmtId="164" fontId="38" fillId="3" borderId="0" xfId="1" applyNumberFormat="1" applyFont="1" applyFill="1" applyAlignment="1">
      <alignment horizontal="center" vertical="center" wrapText="1"/>
    </xf>
    <xf numFmtId="0" fontId="14" fillId="3" borderId="0" xfId="1" applyFont="1" applyFill="1" applyAlignment="1">
      <alignment horizontal="right" vertical="center"/>
    </xf>
    <xf numFmtId="0" fontId="16" fillId="3" borderId="0" xfId="1" applyFont="1" applyFill="1" applyAlignment="1">
      <alignment vertical="top" wrapText="1"/>
    </xf>
    <xf numFmtId="0" fontId="16" fillId="0" borderId="0" xfId="1" applyFont="1" applyAlignment="1">
      <alignment horizontal="center"/>
    </xf>
    <xf numFmtId="0" fontId="16" fillId="0" borderId="0" xfId="1" applyFont="1" applyAlignment="1">
      <alignment horizontal="center" vertical="center"/>
    </xf>
    <xf numFmtId="0" fontId="38" fillId="14" borderId="2" xfId="1" applyFont="1" applyFill="1" applyBorder="1" applyAlignment="1">
      <alignment horizontal="center" vertical="center" wrapText="1"/>
    </xf>
    <xf numFmtId="0" fontId="16" fillId="3" borderId="0" xfId="1" quotePrefix="1" applyFont="1" applyFill="1" applyAlignment="1">
      <alignment horizontal="left" vertical="center"/>
    </xf>
    <xf numFmtId="164" fontId="14" fillId="10" borderId="2" xfId="1" applyNumberFormat="1" applyFont="1" applyFill="1" applyBorder="1" applyAlignment="1">
      <alignment horizontal="center" vertical="center"/>
    </xf>
    <xf numFmtId="171" fontId="38" fillId="0" borderId="2" xfId="1" applyNumberFormat="1" applyFont="1" applyBorder="1" applyAlignment="1">
      <alignment horizontal="center" vertical="center" wrapText="1"/>
    </xf>
    <xf numFmtId="171" fontId="26" fillId="0" borderId="2" xfId="1" applyNumberFormat="1" applyFont="1" applyBorder="1" applyAlignment="1">
      <alignment horizontal="center" vertical="center" wrapText="1"/>
    </xf>
    <xf numFmtId="14" fontId="15" fillId="0" borderId="0" xfId="1" applyNumberFormat="1" applyFont="1" applyAlignment="1">
      <alignment horizontal="left"/>
    </xf>
    <xf numFmtId="0" fontId="14" fillId="3" borderId="0" xfId="1" applyFont="1" applyFill="1" applyAlignment="1">
      <alignment horizontal="left" vertical="center"/>
    </xf>
    <xf numFmtId="171" fontId="38" fillId="3" borderId="2" xfId="1" applyNumberFormat="1" applyFont="1" applyFill="1" applyBorder="1" applyAlignment="1">
      <alignment horizontal="center" vertical="center" wrapText="1"/>
    </xf>
    <xf numFmtId="171" fontId="38" fillId="3" borderId="2" xfId="0" applyNumberFormat="1" applyFont="1" applyFill="1" applyBorder="1" applyAlignment="1">
      <alignment horizontal="center" vertical="center" wrapText="1"/>
    </xf>
    <xf numFmtId="0" fontId="16" fillId="3" borderId="2" xfId="1" applyFont="1" applyFill="1" applyBorder="1" applyAlignment="1">
      <alignment horizontal="center" vertical="center"/>
    </xf>
    <xf numFmtId="0" fontId="43" fillId="2" borderId="0" xfId="1" applyFont="1" applyFill="1"/>
    <xf numFmtId="164" fontId="9" fillId="7" borderId="2" xfId="1" applyNumberFormat="1" applyFont="1" applyFill="1" applyBorder="1" applyAlignment="1">
      <alignment horizontal="center" vertical="center"/>
    </xf>
    <xf numFmtId="0" fontId="9" fillId="5" borderId="2" xfId="1" applyFont="1" applyFill="1" applyBorder="1" applyAlignment="1">
      <alignment horizontal="center" vertical="center" wrapText="1"/>
    </xf>
    <xf numFmtId="1" fontId="6" fillId="3" borderId="2" xfId="1" applyNumberFormat="1" applyFont="1" applyFill="1" applyBorder="1" applyAlignment="1">
      <alignment horizontal="center" vertical="center"/>
    </xf>
    <xf numFmtId="164" fontId="6" fillId="4" borderId="2" xfId="1" applyNumberFormat="1" applyFont="1" applyFill="1" applyBorder="1" applyAlignment="1">
      <alignment horizontal="center" vertical="center"/>
    </xf>
    <xf numFmtId="14" fontId="6" fillId="4" borderId="3" xfId="1" applyNumberFormat="1" applyFont="1" applyFill="1" applyBorder="1" applyAlignment="1">
      <alignment horizontal="center" vertical="center"/>
    </xf>
    <xf numFmtId="14" fontId="6" fillId="4" borderId="2" xfId="1" applyNumberFormat="1" applyFont="1" applyFill="1" applyBorder="1" applyAlignment="1">
      <alignment horizontal="center" vertical="center"/>
    </xf>
    <xf numFmtId="0" fontId="9" fillId="5" borderId="3" xfId="1" applyFont="1" applyFill="1" applyBorder="1" applyAlignment="1">
      <alignment horizontal="center" vertical="center" wrapText="1"/>
    </xf>
    <xf numFmtId="22" fontId="19" fillId="0" borderId="2" xfId="7" applyNumberFormat="1" applyFont="1" applyBorder="1" applyAlignment="1">
      <alignment horizontal="center" vertical="center"/>
    </xf>
    <xf numFmtId="22" fontId="16" fillId="0" borderId="2" xfId="7" applyNumberFormat="1" applyFont="1" applyBorder="1" applyAlignment="1">
      <alignment horizontal="center" vertical="center"/>
    </xf>
    <xf numFmtId="0" fontId="2" fillId="3" borderId="0" xfId="7" applyFill="1"/>
    <xf numFmtId="0" fontId="11" fillId="4" borderId="39" xfId="1" applyFont="1" applyFill="1" applyBorder="1" applyAlignment="1">
      <alignment vertical="center" wrapText="1"/>
    </xf>
    <xf numFmtId="0" fontId="11" fillId="4" borderId="40" xfId="1" applyFont="1" applyFill="1" applyBorder="1" applyAlignment="1">
      <alignment vertical="center" wrapText="1"/>
    </xf>
    <xf numFmtId="0" fontId="11" fillId="4" borderId="41" xfId="1" applyFont="1" applyFill="1" applyBorder="1" applyAlignment="1">
      <alignment vertical="center" wrapText="1"/>
    </xf>
    <xf numFmtId="0" fontId="18" fillId="3" borderId="0" xfId="1" applyFont="1" applyFill="1" applyAlignment="1">
      <alignment horizontal="left" vertical="center"/>
    </xf>
    <xf numFmtId="0" fontId="19" fillId="3" borderId="0" xfId="1" applyFont="1" applyFill="1" applyAlignment="1">
      <alignment horizontal="left" vertical="center"/>
    </xf>
    <xf numFmtId="0" fontId="19" fillId="3" borderId="0" xfId="1" applyFont="1" applyFill="1" applyAlignment="1">
      <alignment horizontal="center" vertical="center"/>
    </xf>
    <xf numFmtId="0" fontId="6" fillId="2" borderId="0" xfId="1" applyFont="1" applyFill="1" applyAlignment="1">
      <alignment horizontal="center"/>
    </xf>
    <xf numFmtId="0" fontId="6" fillId="2" borderId="0" xfId="1" applyFont="1" applyFill="1"/>
    <xf numFmtId="0" fontId="18" fillId="3" borderId="0" xfId="1" applyFont="1" applyFill="1" applyAlignment="1">
      <alignment vertical="center"/>
    </xf>
    <xf numFmtId="0" fontId="26" fillId="16" borderId="2" xfId="3" applyFont="1" applyFill="1" applyBorder="1" applyAlignment="1">
      <alignment horizontal="center" vertical="center" wrapText="1"/>
    </xf>
    <xf numFmtId="22" fontId="16" fillId="0" borderId="0" xfId="3" applyNumberFormat="1" applyFont="1" applyAlignment="1">
      <alignment horizontal="center" vertical="center"/>
    </xf>
    <xf numFmtId="165" fontId="19" fillId="0" borderId="0" xfId="3" applyNumberFormat="1" applyFont="1" applyAlignment="1">
      <alignment horizontal="left" vertical="center"/>
    </xf>
    <xf numFmtId="0" fontId="26" fillId="17" borderId="2" xfId="3" applyFont="1" applyFill="1" applyBorder="1" applyAlignment="1">
      <alignment horizontal="center" vertical="center" wrapText="1"/>
    </xf>
    <xf numFmtId="1" fontId="22" fillId="2" borderId="0" xfId="3" applyNumberFormat="1" applyFont="1" applyFill="1" applyAlignment="1">
      <alignment horizontal="center"/>
    </xf>
    <xf numFmtId="164" fontId="16" fillId="0" borderId="0" xfId="0" applyNumberFormat="1" applyFont="1" applyAlignment="1">
      <alignment horizontal="center" vertical="center"/>
    </xf>
    <xf numFmtId="0" fontId="26" fillId="18" borderId="2" xfId="3" applyFont="1" applyFill="1" applyBorder="1" applyAlignment="1">
      <alignment horizontal="center" vertical="center" wrapText="1"/>
    </xf>
    <xf numFmtId="0" fontId="26" fillId="19" borderId="2" xfId="3" applyFont="1" applyFill="1" applyBorder="1" applyAlignment="1">
      <alignment horizontal="center" vertical="center" wrapText="1"/>
    </xf>
    <xf numFmtId="0" fontId="22" fillId="2" borderId="10" xfId="3" applyFont="1" applyFill="1" applyBorder="1"/>
    <xf numFmtId="0" fontId="38" fillId="0" borderId="0" xfId="3" applyFont="1" applyAlignment="1">
      <alignment horizontal="left" vertical="center"/>
    </xf>
    <xf numFmtId="0" fontId="26" fillId="8" borderId="13" xfId="3" applyFont="1" applyFill="1" applyBorder="1" applyAlignment="1">
      <alignment horizontal="center" vertical="center" wrapText="1"/>
    </xf>
    <xf numFmtId="164" fontId="14" fillId="2" borderId="3" xfId="3" applyNumberFormat="1" applyFont="1" applyFill="1" applyBorder="1" applyAlignment="1">
      <alignment horizontal="center" vertical="center"/>
    </xf>
    <xf numFmtId="164" fontId="19" fillId="2" borderId="0" xfId="3" applyNumberFormat="1" applyFont="1" applyFill="1" applyAlignment="1">
      <alignment vertical="center"/>
    </xf>
    <xf numFmtId="0" fontId="22" fillId="2" borderId="0" xfId="7" applyFont="1" applyFill="1"/>
    <xf numFmtId="0" fontId="22" fillId="2" borderId="10" xfId="7" applyFont="1" applyFill="1" applyBorder="1"/>
    <xf numFmtId="0" fontId="22" fillId="2" borderId="0" xfId="7" applyFont="1" applyFill="1" applyAlignment="1">
      <alignment horizontal="center"/>
    </xf>
    <xf numFmtId="0" fontId="23" fillId="2" borderId="0" xfId="7" applyFont="1" applyFill="1" applyAlignment="1">
      <alignment horizontal="center" vertical="center"/>
    </xf>
    <xf numFmtId="0" fontId="1" fillId="2" borderId="0" xfId="7" applyFont="1" applyFill="1" applyAlignment="1">
      <alignment horizontal="center"/>
    </xf>
    <xf numFmtId="0" fontId="13" fillId="2" borderId="0" xfId="7" applyFont="1" applyFill="1" applyAlignment="1">
      <alignment horizontal="center" vertical="center"/>
    </xf>
    <xf numFmtId="0" fontId="26" fillId="8" borderId="2" xfId="7" applyFont="1" applyFill="1" applyBorder="1" applyAlignment="1">
      <alignment horizontal="center" vertical="center" wrapText="1"/>
    </xf>
    <xf numFmtId="0" fontId="26" fillId="8" borderId="2" xfId="7" applyFont="1" applyFill="1" applyBorder="1" applyAlignment="1">
      <alignment horizontal="center" vertical="center"/>
    </xf>
    <xf numFmtId="20" fontId="26" fillId="8" borderId="2" xfId="7" applyNumberFormat="1" applyFont="1" applyFill="1" applyBorder="1" applyAlignment="1">
      <alignment horizontal="center" vertical="center"/>
    </xf>
    <xf numFmtId="2" fontId="16" fillId="2" borderId="2" xfId="7" applyNumberFormat="1" applyFont="1" applyFill="1" applyBorder="1" applyAlignment="1">
      <alignment horizontal="center" vertical="center"/>
    </xf>
    <xf numFmtId="0" fontId="22" fillId="2" borderId="0" xfId="7" applyFont="1" applyFill="1" applyAlignment="1">
      <alignment vertical="center"/>
    </xf>
    <xf numFmtId="164" fontId="22" fillId="2" borderId="0" xfId="7" applyNumberFormat="1" applyFont="1" applyFill="1"/>
    <xf numFmtId="164" fontId="14" fillId="2" borderId="3" xfId="7" applyNumberFormat="1" applyFont="1" applyFill="1" applyBorder="1" applyAlignment="1">
      <alignment horizontal="center" vertical="center"/>
    </xf>
    <xf numFmtId="0" fontId="26" fillId="8" borderId="13" xfId="7" applyFont="1" applyFill="1" applyBorder="1" applyAlignment="1">
      <alignment horizontal="center" vertical="center" wrapText="1"/>
    </xf>
    <xf numFmtId="0" fontId="26" fillId="19" borderId="2" xfId="7" applyFont="1" applyFill="1" applyBorder="1" applyAlignment="1">
      <alignment horizontal="center" vertical="center" wrapText="1"/>
    </xf>
    <xf numFmtId="164" fontId="16" fillId="2" borderId="0" xfId="7" applyNumberFormat="1" applyFont="1" applyFill="1" applyAlignment="1">
      <alignment vertical="center"/>
    </xf>
    <xf numFmtId="164" fontId="2" fillId="2" borderId="0" xfId="7" applyNumberFormat="1" applyFill="1" applyAlignment="1">
      <alignment horizontal="center"/>
    </xf>
    <xf numFmtId="0" fontId="1" fillId="2" borderId="0" xfId="7" applyFont="1" applyFill="1"/>
    <xf numFmtId="2" fontId="15" fillId="0" borderId="2" xfId="7" applyNumberFormat="1" applyFont="1" applyBorder="1" applyAlignment="1">
      <alignment horizontal="center" vertical="center"/>
    </xf>
    <xf numFmtId="0" fontId="26" fillId="16" borderId="2" xfId="7" applyFont="1" applyFill="1" applyBorder="1" applyAlignment="1">
      <alignment horizontal="center" vertical="center" wrapText="1"/>
    </xf>
    <xf numFmtId="1" fontId="22" fillId="2" borderId="0" xfId="7" applyNumberFormat="1" applyFont="1" applyFill="1" applyAlignment="1">
      <alignment horizontal="center"/>
    </xf>
    <xf numFmtId="0" fontId="26" fillId="17" borderId="2" xfId="7" applyFont="1" applyFill="1" applyBorder="1" applyAlignment="1">
      <alignment horizontal="center" vertical="center" wrapText="1"/>
    </xf>
    <xf numFmtId="0" fontId="26" fillId="18" borderId="2" xfId="7" applyFont="1" applyFill="1" applyBorder="1" applyAlignment="1">
      <alignment horizontal="center" vertical="center" wrapText="1"/>
    </xf>
    <xf numFmtId="0" fontId="38" fillId="0" borderId="0" xfId="7" applyFont="1" applyAlignment="1">
      <alignment horizontal="left" vertical="center"/>
    </xf>
    <xf numFmtId="164" fontId="16" fillId="2" borderId="0" xfId="7" applyNumberFormat="1" applyFont="1" applyFill="1" applyAlignment="1">
      <alignment horizontal="center" vertical="center"/>
    </xf>
    <xf numFmtId="0" fontId="14" fillId="0" borderId="0" xfId="7" applyFont="1" applyAlignment="1">
      <alignment horizontal="center" vertical="center"/>
    </xf>
    <xf numFmtId="165" fontId="16" fillId="0" borderId="0" xfId="7" applyNumberFormat="1" applyFont="1" applyAlignment="1">
      <alignment horizontal="center" vertical="center"/>
    </xf>
    <xf numFmtId="164" fontId="16" fillId="0" borderId="0" xfId="7" applyNumberFormat="1" applyFont="1" applyAlignment="1">
      <alignment horizontal="center" vertical="center"/>
    </xf>
    <xf numFmtId="0" fontId="1" fillId="0" borderId="0" xfId="7" applyFont="1" applyAlignment="1">
      <alignment horizontal="center" vertical="center"/>
    </xf>
    <xf numFmtId="165" fontId="11" fillId="2" borderId="0" xfId="7" applyNumberFormat="1" applyFont="1" applyFill="1" applyAlignment="1">
      <alignment horizontal="center" vertical="center"/>
    </xf>
    <xf numFmtId="0" fontId="2" fillId="4" borderId="0" xfId="7" applyFill="1"/>
    <xf numFmtId="0" fontId="14" fillId="0" borderId="0" xfId="7" applyFont="1" applyAlignment="1">
      <alignment horizontal="left" vertical="center"/>
    </xf>
    <xf numFmtId="0" fontId="1" fillId="0" borderId="0" xfId="7" applyFont="1" applyAlignment="1">
      <alignment horizontal="left" vertical="center"/>
    </xf>
    <xf numFmtId="164" fontId="16" fillId="2" borderId="0" xfId="7" applyNumberFormat="1" applyFont="1" applyFill="1" applyAlignment="1">
      <alignment horizontal="center" vertical="center" wrapText="1"/>
    </xf>
    <xf numFmtId="164" fontId="16" fillId="0" borderId="2" xfId="7" applyNumberFormat="1" applyFont="1" applyBorder="1" applyAlignment="1">
      <alignment horizontal="center" vertical="center"/>
    </xf>
    <xf numFmtId="0" fontId="28" fillId="2" borderId="0" xfId="7" applyFont="1" applyFill="1"/>
    <xf numFmtId="164" fontId="15" fillId="0" borderId="2" xfId="7" applyNumberFormat="1" applyFont="1" applyBorder="1" applyAlignment="1">
      <alignment horizontal="center" vertical="center"/>
    </xf>
    <xf numFmtId="164" fontId="19" fillId="2" borderId="0" xfId="7" applyNumberFormat="1" applyFont="1" applyFill="1" applyAlignment="1">
      <alignment vertical="center"/>
    </xf>
    <xf numFmtId="165" fontId="19" fillId="0" borderId="0" xfId="7" applyNumberFormat="1" applyFont="1" applyAlignment="1">
      <alignment horizontal="left" vertical="center"/>
    </xf>
    <xf numFmtId="22" fontId="16" fillId="0" borderId="0" xfId="7" applyNumberFormat="1" applyFont="1" applyAlignment="1">
      <alignment horizontal="center" vertical="center"/>
    </xf>
    <xf numFmtId="164" fontId="22" fillId="2" borderId="10" xfId="7" applyNumberFormat="1" applyFont="1" applyFill="1" applyBorder="1"/>
    <xf numFmtId="0" fontId="19" fillId="2" borderId="0" xfId="7" applyFont="1" applyFill="1"/>
    <xf numFmtId="164" fontId="16" fillId="2" borderId="11" xfId="3"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164" fontId="16" fillId="2" borderId="12" xfId="3" applyNumberFormat="1" applyFont="1" applyFill="1" applyBorder="1" applyAlignment="1">
      <alignment horizontal="center" vertical="center"/>
    </xf>
    <xf numFmtId="164" fontId="16" fillId="8" borderId="2" xfId="3" applyNumberFormat="1" applyFont="1" applyFill="1" applyBorder="1" applyAlignment="1">
      <alignment horizontal="center" vertical="center"/>
    </xf>
    <xf numFmtId="0" fontId="22" fillId="2" borderId="2" xfId="3" applyFont="1" applyFill="1" applyBorder="1" applyAlignment="1">
      <alignment horizontal="center"/>
    </xf>
    <xf numFmtId="0" fontId="11" fillId="8" borderId="2" xfId="3" applyFont="1" applyFill="1" applyBorder="1" applyAlignment="1">
      <alignment horizontal="center" vertical="center"/>
    </xf>
    <xf numFmtId="0" fontId="17" fillId="9" borderId="0" xfId="1" applyFont="1" applyFill="1" applyAlignment="1">
      <alignment horizontal="center" vertical="center"/>
    </xf>
    <xf numFmtId="0" fontId="14" fillId="6" borderId="0" xfId="1" applyFont="1" applyFill="1" applyAlignment="1">
      <alignment horizontal="left" vertical="center"/>
    </xf>
    <xf numFmtId="0" fontId="16" fillId="7" borderId="0" xfId="1" applyFont="1" applyFill="1" applyAlignment="1">
      <alignment horizontal="left" vertical="center"/>
    </xf>
    <xf numFmtId="164" fontId="16" fillId="2" borderId="13" xfId="3" applyNumberFormat="1" applyFont="1" applyFill="1" applyBorder="1" applyAlignment="1">
      <alignment horizontal="left" vertical="center" indent="1"/>
    </xf>
    <xf numFmtId="164" fontId="16" fillId="2" borderId="14" xfId="3" applyNumberFormat="1" applyFont="1" applyFill="1" applyBorder="1" applyAlignment="1">
      <alignment horizontal="left" vertical="center" indent="1"/>
    </xf>
    <xf numFmtId="164" fontId="16" fillId="2" borderId="26" xfId="3" applyNumberFormat="1" applyFont="1" applyFill="1" applyBorder="1" applyAlignment="1">
      <alignment horizontal="left" vertical="center" indent="1"/>
    </xf>
    <xf numFmtId="0" fontId="15" fillId="7" borderId="0" xfId="1" applyFont="1" applyFill="1" applyAlignment="1">
      <alignment horizontal="left" vertical="center" wrapText="1"/>
    </xf>
    <xf numFmtId="49" fontId="6" fillId="7" borderId="0" xfId="1" applyNumberFormat="1" applyFont="1" applyFill="1" applyAlignment="1">
      <alignment horizontal="left" vertical="center" wrapText="1"/>
    </xf>
    <xf numFmtId="0" fontId="14" fillId="0" borderId="0" xfId="3" applyFont="1" applyAlignment="1">
      <alignment horizontal="center" vertical="center"/>
    </xf>
    <xf numFmtId="165" fontId="11" fillId="8" borderId="7" xfId="3" applyNumberFormat="1" applyFont="1" applyFill="1" applyBorder="1" applyAlignment="1">
      <alignment horizontal="center" vertical="center"/>
    </xf>
    <xf numFmtId="165" fontId="11" fillId="8" borderId="8" xfId="3" applyNumberFormat="1" applyFont="1" applyFill="1" applyBorder="1" applyAlignment="1">
      <alignment horizontal="center" vertical="center"/>
    </xf>
    <xf numFmtId="165" fontId="11" fillId="8" borderId="9" xfId="3" applyNumberFormat="1" applyFont="1" applyFill="1" applyBorder="1" applyAlignment="1">
      <alignment horizontal="center" vertical="center"/>
    </xf>
    <xf numFmtId="165" fontId="11" fillId="8" borderId="10" xfId="3" applyNumberFormat="1" applyFont="1" applyFill="1" applyBorder="1" applyAlignment="1">
      <alignment horizontal="center" vertical="center"/>
    </xf>
    <xf numFmtId="165" fontId="11" fillId="8" borderId="0" xfId="3" applyNumberFormat="1" applyFont="1" applyFill="1" applyAlignment="1">
      <alignment horizontal="center" vertical="center"/>
    </xf>
    <xf numFmtId="165" fontId="11" fillId="8" borderId="6" xfId="3" applyNumberFormat="1" applyFont="1" applyFill="1" applyBorder="1" applyAlignment="1">
      <alignment horizontal="center" vertical="center"/>
    </xf>
    <xf numFmtId="165" fontId="11" fillId="8" borderId="11" xfId="3" applyNumberFormat="1" applyFont="1" applyFill="1" applyBorder="1" applyAlignment="1">
      <alignment horizontal="center" vertical="center"/>
    </xf>
    <xf numFmtId="165" fontId="11" fillId="8" borderId="1" xfId="3" applyNumberFormat="1" applyFont="1" applyFill="1" applyBorder="1" applyAlignment="1">
      <alignment horizontal="center" vertical="center"/>
    </xf>
    <xf numFmtId="165" fontId="11" fillId="8" borderId="12" xfId="3" applyNumberFormat="1" applyFont="1" applyFill="1" applyBorder="1" applyAlignment="1">
      <alignment horizontal="center" vertical="center"/>
    </xf>
    <xf numFmtId="0" fontId="10" fillId="9" borderId="0" xfId="1" applyFont="1" applyFill="1" applyAlignment="1">
      <alignment horizontal="center" vertical="center"/>
    </xf>
    <xf numFmtId="0" fontId="6" fillId="7" borderId="0" xfId="1" applyFont="1" applyFill="1" applyAlignment="1">
      <alignment horizontal="left" vertical="center" wrapText="1"/>
    </xf>
    <xf numFmtId="165" fontId="16" fillId="0" borderId="3" xfId="3" applyNumberFormat="1" applyFont="1" applyBorder="1" applyAlignment="1">
      <alignment horizontal="center" vertical="center"/>
    </xf>
    <xf numFmtId="165" fontId="16" fillId="0" borderId="4" xfId="3" applyNumberFormat="1" applyFont="1" applyBorder="1" applyAlignment="1">
      <alignment horizontal="center" vertical="center"/>
    </xf>
    <xf numFmtId="165" fontId="16" fillId="0" borderId="5" xfId="3" applyNumberFormat="1" applyFont="1" applyBorder="1" applyAlignment="1">
      <alignment horizontal="center" vertical="center"/>
    </xf>
    <xf numFmtId="164" fontId="16" fillId="2" borderId="11" xfId="7" applyNumberFormat="1" applyFont="1" applyFill="1" applyBorder="1" applyAlignment="1">
      <alignment horizontal="center" vertical="center"/>
    </xf>
    <xf numFmtId="164" fontId="16" fillId="2" borderId="1" xfId="7" applyNumberFormat="1" applyFont="1" applyFill="1" applyBorder="1" applyAlignment="1">
      <alignment horizontal="center" vertical="center"/>
    </xf>
    <xf numFmtId="164" fontId="16" fillId="2" borderId="12" xfId="7" applyNumberFormat="1" applyFont="1" applyFill="1" applyBorder="1" applyAlignment="1">
      <alignment horizontal="center" vertical="center"/>
    </xf>
    <xf numFmtId="0" fontId="22" fillId="2" borderId="2" xfId="7" applyFont="1" applyFill="1" applyBorder="1" applyAlignment="1">
      <alignment horizontal="center"/>
    </xf>
    <xf numFmtId="0" fontId="11" fillId="8" borderId="2" xfId="7" applyFont="1" applyFill="1" applyBorder="1" applyAlignment="1">
      <alignment horizontal="center" vertical="center"/>
    </xf>
    <xf numFmtId="164" fontId="16" fillId="8" borderId="2" xfId="7" applyNumberFormat="1" applyFont="1" applyFill="1" applyBorder="1" applyAlignment="1">
      <alignment horizontal="center" vertical="center"/>
    </xf>
    <xf numFmtId="164" fontId="16" fillId="2" borderId="13" xfId="7" applyNumberFormat="1" applyFont="1" applyFill="1" applyBorder="1" applyAlignment="1">
      <alignment horizontal="left" vertical="center" indent="1"/>
    </xf>
    <xf numFmtId="164" fontId="16" fillId="2" borderId="14" xfId="7" applyNumberFormat="1" applyFont="1" applyFill="1" applyBorder="1" applyAlignment="1">
      <alignment horizontal="left" vertical="center" indent="1"/>
    </xf>
    <xf numFmtId="164" fontId="16" fillId="2" borderId="26" xfId="7" applyNumberFormat="1" applyFont="1" applyFill="1" applyBorder="1" applyAlignment="1">
      <alignment horizontal="left" vertical="center" indent="1"/>
    </xf>
    <xf numFmtId="0" fontId="14" fillId="0" borderId="0" xfId="7" applyFont="1" applyAlignment="1">
      <alignment horizontal="center" vertical="center"/>
    </xf>
    <xf numFmtId="165" fontId="16" fillId="0" borderId="3" xfId="7" applyNumberFormat="1" applyFont="1" applyBorder="1" applyAlignment="1">
      <alignment horizontal="center" vertical="center"/>
    </xf>
    <xf numFmtId="165" fontId="16" fillId="0" borderId="4" xfId="7" applyNumberFormat="1" applyFont="1" applyBorder="1" applyAlignment="1">
      <alignment horizontal="center" vertical="center"/>
    </xf>
    <xf numFmtId="165" fontId="16" fillId="0" borderId="5" xfId="7" applyNumberFormat="1" applyFont="1" applyBorder="1" applyAlignment="1">
      <alignment horizontal="center" vertical="center"/>
    </xf>
    <xf numFmtId="165" fontId="11" fillId="8" borderId="7" xfId="7" applyNumberFormat="1" applyFont="1" applyFill="1" applyBorder="1" applyAlignment="1">
      <alignment horizontal="center" vertical="center"/>
    </xf>
    <xf numFmtId="165" fontId="11" fillId="8" borderId="8" xfId="7" applyNumberFormat="1" applyFont="1" applyFill="1" applyBorder="1" applyAlignment="1">
      <alignment horizontal="center" vertical="center"/>
    </xf>
    <xf numFmtId="165" fontId="11" fillId="8" borderId="9" xfId="7" applyNumberFormat="1" applyFont="1" applyFill="1" applyBorder="1" applyAlignment="1">
      <alignment horizontal="center" vertical="center"/>
    </xf>
    <xf numFmtId="165" fontId="11" fillId="8" borderId="10" xfId="7" applyNumberFormat="1" applyFont="1" applyFill="1" applyBorder="1" applyAlignment="1">
      <alignment horizontal="center" vertical="center"/>
    </xf>
    <xf numFmtId="165" fontId="11" fillId="8" borderId="0" xfId="7" applyNumberFormat="1" applyFont="1" applyFill="1" applyAlignment="1">
      <alignment horizontal="center" vertical="center"/>
    </xf>
    <xf numFmtId="165" fontId="11" fillId="8" borderId="6" xfId="7" applyNumberFormat="1" applyFont="1" applyFill="1" applyBorder="1" applyAlignment="1">
      <alignment horizontal="center" vertical="center"/>
    </xf>
    <xf numFmtId="165" fontId="11" fillId="8" borderId="11" xfId="7" applyNumberFormat="1" applyFont="1" applyFill="1" applyBorder="1" applyAlignment="1">
      <alignment horizontal="center" vertical="center"/>
    </xf>
    <xf numFmtId="165" fontId="11" fillId="8" borderId="1" xfId="7" applyNumberFormat="1" applyFont="1" applyFill="1" applyBorder="1" applyAlignment="1">
      <alignment horizontal="center" vertical="center"/>
    </xf>
    <xf numFmtId="165" fontId="11" fillId="8" borderId="12" xfId="7" applyNumberFormat="1" applyFont="1" applyFill="1" applyBorder="1" applyAlignment="1">
      <alignment horizontal="center" vertical="center"/>
    </xf>
    <xf numFmtId="164" fontId="33" fillId="8" borderId="2" xfId="7" applyNumberFormat="1" applyFont="1" applyFill="1" applyBorder="1" applyAlignment="1">
      <alignment horizontal="center" vertical="center"/>
    </xf>
    <xf numFmtId="0" fontId="19" fillId="7" borderId="0" xfId="1" applyFont="1" applyFill="1" applyAlignment="1">
      <alignment horizontal="left" vertical="center" wrapText="1"/>
    </xf>
    <xf numFmtId="0" fontId="9" fillId="5" borderId="2" xfId="1" applyFont="1" applyFill="1" applyBorder="1" applyAlignment="1">
      <alignment horizontal="center" vertical="center" wrapText="1"/>
    </xf>
    <xf numFmtId="0" fontId="11" fillId="5" borderId="27" xfId="1" applyFont="1" applyFill="1" applyBorder="1" applyAlignment="1">
      <alignment horizontal="center" vertical="center" wrapText="1"/>
    </xf>
    <xf numFmtId="0" fontId="11" fillId="5" borderId="30" xfId="1" applyFont="1" applyFill="1" applyBorder="1" applyAlignment="1">
      <alignment horizontal="center" vertical="center" wrapText="1"/>
    </xf>
    <xf numFmtId="0" fontId="11" fillId="5" borderId="0" xfId="1" applyFont="1" applyFill="1" applyAlignment="1">
      <alignment horizontal="center" vertical="center" wrapText="1"/>
    </xf>
    <xf numFmtId="0" fontId="11" fillId="5" borderId="32" xfId="1" applyFont="1" applyFill="1" applyBorder="1" applyAlignment="1">
      <alignment horizontal="center" vertical="center" wrapText="1"/>
    </xf>
    <xf numFmtId="0" fontId="11" fillId="5" borderId="28" xfId="1" applyFont="1" applyFill="1" applyBorder="1" applyAlignment="1">
      <alignment horizontal="center" vertical="center" wrapText="1"/>
    </xf>
    <xf numFmtId="0" fontId="11" fillId="5" borderId="34" xfId="1" applyFont="1" applyFill="1" applyBorder="1" applyAlignment="1">
      <alignment horizontal="center" vertical="center" wrapText="1"/>
    </xf>
    <xf numFmtId="0" fontId="6" fillId="7" borderId="0" xfId="1" applyFont="1" applyFill="1" applyAlignment="1">
      <alignment horizontal="center" vertical="center" wrapText="1"/>
    </xf>
    <xf numFmtId="0" fontId="9" fillId="10" borderId="0" xfId="1" applyFont="1" applyFill="1" applyAlignment="1">
      <alignment horizontal="center" vertical="center"/>
    </xf>
    <xf numFmtId="0" fontId="7" fillId="4" borderId="29" xfId="1" applyFill="1" applyBorder="1" applyAlignment="1">
      <alignment horizontal="center"/>
    </xf>
    <xf numFmtId="0" fontId="7" fillId="4" borderId="31" xfId="1" applyFill="1" applyBorder="1" applyAlignment="1">
      <alignment horizontal="center"/>
    </xf>
    <xf numFmtId="0" fontId="7" fillId="4" borderId="33" xfId="1" applyFill="1" applyBorder="1" applyAlignment="1">
      <alignment horizontal="center"/>
    </xf>
    <xf numFmtId="0" fontId="17" fillId="13" borderId="0" xfId="1" applyFont="1" applyFill="1" applyAlignment="1">
      <alignment horizontal="center" vertical="center"/>
    </xf>
    <xf numFmtId="0" fontId="18" fillId="6" borderId="0" xfId="1" applyFont="1" applyFill="1" applyAlignment="1">
      <alignment horizontal="left" vertical="center"/>
    </xf>
    <xf numFmtId="167" fontId="6" fillId="3" borderId="1" xfId="1" applyNumberFormat="1" applyFont="1" applyFill="1" applyBorder="1" applyAlignment="1">
      <alignment horizontal="center" vertical="center"/>
    </xf>
    <xf numFmtId="0" fontId="9" fillId="3" borderId="0" xfId="1" applyFont="1" applyFill="1" applyAlignment="1">
      <alignment horizontal="center"/>
    </xf>
    <xf numFmtId="0" fontId="13" fillId="10" borderId="2" xfId="1" applyFont="1" applyFill="1" applyBorder="1" applyAlignment="1">
      <alignment horizontal="center" vertical="center"/>
    </xf>
    <xf numFmtId="0" fontId="6" fillId="6" borderId="2" xfId="1" applyFont="1" applyFill="1" applyBorder="1" applyAlignment="1">
      <alignment horizontal="justify" vertical="center" wrapText="1"/>
    </xf>
    <xf numFmtId="0" fontId="10" fillId="13" borderId="0" xfId="1" applyFont="1" applyFill="1" applyAlignment="1">
      <alignment horizontal="center" vertical="center"/>
    </xf>
    <xf numFmtId="0" fontId="7" fillId="4" borderId="2" xfId="1" applyFill="1" applyBorder="1" applyAlignment="1">
      <alignment horizontal="center"/>
    </xf>
    <xf numFmtId="0" fontId="11" fillId="8" borderId="2" xfId="6" applyFont="1" applyFill="1" applyBorder="1" applyAlignment="1">
      <alignment horizontal="center" vertical="center"/>
    </xf>
    <xf numFmtId="0" fontId="9" fillId="6" borderId="0" xfId="1" applyFont="1" applyFill="1" applyAlignment="1">
      <alignment horizontal="left" vertical="center"/>
    </xf>
    <xf numFmtId="0" fontId="6" fillId="12" borderId="0" xfId="1" applyFont="1" applyFill="1" applyAlignment="1">
      <alignment horizontal="left" vertical="center"/>
    </xf>
    <xf numFmtId="0" fontId="8" fillId="10" borderId="22" xfId="1" applyFont="1" applyFill="1" applyBorder="1" applyAlignment="1">
      <alignment horizontal="center" vertical="center" wrapText="1"/>
    </xf>
    <xf numFmtId="0" fontId="33" fillId="6" borderId="22" xfId="1" applyFont="1" applyFill="1" applyBorder="1" applyAlignment="1">
      <alignment horizontal="center" vertical="center"/>
    </xf>
    <xf numFmtId="0" fontId="7" fillId="7" borderId="23" xfId="1" applyFill="1" applyBorder="1" applyAlignment="1">
      <alignment horizontal="center" vertical="center"/>
    </xf>
    <xf numFmtId="0" fontId="7" fillId="7" borderId="24" xfId="1" applyFill="1" applyBorder="1" applyAlignment="1">
      <alignment horizontal="center" vertical="center"/>
    </xf>
    <xf numFmtId="0" fontId="7" fillId="7" borderId="25" xfId="1" applyFill="1" applyBorder="1" applyAlignment="1">
      <alignment horizontal="center" vertical="center"/>
    </xf>
    <xf numFmtId="166" fontId="6" fillId="6" borderId="2" xfId="1" applyNumberFormat="1" applyFont="1" applyFill="1" applyBorder="1" applyAlignment="1">
      <alignment horizontal="center" vertical="center"/>
    </xf>
    <xf numFmtId="0" fontId="34" fillId="11" borderId="13" xfId="1" applyFont="1" applyFill="1" applyBorder="1" applyAlignment="1">
      <alignment horizontal="center" vertical="center"/>
    </xf>
    <xf numFmtId="0" fontId="34" fillId="11" borderId="14" xfId="1" applyFont="1" applyFill="1" applyBorder="1" applyAlignment="1">
      <alignment horizontal="center" vertical="center"/>
    </xf>
    <xf numFmtId="0" fontId="34" fillId="11" borderId="26" xfId="1" applyFont="1" applyFill="1" applyBorder="1" applyAlignment="1">
      <alignment horizontal="center" vertical="center"/>
    </xf>
    <xf numFmtId="0" fontId="9" fillId="6" borderId="14" xfId="1" applyFont="1" applyFill="1" applyBorder="1" applyAlignment="1">
      <alignment horizontal="right" vertical="center"/>
    </xf>
    <xf numFmtId="22" fontId="9" fillId="6" borderId="14" xfId="1" applyNumberFormat="1" applyFont="1" applyFill="1" applyBorder="1" applyAlignment="1">
      <alignment horizontal="left" vertical="center"/>
    </xf>
    <xf numFmtId="0" fontId="9" fillId="6" borderId="26" xfId="1" applyFont="1" applyFill="1" applyBorder="1" applyAlignment="1">
      <alignment horizontal="left" vertical="center"/>
    </xf>
    <xf numFmtId="0" fontId="9" fillId="6" borderId="13" xfId="1" applyFont="1" applyFill="1" applyBorder="1" applyAlignment="1">
      <alignment horizontal="center"/>
    </xf>
    <xf numFmtId="0" fontId="9" fillId="6" borderId="14" xfId="1" applyFont="1" applyFill="1" applyBorder="1" applyAlignment="1">
      <alignment horizontal="center"/>
    </xf>
    <xf numFmtId="0" fontId="9" fillId="10" borderId="2" xfId="1" applyFont="1" applyFill="1" applyBorder="1" applyAlignment="1">
      <alignment horizontal="center" vertical="center" wrapText="1"/>
    </xf>
    <xf numFmtId="0" fontId="6" fillId="6" borderId="19" xfId="1" applyFont="1" applyFill="1" applyBorder="1" applyAlignment="1">
      <alignment horizontal="left" vertical="center" wrapText="1"/>
    </xf>
    <xf numFmtId="0" fontId="9" fillId="6" borderId="15" xfId="1" applyFont="1" applyFill="1" applyBorder="1" applyAlignment="1">
      <alignment horizontal="left" vertical="center" wrapText="1"/>
    </xf>
    <xf numFmtId="0" fontId="9" fillId="6" borderId="20" xfId="1" applyFont="1" applyFill="1" applyBorder="1" applyAlignment="1">
      <alignment horizontal="left" vertical="center" wrapText="1"/>
    </xf>
    <xf numFmtId="49" fontId="6" fillId="7" borderId="0" xfId="1" applyNumberFormat="1" applyFont="1" applyFill="1" applyAlignment="1">
      <alignment vertical="center"/>
    </xf>
    <xf numFmtId="0" fontId="7" fillId="4" borderId="2" xfId="0" applyFont="1" applyFill="1" applyBorder="1" applyAlignment="1">
      <alignment horizontal="center"/>
    </xf>
    <xf numFmtId="0" fontId="11" fillId="5" borderId="2" xfId="0" applyFont="1" applyFill="1" applyBorder="1" applyAlignment="1">
      <alignment horizontal="center" vertical="center" wrapText="1"/>
    </xf>
    <xf numFmtId="0" fontId="19" fillId="7" borderId="0" xfId="1" applyFont="1" applyFill="1" applyAlignment="1">
      <alignment horizontal="left" vertical="center"/>
    </xf>
    <xf numFmtId="49" fontId="19" fillId="7" borderId="0" xfId="1" applyNumberFormat="1" applyFont="1" applyFill="1" applyAlignment="1">
      <alignment horizontal="left" vertical="center"/>
    </xf>
    <xf numFmtId="0" fontId="6" fillId="3" borderId="2"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4" fillId="10" borderId="2" xfId="1" applyFont="1" applyFill="1" applyBorder="1" applyAlignment="1">
      <alignment horizontal="center" vertical="center"/>
    </xf>
    <xf numFmtId="0" fontId="14" fillId="10" borderId="2" xfId="1" applyFont="1" applyFill="1" applyBorder="1" applyAlignment="1">
      <alignment horizontal="center" vertical="center" wrapText="1"/>
    </xf>
    <xf numFmtId="14" fontId="14" fillId="10" borderId="2" xfId="1" applyNumberFormat="1" applyFont="1" applyFill="1" applyBorder="1" applyAlignment="1">
      <alignment horizontal="center" vertical="center" wrapText="1"/>
    </xf>
    <xf numFmtId="0" fontId="15" fillId="4" borderId="2" xfId="1" applyFont="1" applyFill="1" applyBorder="1" applyAlignment="1">
      <alignment horizontal="center"/>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45" xfId="0" applyFont="1" applyFill="1" applyBorder="1" applyAlignment="1">
      <alignment horizontal="center" vertical="center" wrapText="1"/>
    </xf>
    <xf numFmtId="0" fontId="11" fillId="5" borderId="46" xfId="0" applyFont="1" applyFill="1" applyBorder="1" applyAlignment="1">
      <alignment horizontal="center" vertical="center" wrapText="1"/>
    </xf>
    <xf numFmtId="14" fontId="14" fillId="10" borderId="2" xfId="0" applyNumberFormat="1" applyFont="1" applyFill="1" applyBorder="1" applyAlignment="1">
      <alignment horizontal="center" vertical="center" wrapText="1"/>
    </xf>
    <xf numFmtId="0" fontId="15" fillId="14" borderId="13" xfId="1" applyFont="1" applyFill="1" applyBorder="1" applyAlignment="1">
      <alignment horizontal="center" vertical="center" wrapText="1"/>
    </xf>
    <xf numFmtId="0" fontId="15" fillId="14" borderId="26" xfId="1" applyFont="1" applyFill="1" applyBorder="1" applyAlignment="1">
      <alignment horizontal="center" vertical="center" wrapText="1"/>
    </xf>
    <xf numFmtId="0" fontId="8" fillId="0" borderId="0" xfId="0" applyFont="1" applyAlignment="1">
      <alignment horizontal="left" vertical="center" wrapText="1"/>
    </xf>
  </cellXfs>
  <cellStyles count="8">
    <cellStyle name="Normal" xfId="0" builtinId="0"/>
    <cellStyle name="Normal 2" xfId="1" xr:uid="{00000000-0005-0000-0000-000001000000}"/>
    <cellStyle name="Normal 3" xfId="2" xr:uid="{00000000-0005-0000-0000-000002000000}"/>
    <cellStyle name="Normal 3 2" xfId="4" xr:uid="{3BEA27E6-C7BC-42AC-B593-EC6A2CE367C1}"/>
    <cellStyle name="Normal 4" xfId="3" xr:uid="{00000000-0005-0000-0000-000003000000}"/>
    <cellStyle name="Normal 4 2" xfId="5" xr:uid="{515BB5DE-7FA2-4D8A-B336-16E1F3815DA9}"/>
    <cellStyle name="Normal 4 3" xfId="6" xr:uid="{EEE3EDD7-74ED-479E-BA53-094FCBABAF22}"/>
    <cellStyle name="Normal 4 4" xfId="7" xr:uid="{9F60915E-B3BA-4AE5-879A-695DF5A92E30}"/>
  </cellStyles>
  <dxfs count="177">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rgb="FF996633"/>
        </patternFill>
      </fill>
    </dxf>
    <dxf>
      <fill>
        <patternFill>
          <bgColor rgb="FFED7D31"/>
        </patternFill>
      </fill>
    </dxf>
    <dxf>
      <fill>
        <patternFill>
          <bgColor rgb="FF9999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s>
  <tableStyles count="1" defaultTableStyle="TableStyleMedium9" defaultPivotStyle="PivotStyleLight16">
    <tableStyle name="Invisible" pivot="0" table="0" count="0" xr9:uid="{34A9ECDB-137B-4B4D-B3B8-CAA2AE1E2B9C}"/>
  </tableStyles>
  <colors>
    <mruColors>
      <color rgb="FF996633"/>
      <color rgb="FF660066"/>
      <color rgb="FF6600CC"/>
      <color rgb="FF990099"/>
      <color rgb="FF990000"/>
      <color rgb="FF9999FF"/>
      <color rgb="FFDFA6A5"/>
      <color rgb="FFED7D31"/>
      <color rgb="FFFF66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04998461366572E-2"/>
          <c:y val="5.9700854700854698E-2"/>
          <c:w val="0.88852461572212393"/>
          <c:h val="0.71412179487179483"/>
        </c:manualLayout>
      </c:layout>
      <c:barChart>
        <c:barDir val="col"/>
        <c:grouping val="clustered"/>
        <c:varyColors val="0"/>
        <c:ser>
          <c:idx val="0"/>
          <c:order val="0"/>
          <c:tx>
            <c:strRef>
              <c:f>'8.Conc. de Metales PM10'!$M$54</c:f>
              <c:strCache>
                <c:ptCount val="1"/>
                <c:pt idx="0">
                  <c:v>Pb en PM₁₀</c:v>
                </c:pt>
              </c:strCache>
            </c:strRef>
          </c:tx>
          <c:spPr>
            <a:pattFill prst="dkDnDiag">
              <a:fgClr>
                <a:schemeClr val="bg1">
                  <a:lumMod val="50000"/>
                </a:schemeClr>
              </a:fgClr>
              <a:bgClr>
                <a:schemeClr val="bg1"/>
              </a:bgClr>
            </a:patt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'8.Conc. de Metales PM10'!$M$56:$M$60</c:f>
              <c:strCache>
                <c:ptCount val="5"/>
                <c:pt idx="0">
                  <c:v>13/07/2020 16:40 a 14/07/2020 15:40</c:v>
                </c:pt>
                <c:pt idx="1">
                  <c:v>14/07/2020 15:45 a 15/07/2020 14:45</c:v>
                </c:pt>
                <c:pt idx="2">
                  <c:v>15/07/2020 14:50 a 16/07/2020 13:50</c:v>
                </c:pt>
                <c:pt idx="3">
                  <c:v>16/07/2020 13:55 a 17/07/2020 12:55</c:v>
                </c:pt>
                <c:pt idx="4">
                  <c:v>17/07/2020 13:00 a 18/07/2020 12:00</c:v>
                </c:pt>
              </c:strCache>
            </c:strRef>
          </c:cat>
          <c:val>
            <c:numRef>
              <c:f>'8.Conc. de Metales PM10'!$E$78:$I$78</c:f>
              <c:numCache>
                <c:formatCode>0.0000</c:formatCode>
                <c:ptCount val="5"/>
                <c:pt idx="0">
                  <c:v>8.379449694638651E-3</c:v>
                </c:pt>
                <c:pt idx="1">
                  <c:v>2.3618250122798543E-2</c:v>
                </c:pt>
                <c:pt idx="2">
                  <c:v>2.1507868551775569E-2</c:v>
                </c:pt>
                <c:pt idx="3">
                  <c:v>2.5294131464312714E-2</c:v>
                </c:pt>
                <c:pt idx="4">
                  <c:v>2.5873490354274092E-2</c:v>
                </c:pt>
              </c:numCache>
            </c:numRef>
          </c:val>
          <c:extLst>
            <c:ext xmlns:c16="http://schemas.microsoft.com/office/drawing/2014/chart" uri="{C3380CC4-5D6E-409C-BE32-E72D297353CC}">
              <c16:uniqueId val="{00000000-75E6-46B4-ADB4-AAB7D8CCB548}"/>
            </c:ext>
          </c:extLst>
        </c:ser>
        <c:dLbls>
          <c:showLegendKey val="0"/>
          <c:showVal val="0"/>
          <c:showCatName val="0"/>
          <c:showSerName val="0"/>
          <c:showPercent val="0"/>
          <c:showBubbleSize val="0"/>
        </c:dLbls>
        <c:gapWidth val="219"/>
        <c:axId val="403986288"/>
        <c:axId val="403992520"/>
      </c:barChart>
      <c:scatterChart>
        <c:scatterStyle val="smoothMarker"/>
        <c:varyColors val="0"/>
        <c:ser>
          <c:idx val="1"/>
          <c:order val="1"/>
          <c:tx>
            <c:strRef>
              <c:f>'8.Conc. de Metales PM10'!$R$55</c:f>
              <c:strCache>
                <c:ptCount val="1"/>
                <c:pt idx="0">
                  <c:v>AAQC Pb</c:v>
                </c:pt>
              </c:strCache>
            </c:strRef>
          </c:tx>
          <c:spPr>
            <a:ln w="12700" cap="rnd">
              <a:solidFill>
                <a:srgbClr val="FF0000"/>
              </a:solidFill>
              <a:prstDash val="sysDash"/>
              <a:round/>
            </a:ln>
            <a:effectLst/>
          </c:spPr>
          <c:marker>
            <c:symbol val="none"/>
          </c:marker>
          <c:xVal>
            <c:numRef>
              <c:f>'8.Conc. de Metales PM10'!$Q$56:$Q$57</c:f>
              <c:numCache>
                <c:formatCode>General</c:formatCode>
                <c:ptCount val="2"/>
                <c:pt idx="0">
                  <c:v>0</c:v>
                </c:pt>
                <c:pt idx="1">
                  <c:v>1</c:v>
                </c:pt>
              </c:numCache>
            </c:numRef>
          </c:xVal>
          <c:yVal>
            <c:numRef>
              <c:f>'8.Conc. de Metales PM10'!$R$56:$R$57</c:f>
              <c:numCache>
                <c:formatCode>General</c:formatCode>
                <c:ptCount val="2"/>
                <c:pt idx="0">
                  <c:v>0.5</c:v>
                </c:pt>
                <c:pt idx="1">
                  <c:v>0.5</c:v>
                </c:pt>
              </c:numCache>
            </c:numRef>
          </c:yVal>
          <c:smooth val="1"/>
          <c:extLst>
            <c:ext xmlns:c16="http://schemas.microsoft.com/office/drawing/2014/chart" uri="{C3380CC4-5D6E-409C-BE32-E72D297353CC}">
              <c16:uniqueId val="{00000001-75E6-46B4-ADB4-AAB7D8CCB548}"/>
            </c:ext>
          </c:extLst>
        </c:ser>
        <c:dLbls>
          <c:showLegendKey val="0"/>
          <c:showVal val="0"/>
          <c:showCatName val="0"/>
          <c:showSerName val="0"/>
          <c:showPercent val="0"/>
          <c:showBubbleSize val="0"/>
        </c:dLbls>
        <c:axId val="417165296"/>
        <c:axId val="417167264"/>
      </c:scatterChart>
      <c:catAx>
        <c:axId val="403986288"/>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crossAx val="403992520"/>
        <c:crosses val="autoZero"/>
        <c:auto val="1"/>
        <c:lblAlgn val="ctr"/>
        <c:lblOffset val="100"/>
        <c:noMultiLvlLbl val="0"/>
      </c:catAx>
      <c:valAx>
        <c:axId val="403992520"/>
        <c:scaling>
          <c:orientation val="minMax"/>
          <c:max val="0.5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r>
                  <a:rPr lang="es-PE"/>
                  <a:t>Concentración de Pb en PM₁₀  (µg/m³ )</a:t>
                </a:r>
              </a:p>
            </c:rich>
          </c:tx>
          <c:layout>
            <c:manualLayout>
              <c:xMode val="edge"/>
              <c:yMode val="edge"/>
              <c:x val="1.6457624104984914E-2"/>
              <c:y val="0.11081080100126671"/>
            </c:manualLayout>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title>
        <c:numFmt formatCode="0.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crossAx val="403986288"/>
        <c:crosses val="autoZero"/>
        <c:crossBetween val="between"/>
      </c:valAx>
      <c:valAx>
        <c:axId val="417167264"/>
        <c:scaling>
          <c:orientation val="minMax"/>
        </c:scaling>
        <c:delete val="1"/>
        <c:axPos val="r"/>
        <c:numFmt formatCode="General" sourceLinked="1"/>
        <c:majorTickMark val="out"/>
        <c:minorTickMark val="none"/>
        <c:tickLblPos val="nextTo"/>
        <c:crossAx val="417165296"/>
        <c:crosses val="max"/>
        <c:crossBetween val="midCat"/>
      </c:valAx>
      <c:valAx>
        <c:axId val="417165296"/>
        <c:scaling>
          <c:orientation val="minMax"/>
          <c:max val="1"/>
        </c:scaling>
        <c:delete val="1"/>
        <c:axPos val="t"/>
        <c:numFmt formatCode="General" sourceLinked="1"/>
        <c:majorTickMark val="out"/>
        <c:minorTickMark val="none"/>
        <c:tickLblPos val="nextTo"/>
        <c:crossAx val="417167264"/>
        <c:crosses val="max"/>
        <c:crossBetween val="midCat"/>
      </c:valAx>
      <c:spPr>
        <a:noFill/>
        <a:ln>
          <a:noFill/>
        </a:ln>
        <a:effectLst/>
      </c:spPr>
    </c:plotArea>
    <c:legend>
      <c:legendPos val="b"/>
      <c:layout>
        <c:manualLayout>
          <c:xMode val="edge"/>
          <c:yMode val="edge"/>
          <c:x val="0.30748203703703703"/>
          <c:y val="0.89213076923076917"/>
          <c:w val="0.33438152186167036"/>
          <c:h val="8.504523809523810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solidFill>
      <a:schemeClr val="bg1"/>
    </a:solidFill>
    <a:ln w="3175" cap="flat" cmpd="sng" algn="ctr">
      <a:solidFill>
        <a:schemeClr val="tx1"/>
      </a:solidFill>
      <a:round/>
    </a:ln>
    <a:effectLst/>
  </c:spPr>
  <c:txPr>
    <a:bodyPr/>
    <a:lstStyle/>
    <a:p>
      <a:pPr>
        <a:defRPr sz="700">
          <a:solidFill>
            <a:schemeClr val="tx1"/>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1555555555556"/>
          <c:y val="5.9700854700854698E-2"/>
          <c:w val="0.87201407407407405"/>
          <c:h val="0.73428055555555549"/>
        </c:manualLayout>
      </c:layout>
      <c:barChart>
        <c:barDir val="col"/>
        <c:grouping val="clustered"/>
        <c:varyColors val="0"/>
        <c:ser>
          <c:idx val="0"/>
          <c:order val="0"/>
          <c:tx>
            <c:strRef>
              <c:f>'9.Conc. de Metales PM10'!$I$92:$I$94</c:f>
              <c:strCache>
                <c:ptCount val="3"/>
                <c:pt idx="0">
                  <c:v>Promedio mensual (µg/m³)</c:v>
                </c:pt>
              </c:strCache>
            </c:strRef>
          </c:tx>
          <c:spPr>
            <a:pattFill prst="dkDnDiag">
              <a:fgClr>
                <a:schemeClr val="bg1">
                  <a:lumMod val="50000"/>
                </a:schemeClr>
              </a:fgClr>
              <a:bgClr>
                <a:schemeClr val="bg1"/>
              </a:bgClr>
            </a:pattFill>
            <a:ln>
              <a:solidFill>
                <a:schemeClr val="tx1">
                  <a:lumMod val="50000"/>
                  <a:lumOff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'9.Conc. de Metales PM10'!$B$95</c:f>
              <c:strCache>
                <c:ptCount val="1"/>
                <c:pt idx="0">
                  <c:v>Julio</c:v>
                </c:pt>
              </c:strCache>
            </c:strRef>
          </c:cat>
          <c:val>
            <c:numRef>
              <c:f>'9.Conc. de Metales PM10'!$I$95</c:f>
              <c:numCache>
                <c:formatCode>0.0000</c:formatCode>
                <c:ptCount val="1"/>
                <c:pt idx="0">
                  <c:v>1.3630791627307775E-2</c:v>
                </c:pt>
              </c:numCache>
            </c:numRef>
          </c:val>
          <c:extLst>
            <c:ext xmlns:c16="http://schemas.microsoft.com/office/drawing/2014/chart" uri="{C3380CC4-5D6E-409C-BE32-E72D297353CC}">
              <c16:uniqueId val="{00000000-0A00-43C3-A659-6E61B8C920C4}"/>
            </c:ext>
          </c:extLst>
        </c:ser>
        <c:dLbls>
          <c:showLegendKey val="0"/>
          <c:showVal val="0"/>
          <c:showCatName val="0"/>
          <c:showSerName val="0"/>
          <c:showPercent val="0"/>
          <c:showBubbleSize val="0"/>
        </c:dLbls>
        <c:gapWidth val="219"/>
        <c:axId val="403986288"/>
        <c:axId val="403992520"/>
      </c:barChart>
      <c:scatterChart>
        <c:scatterStyle val="smoothMarker"/>
        <c:varyColors val="0"/>
        <c:ser>
          <c:idx val="1"/>
          <c:order val="1"/>
          <c:tx>
            <c:strRef>
              <c:f>'9.Conc. de Metales PM10'!$C$99</c:f>
              <c:strCache>
                <c:ptCount val="1"/>
                <c:pt idx="0">
                  <c:v>ECA Pb en PM₁₀</c:v>
                </c:pt>
              </c:strCache>
            </c:strRef>
          </c:tx>
          <c:spPr>
            <a:ln w="19050" cap="rnd">
              <a:solidFill>
                <a:srgbClr val="FF0000"/>
              </a:solidFill>
              <a:prstDash val="sysDash"/>
              <a:round/>
            </a:ln>
            <a:effectLst/>
          </c:spPr>
          <c:marker>
            <c:symbol val="none"/>
          </c:marker>
          <c:xVal>
            <c:numRef>
              <c:f>'9.Conc. de Metales PM10'!$B$100:$B$101</c:f>
              <c:numCache>
                <c:formatCode>General</c:formatCode>
                <c:ptCount val="2"/>
                <c:pt idx="0">
                  <c:v>0</c:v>
                </c:pt>
                <c:pt idx="1">
                  <c:v>1</c:v>
                </c:pt>
              </c:numCache>
            </c:numRef>
          </c:xVal>
          <c:yVal>
            <c:numRef>
              <c:f>'9.Conc. de Metales PM10'!$C$100:$C$101</c:f>
              <c:numCache>
                <c:formatCode>General</c:formatCode>
                <c:ptCount val="2"/>
                <c:pt idx="0">
                  <c:v>1.5</c:v>
                </c:pt>
                <c:pt idx="1">
                  <c:v>1.5</c:v>
                </c:pt>
              </c:numCache>
            </c:numRef>
          </c:yVal>
          <c:smooth val="1"/>
          <c:extLst>
            <c:ext xmlns:c16="http://schemas.microsoft.com/office/drawing/2014/chart" uri="{C3380CC4-5D6E-409C-BE32-E72D297353CC}">
              <c16:uniqueId val="{00000001-0A00-43C3-A659-6E61B8C920C4}"/>
            </c:ext>
          </c:extLst>
        </c:ser>
        <c:dLbls>
          <c:showLegendKey val="0"/>
          <c:showVal val="0"/>
          <c:showCatName val="0"/>
          <c:showSerName val="0"/>
          <c:showPercent val="0"/>
          <c:showBubbleSize val="0"/>
        </c:dLbls>
        <c:axId val="231173408"/>
        <c:axId val="231167504"/>
      </c:scatterChart>
      <c:catAx>
        <c:axId val="403986288"/>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mn-cs"/>
              </a:defRPr>
            </a:pPr>
            <a:endParaRPr lang="es-PE"/>
          </a:p>
        </c:txPr>
        <c:crossAx val="403992520"/>
        <c:crosses val="autoZero"/>
        <c:auto val="1"/>
        <c:lblAlgn val="ctr"/>
        <c:lblOffset val="100"/>
        <c:noMultiLvlLbl val="0"/>
      </c:catAx>
      <c:valAx>
        <c:axId val="403992520"/>
        <c:scaling>
          <c:orientation val="minMax"/>
          <c:max val="1.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sz="700" b="0" i="0" u="none" strike="noStrike" baseline="0">
                    <a:effectLst/>
                    <a:latin typeface="Arial" panose="020B0604020202020204" pitchFamily="34" charset="0"/>
                    <a:cs typeface="Arial" panose="020B0604020202020204" pitchFamily="34" charset="0"/>
                  </a:rPr>
                  <a:t>concentración de Pb en PM₁₀  (µg/m³ )</a:t>
                </a:r>
                <a:endParaRPr lang="es-PE" sz="700">
                  <a:latin typeface="Arial" panose="020B0604020202020204" pitchFamily="34" charset="0"/>
                  <a:cs typeface="Arial" panose="020B0604020202020204" pitchFamily="34" charset="0"/>
                </a:endParaRPr>
              </a:p>
            </c:rich>
          </c:tx>
          <c:layout>
            <c:manualLayout>
              <c:xMode val="edge"/>
              <c:yMode val="edge"/>
              <c:x val="1.1426653704554876E-2"/>
              <c:y val="0.139428007882138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3986288"/>
        <c:crosses val="autoZero"/>
        <c:crossBetween val="between"/>
        <c:majorUnit val="0.5"/>
      </c:valAx>
      <c:valAx>
        <c:axId val="231167504"/>
        <c:scaling>
          <c:orientation val="minMax"/>
        </c:scaling>
        <c:delete val="1"/>
        <c:axPos val="r"/>
        <c:numFmt formatCode="General" sourceLinked="1"/>
        <c:majorTickMark val="out"/>
        <c:minorTickMark val="none"/>
        <c:tickLblPos val="nextTo"/>
        <c:crossAx val="231173408"/>
        <c:crosses val="max"/>
        <c:crossBetween val="midCat"/>
      </c:valAx>
      <c:valAx>
        <c:axId val="231173408"/>
        <c:scaling>
          <c:orientation val="minMax"/>
          <c:max val="1"/>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s-PE"/>
          </a:p>
        </c:txPr>
        <c:crossAx val="231167504"/>
        <c:crosses val="max"/>
        <c:crossBetween val="midCat"/>
      </c:valAx>
      <c:spPr>
        <a:noFill/>
        <a:ln>
          <a:noFill/>
        </a:ln>
        <a:effectLst/>
      </c:spPr>
    </c:plotArea>
    <c:legend>
      <c:legendPos val="b"/>
      <c:layout>
        <c:manualLayout>
          <c:xMode val="edge"/>
          <c:yMode val="edge"/>
          <c:x val="0.30748203703703703"/>
          <c:y val="0.89213076923076917"/>
          <c:w val="0.45415185185185186"/>
          <c:h val="8.62196038421741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s-P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04998461366572E-2"/>
          <c:y val="5.9700854700854698E-2"/>
          <c:w val="0.88852461572212393"/>
          <c:h val="0.71412179487179483"/>
        </c:manualLayout>
      </c:layout>
      <c:barChart>
        <c:barDir val="col"/>
        <c:grouping val="clustered"/>
        <c:varyColors val="0"/>
        <c:ser>
          <c:idx val="0"/>
          <c:order val="0"/>
          <c:tx>
            <c:strRef>
              <c:f>'9.Conc. de Metales PM10'!$M$54</c:f>
              <c:strCache>
                <c:ptCount val="1"/>
                <c:pt idx="0">
                  <c:v>Pb en PM₁₀</c:v>
                </c:pt>
              </c:strCache>
            </c:strRef>
          </c:tx>
          <c:spPr>
            <a:pattFill prst="dkDnDiag">
              <a:fgClr>
                <a:schemeClr val="bg1">
                  <a:lumMod val="50000"/>
                </a:schemeClr>
              </a:fgClr>
              <a:bgClr>
                <a:schemeClr val="bg1"/>
              </a:bgClr>
            </a:patt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'9.Conc. de Metales PM10'!$M$56:$M$60</c:f>
              <c:strCache>
                <c:ptCount val="5"/>
                <c:pt idx="0">
                  <c:v>13/07/2020 16:40 a 14/07/2020 15:40</c:v>
                </c:pt>
                <c:pt idx="1">
                  <c:v>14/07/2020 15:45 a 15/07/2020 14:45</c:v>
                </c:pt>
                <c:pt idx="2">
                  <c:v>15/07/2020 14:50 a 16/07/2020 13:50</c:v>
                </c:pt>
                <c:pt idx="3">
                  <c:v>16/07/2020 13:55 a 17/07/2020 12:55</c:v>
                </c:pt>
                <c:pt idx="4">
                  <c:v>17/07/2020 13:00 a 18/07/2020 12:00</c:v>
                </c:pt>
              </c:strCache>
            </c:strRef>
          </c:cat>
          <c:val>
            <c:numRef>
              <c:f>'9.Conc. de Metales PM10'!$E$78:$I$78</c:f>
              <c:numCache>
                <c:formatCode>0.0000</c:formatCode>
                <c:ptCount val="5"/>
                <c:pt idx="0">
                  <c:v>5.4734762210913862E-3</c:v>
                </c:pt>
                <c:pt idx="1">
                  <c:v>1.5448764098832994E-2</c:v>
                </c:pt>
                <c:pt idx="2">
                  <c:v>1.396288021993373E-2</c:v>
                </c:pt>
                <c:pt idx="3">
                  <c:v>1.6379376568075532E-2</c:v>
                </c:pt>
                <c:pt idx="4">
                  <c:v>1.6889461028605234E-2</c:v>
                </c:pt>
              </c:numCache>
            </c:numRef>
          </c:val>
          <c:extLst>
            <c:ext xmlns:c16="http://schemas.microsoft.com/office/drawing/2014/chart" uri="{C3380CC4-5D6E-409C-BE32-E72D297353CC}">
              <c16:uniqueId val="{00000000-66C9-43ED-9982-66ED2F27855A}"/>
            </c:ext>
          </c:extLst>
        </c:ser>
        <c:dLbls>
          <c:showLegendKey val="0"/>
          <c:showVal val="0"/>
          <c:showCatName val="0"/>
          <c:showSerName val="0"/>
          <c:showPercent val="0"/>
          <c:showBubbleSize val="0"/>
        </c:dLbls>
        <c:gapWidth val="219"/>
        <c:axId val="403986288"/>
        <c:axId val="403992520"/>
      </c:barChart>
      <c:scatterChart>
        <c:scatterStyle val="smoothMarker"/>
        <c:varyColors val="0"/>
        <c:ser>
          <c:idx val="1"/>
          <c:order val="1"/>
          <c:tx>
            <c:strRef>
              <c:f>'9.Conc. de Metales PM10'!$R$55</c:f>
              <c:strCache>
                <c:ptCount val="1"/>
                <c:pt idx="0">
                  <c:v>AAQC Pb</c:v>
                </c:pt>
              </c:strCache>
            </c:strRef>
          </c:tx>
          <c:spPr>
            <a:ln w="12700" cap="rnd">
              <a:solidFill>
                <a:srgbClr val="FF0000"/>
              </a:solidFill>
              <a:prstDash val="sysDash"/>
              <a:round/>
            </a:ln>
            <a:effectLst/>
          </c:spPr>
          <c:marker>
            <c:symbol val="none"/>
          </c:marker>
          <c:xVal>
            <c:numRef>
              <c:f>'9.Conc. de Metales PM10'!$Q$56:$Q$57</c:f>
              <c:numCache>
                <c:formatCode>General</c:formatCode>
                <c:ptCount val="2"/>
                <c:pt idx="0">
                  <c:v>0</c:v>
                </c:pt>
                <c:pt idx="1">
                  <c:v>1</c:v>
                </c:pt>
              </c:numCache>
            </c:numRef>
          </c:xVal>
          <c:yVal>
            <c:numRef>
              <c:f>'9.Conc. de Metales PM10'!$R$56:$R$57</c:f>
              <c:numCache>
                <c:formatCode>General</c:formatCode>
                <c:ptCount val="2"/>
                <c:pt idx="0">
                  <c:v>0.5</c:v>
                </c:pt>
                <c:pt idx="1">
                  <c:v>0.5</c:v>
                </c:pt>
              </c:numCache>
            </c:numRef>
          </c:yVal>
          <c:smooth val="1"/>
          <c:extLst>
            <c:ext xmlns:c16="http://schemas.microsoft.com/office/drawing/2014/chart" uri="{C3380CC4-5D6E-409C-BE32-E72D297353CC}">
              <c16:uniqueId val="{00000001-66C9-43ED-9982-66ED2F27855A}"/>
            </c:ext>
          </c:extLst>
        </c:ser>
        <c:dLbls>
          <c:showLegendKey val="0"/>
          <c:showVal val="0"/>
          <c:showCatName val="0"/>
          <c:showSerName val="0"/>
          <c:showPercent val="0"/>
          <c:showBubbleSize val="0"/>
        </c:dLbls>
        <c:axId val="417165296"/>
        <c:axId val="417167264"/>
      </c:scatterChart>
      <c:catAx>
        <c:axId val="403986288"/>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crossAx val="403992520"/>
        <c:crosses val="autoZero"/>
        <c:auto val="1"/>
        <c:lblAlgn val="ctr"/>
        <c:lblOffset val="100"/>
        <c:noMultiLvlLbl val="0"/>
      </c:catAx>
      <c:valAx>
        <c:axId val="403992520"/>
        <c:scaling>
          <c:orientation val="minMax"/>
          <c:max val="0.5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r>
                  <a:rPr lang="es-PE"/>
                  <a:t>Concentración de Pb en PM₁₀  (µg/m³ )</a:t>
                </a:r>
              </a:p>
            </c:rich>
          </c:tx>
          <c:layout>
            <c:manualLayout>
              <c:xMode val="edge"/>
              <c:yMode val="edge"/>
              <c:x val="1.6457624104984914E-2"/>
              <c:y val="0.11081080100126671"/>
            </c:manualLayout>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title>
        <c:numFmt formatCode="0.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crossAx val="403986288"/>
        <c:crosses val="autoZero"/>
        <c:crossBetween val="between"/>
      </c:valAx>
      <c:valAx>
        <c:axId val="417167264"/>
        <c:scaling>
          <c:orientation val="minMax"/>
        </c:scaling>
        <c:delete val="1"/>
        <c:axPos val="r"/>
        <c:numFmt formatCode="General" sourceLinked="1"/>
        <c:majorTickMark val="out"/>
        <c:minorTickMark val="none"/>
        <c:tickLblPos val="nextTo"/>
        <c:crossAx val="417165296"/>
        <c:crosses val="max"/>
        <c:crossBetween val="midCat"/>
      </c:valAx>
      <c:valAx>
        <c:axId val="417165296"/>
        <c:scaling>
          <c:orientation val="minMax"/>
          <c:max val="1"/>
        </c:scaling>
        <c:delete val="1"/>
        <c:axPos val="t"/>
        <c:numFmt formatCode="General" sourceLinked="1"/>
        <c:majorTickMark val="out"/>
        <c:minorTickMark val="none"/>
        <c:tickLblPos val="nextTo"/>
        <c:crossAx val="417167264"/>
        <c:crosses val="max"/>
        <c:crossBetween val="midCat"/>
      </c:valAx>
      <c:spPr>
        <a:noFill/>
        <a:ln>
          <a:noFill/>
        </a:ln>
        <a:effectLst/>
      </c:spPr>
    </c:plotArea>
    <c:legend>
      <c:legendPos val="b"/>
      <c:layout>
        <c:manualLayout>
          <c:xMode val="edge"/>
          <c:yMode val="edge"/>
          <c:x val="0.30748203703703703"/>
          <c:y val="0.89213076923076917"/>
          <c:w val="0.33438152186167036"/>
          <c:h val="8.504523809523810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solidFill>
      <a:schemeClr val="bg1"/>
    </a:solidFill>
    <a:ln w="3175" cap="flat" cmpd="sng" algn="ctr">
      <a:solidFill>
        <a:schemeClr val="tx1"/>
      </a:solidFill>
      <a:round/>
    </a:ln>
    <a:effectLst/>
  </c:spPr>
  <c:txPr>
    <a:bodyPr/>
    <a:lstStyle/>
    <a:p>
      <a:pPr>
        <a:defRPr sz="700">
          <a:solidFill>
            <a:schemeClr val="tx1"/>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jpeg"/></Relationships>
</file>

<file path=xl/drawings/_rels/drawing3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207" y="236765"/>
          <a:ext cx="1591997" cy="50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D1F5C722-EBDC-46FA-9550-0F4096D44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CD105A90-E4FC-47AC-9AC6-1E7135D90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BF08A457-0A09-4EF0-8371-394A3292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CEB808DF-9D3F-4B76-A23A-95C2F4F1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671E2B40-1EC0-49BF-8E94-A884FD03A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7F76288D-8AE6-4507-9720-A32AC94A0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89E814C2-774E-4C78-875A-CCB73A7D9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EEBA9FD2-31B5-4287-A2FF-5B6B7B4EA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0D37E9CC-3835-4027-8F01-66EF0754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6E032DD1-5A81-4C3E-AF46-0D74BF782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648" y="240847"/>
          <a:ext cx="1590395" cy="508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40572AC0-68F8-4AE9-AE0A-2285BBA69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0B2C7E6E-6EF0-4299-A32A-2295DC503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7EBC8AB0-F2EC-4E75-AEDA-CDD786A36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C16C23B3-8CC2-4773-A673-EC97FB397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2A8F346E-9E47-4233-B1CF-6DFFE88EA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D49B5914-B4D3-4F8A-AE4A-1FBF58208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1A4EE9F7-7EA4-4DED-AF24-C4B94CD2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61606DE9-EE97-4C2F-AA26-C4A141253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A589F2B4-3419-48A2-B084-A8301F284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568" y="240847"/>
          <a:ext cx="1537568" cy="508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2CA4296E-5647-4AD1-9436-41E3C7C23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648" y="240847"/>
          <a:ext cx="1552295" cy="508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5" y="271462"/>
          <a:ext cx="1548000" cy="512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5F1BBB55-3A25-4244-93BE-065ED58DE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5" y="271462"/>
          <a:ext cx="1548000" cy="512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oneCellAnchor>
    <xdr:from>
      <xdr:col>1</xdr:col>
      <xdr:colOff>49742</xdr:colOff>
      <xdr:row>0</xdr:row>
      <xdr:rowOff>61384</xdr:rowOff>
    </xdr:from>
    <xdr:ext cx="1328738" cy="552450"/>
    <xdr:pic>
      <xdr:nvPicPr>
        <xdr:cNvPr id="2" name="1 Imagen">
          <a:extLst>
            <a:ext uri="{FF2B5EF4-FFF2-40B4-BE49-F238E27FC236}">
              <a16:creationId xmlns:a16="http://schemas.microsoft.com/office/drawing/2014/main" id="{C70DF968-42F9-43B6-94E4-4B414818A3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1409" y="61384"/>
          <a:ext cx="132873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1</xdr:col>
      <xdr:colOff>115225</xdr:colOff>
      <xdr:row>1</xdr:row>
      <xdr:rowOff>47625</xdr:rowOff>
    </xdr:from>
    <xdr:to>
      <xdr:col>3</xdr:col>
      <xdr:colOff>504826</xdr:colOff>
      <xdr:row>4</xdr:row>
      <xdr:rowOff>123825</xdr:rowOff>
    </xdr:to>
    <xdr:pic>
      <xdr:nvPicPr>
        <xdr:cNvPr id="2" name="1 Imagen">
          <a:extLst>
            <a:ext uri="{FF2B5EF4-FFF2-40B4-BE49-F238E27FC236}">
              <a16:creationId xmlns:a16="http://schemas.microsoft.com/office/drawing/2014/main" id="{540E0F47-6BD3-48DA-B9E1-1C31844D9C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8585" y="200025"/>
          <a:ext cx="1753581"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oneCellAnchor>
    <xdr:from>
      <xdr:col>1</xdr:col>
      <xdr:colOff>79355</xdr:colOff>
      <xdr:row>1</xdr:row>
      <xdr:rowOff>47625</xdr:rowOff>
    </xdr:from>
    <xdr:ext cx="1577995" cy="576000"/>
    <xdr:pic>
      <xdr:nvPicPr>
        <xdr:cNvPr id="2" name="1 Imagen">
          <a:extLst>
            <a:ext uri="{FF2B5EF4-FFF2-40B4-BE49-F238E27FC236}">
              <a16:creationId xmlns:a16="http://schemas.microsoft.com/office/drawing/2014/main" id="{C073633C-6525-44D8-9ED8-AB08F10494D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6515" y="215265"/>
          <a:ext cx="1577995" cy="57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232999</xdr:colOff>
      <xdr:row>1</xdr:row>
      <xdr:rowOff>57150</xdr:rowOff>
    </xdr:from>
    <xdr:ext cx="1271951" cy="511451"/>
    <xdr:pic>
      <xdr:nvPicPr>
        <xdr:cNvPr id="2" name="1 Imagen">
          <a:extLst>
            <a:ext uri="{FF2B5EF4-FFF2-40B4-BE49-F238E27FC236}">
              <a16:creationId xmlns:a16="http://schemas.microsoft.com/office/drawing/2014/main" id="{C5E65428-7754-4182-AE76-F3983031717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1599" y="224790"/>
          <a:ext cx="1271951" cy="511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277332</xdr:colOff>
      <xdr:row>1</xdr:row>
      <xdr:rowOff>38721</xdr:rowOff>
    </xdr:from>
    <xdr:ext cx="1416002" cy="507541"/>
    <xdr:pic>
      <xdr:nvPicPr>
        <xdr:cNvPr id="2" name="1 Imagen">
          <a:extLst>
            <a:ext uri="{FF2B5EF4-FFF2-40B4-BE49-F238E27FC236}">
              <a16:creationId xmlns:a16="http://schemas.microsoft.com/office/drawing/2014/main" id="{236D7386-8379-472F-8CE9-F46A1B09FB5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2112" y="183501"/>
          <a:ext cx="1416002" cy="50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xdr:col>
      <xdr:colOff>739587</xdr:colOff>
      <xdr:row>60</xdr:row>
      <xdr:rowOff>158004</xdr:rowOff>
    </xdr:from>
    <xdr:to>
      <xdr:col>17</xdr:col>
      <xdr:colOff>572505</xdr:colOff>
      <xdr:row>75</xdr:row>
      <xdr:rowOff>123063</xdr:rowOff>
    </xdr:to>
    <xdr:graphicFrame macro="">
      <xdr:nvGraphicFramePr>
        <xdr:cNvPr id="3" name="Gráfico 2">
          <a:extLst>
            <a:ext uri="{FF2B5EF4-FFF2-40B4-BE49-F238E27FC236}">
              <a16:creationId xmlns:a16="http://schemas.microsoft.com/office/drawing/2014/main" id="{158DF692-9288-47F3-AD5B-9B27723AA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0.36567</cdr:x>
      <cdr:y>0.00578</cdr:y>
    </cdr:from>
    <cdr:to>
      <cdr:x>0.69011</cdr:x>
      <cdr:y>0.1094</cdr:y>
    </cdr:to>
    <cdr:sp macro="" textlink="">
      <cdr:nvSpPr>
        <cdr:cNvPr id="2" name="Rectángulo redondeado 1"/>
        <cdr:cNvSpPr/>
      </cdr:nvSpPr>
      <cdr:spPr>
        <a:xfrm xmlns:a="http://schemas.openxmlformats.org/drawingml/2006/main">
          <a:off x="1970216" y="14330"/>
          <a:ext cx="1748049" cy="25694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PE" sz="700">
              <a:solidFill>
                <a:srgbClr val="FF0000"/>
              </a:solidFill>
              <a:latin typeface="Arial" panose="020B0604020202020204" pitchFamily="34" charset="0"/>
              <a:cs typeface="Arial" panose="020B0604020202020204" pitchFamily="34" charset="0"/>
            </a:rPr>
            <a:t>AAQC Pb </a:t>
          </a:r>
          <a:r>
            <a:rPr lang="es-PE" sz="700" baseline="0">
              <a:solidFill>
                <a:srgbClr val="FF0000"/>
              </a:solidFill>
              <a:latin typeface="Arial" panose="020B0604020202020204" pitchFamily="34" charset="0"/>
              <a:cs typeface="Arial" panose="020B0604020202020204" pitchFamily="34" charset="0"/>
            </a:rPr>
            <a:t>(24 horas) = 0,5 µg/m</a:t>
          </a:r>
          <a:r>
            <a:rPr lang="es-PE" sz="700" baseline="30000">
              <a:solidFill>
                <a:srgbClr val="FF0000"/>
              </a:solidFill>
              <a:latin typeface="Arial" panose="020B0604020202020204" pitchFamily="34" charset="0"/>
              <a:cs typeface="Arial" panose="020B0604020202020204" pitchFamily="34" charset="0"/>
            </a:rPr>
            <a:t>3</a:t>
          </a:r>
        </a:p>
      </cdr:txBody>
    </cdr:sp>
  </cdr:relSizeAnchor>
</c:userShapes>
</file>

<file path=xl/drawings/drawing37.xml><?xml version="1.0" encoding="utf-8"?>
<xdr:wsDr xmlns:xdr="http://schemas.openxmlformats.org/drawingml/2006/spreadsheetDrawing" xmlns:a="http://schemas.openxmlformats.org/drawingml/2006/main">
  <xdr:oneCellAnchor>
    <xdr:from>
      <xdr:col>1</xdr:col>
      <xdr:colOff>277332</xdr:colOff>
      <xdr:row>1</xdr:row>
      <xdr:rowOff>38721</xdr:rowOff>
    </xdr:from>
    <xdr:ext cx="1416002" cy="507541"/>
    <xdr:pic>
      <xdr:nvPicPr>
        <xdr:cNvPr id="2" name="1 Imagen">
          <a:extLst>
            <a:ext uri="{FF2B5EF4-FFF2-40B4-BE49-F238E27FC236}">
              <a16:creationId xmlns:a16="http://schemas.microsoft.com/office/drawing/2014/main" id="{45063C07-9EBA-4721-8D6C-3D1D68BB29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2112" y="191121"/>
          <a:ext cx="1416002" cy="50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xdr:col>
      <xdr:colOff>538443</xdr:colOff>
      <xdr:row>83</xdr:row>
      <xdr:rowOff>142316</xdr:rowOff>
    </xdr:from>
    <xdr:to>
      <xdr:col>17</xdr:col>
      <xdr:colOff>371361</xdr:colOff>
      <xdr:row>99</xdr:row>
      <xdr:rowOff>18288</xdr:rowOff>
    </xdr:to>
    <xdr:graphicFrame macro="">
      <xdr:nvGraphicFramePr>
        <xdr:cNvPr id="4" name="Gráfico 3">
          <a:extLst>
            <a:ext uri="{FF2B5EF4-FFF2-40B4-BE49-F238E27FC236}">
              <a16:creationId xmlns:a16="http://schemas.microsoft.com/office/drawing/2014/main" id="{74E3B2AE-58EE-4717-811C-4F6CB813EC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739587</xdr:colOff>
      <xdr:row>60</xdr:row>
      <xdr:rowOff>158004</xdr:rowOff>
    </xdr:from>
    <xdr:to>
      <xdr:col>17</xdr:col>
      <xdr:colOff>572505</xdr:colOff>
      <xdr:row>75</xdr:row>
      <xdr:rowOff>123063</xdr:rowOff>
    </xdr:to>
    <xdr:graphicFrame macro="">
      <xdr:nvGraphicFramePr>
        <xdr:cNvPr id="5" name="Gráfico 4">
          <a:extLst>
            <a:ext uri="{FF2B5EF4-FFF2-40B4-BE49-F238E27FC236}">
              <a16:creationId xmlns:a16="http://schemas.microsoft.com/office/drawing/2014/main" id="{D1F822B5-549F-47DD-B304-37CB9B4A0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0.37049</cdr:x>
      <cdr:y>0.05118</cdr:y>
    </cdr:from>
    <cdr:to>
      <cdr:x>0.74755</cdr:x>
      <cdr:y>0.13951</cdr:y>
    </cdr:to>
    <cdr:sp macro="" textlink="">
      <cdr:nvSpPr>
        <cdr:cNvPr id="3" name="Rectángulo redondeado 2"/>
        <cdr:cNvSpPr/>
      </cdr:nvSpPr>
      <cdr:spPr>
        <a:xfrm xmlns:a="http://schemas.openxmlformats.org/drawingml/2006/main">
          <a:off x="2000646" y="128983"/>
          <a:ext cx="2036113" cy="22258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PE" sz="700">
              <a:solidFill>
                <a:srgbClr val="FF0000"/>
              </a:solidFill>
              <a:latin typeface="Arial" panose="020B0604020202020204" pitchFamily="34" charset="0"/>
              <a:cs typeface="Arial" panose="020B0604020202020204" pitchFamily="34" charset="0"/>
            </a:rPr>
            <a:t>ECA Pb</a:t>
          </a:r>
          <a:r>
            <a:rPr lang="es-PE" sz="700" baseline="0">
              <a:solidFill>
                <a:srgbClr val="FF0000"/>
              </a:solidFill>
              <a:latin typeface="Arial" panose="020B0604020202020204" pitchFamily="34" charset="0"/>
              <a:cs typeface="Arial" panose="020B0604020202020204" pitchFamily="34" charset="0"/>
            </a:rPr>
            <a:t> en PM</a:t>
          </a:r>
          <a:r>
            <a:rPr lang="es-PE" sz="700" baseline="-25000">
              <a:solidFill>
                <a:srgbClr val="FF0000"/>
              </a:solidFill>
              <a:latin typeface="Arial" panose="020B0604020202020204" pitchFamily="34" charset="0"/>
              <a:cs typeface="Arial" panose="020B0604020202020204" pitchFamily="34" charset="0"/>
            </a:rPr>
            <a:t>10</a:t>
          </a:r>
          <a:r>
            <a:rPr lang="es-PE" sz="700" baseline="0">
              <a:solidFill>
                <a:srgbClr val="FF0000"/>
              </a:solidFill>
              <a:latin typeface="Arial" panose="020B0604020202020204" pitchFamily="34" charset="0"/>
              <a:cs typeface="Arial" panose="020B0604020202020204" pitchFamily="34" charset="0"/>
            </a:rPr>
            <a:t> (Mensual) = 1,5 µg/m</a:t>
          </a:r>
          <a:r>
            <a:rPr lang="es-PE" sz="700" baseline="30000">
              <a:solidFill>
                <a:srgbClr val="FF0000"/>
              </a:solidFill>
              <a:latin typeface="Arial" panose="020B0604020202020204" pitchFamily="34" charset="0"/>
              <a:cs typeface="Arial" panose="020B0604020202020204" pitchFamily="34" charset="0"/>
            </a:rPr>
            <a:t>3</a:t>
          </a:r>
        </a:p>
      </cdr:txBody>
    </cdr:sp>
  </cdr:relSizeAnchor>
</c:userShapes>
</file>

<file path=xl/drawings/drawing39.xml><?xml version="1.0" encoding="utf-8"?>
<c:userShapes xmlns:c="http://schemas.openxmlformats.org/drawingml/2006/chart">
  <cdr:relSizeAnchor xmlns:cdr="http://schemas.openxmlformats.org/drawingml/2006/chartDrawing">
    <cdr:from>
      <cdr:x>0.36567</cdr:x>
      <cdr:y>0.00578</cdr:y>
    </cdr:from>
    <cdr:to>
      <cdr:x>0.69011</cdr:x>
      <cdr:y>0.1094</cdr:y>
    </cdr:to>
    <cdr:sp macro="" textlink="">
      <cdr:nvSpPr>
        <cdr:cNvPr id="2" name="Rectángulo redondeado 1"/>
        <cdr:cNvSpPr/>
      </cdr:nvSpPr>
      <cdr:spPr>
        <a:xfrm xmlns:a="http://schemas.openxmlformats.org/drawingml/2006/main">
          <a:off x="1970216" y="14330"/>
          <a:ext cx="1748049" cy="25694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PE" sz="700">
              <a:solidFill>
                <a:srgbClr val="FF0000"/>
              </a:solidFill>
              <a:latin typeface="Arial" panose="020B0604020202020204" pitchFamily="34" charset="0"/>
              <a:cs typeface="Arial" panose="020B0604020202020204" pitchFamily="34" charset="0"/>
            </a:rPr>
            <a:t>AAQC Pb </a:t>
          </a:r>
          <a:r>
            <a:rPr lang="es-PE" sz="700" baseline="0">
              <a:solidFill>
                <a:srgbClr val="FF0000"/>
              </a:solidFill>
              <a:latin typeface="Arial" panose="020B0604020202020204" pitchFamily="34" charset="0"/>
              <a:cs typeface="Arial" panose="020B0604020202020204" pitchFamily="34" charset="0"/>
            </a:rPr>
            <a:t>(24 horas) = 0,5 µg/m</a:t>
          </a:r>
          <a:r>
            <a:rPr lang="es-PE" sz="700" baseline="30000">
              <a:solidFill>
                <a:srgbClr val="FF0000"/>
              </a:solidFill>
              <a:latin typeface="Arial" panose="020B0604020202020204" pitchFamily="34" charset="0"/>
              <a:cs typeface="Arial" panose="020B0604020202020204" pitchFamily="34" charset="0"/>
            </a:rPr>
            <a:t>3</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04BC42F3-168F-418B-872E-2AAE0FFF3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212693</xdr:colOff>
      <xdr:row>3</xdr:row>
      <xdr:rowOff>41751</xdr:rowOff>
    </xdr:from>
    <xdr:ext cx="1909304" cy="380361"/>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212693" y="994251"/>
          <a:ext cx="190930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PE" sz="1100" b="0" i="0">
              <a:latin typeface="Cambria Math" panose="02040503050406030204" pitchFamily="18" charset="0"/>
            </a:rPr>
            <a:t>𝑄𝑠𝑡𝑑</a:t>
          </a:r>
          <a:r>
            <a:rPr lang="es-PE" sz="1100" i="0">
              <a:latin typeface="Cambria Math" panose="02040503050406030204" pitchFamily="18" charset="0"/>
            </a:rPr>
            <a:t>=</a:t>
          </a:r>
          <a:r>
            <a:rPr lang="es-PE" sz="1100" b="0" i="0">
              <a:latin typeface="Cambria Math" panose="02040503050406030204" pitchFamily="18" charset="0"/>
            </a:rPr>
            <a:t>𝑄𝑎</a:t>
          </a:r>
          <a:r>
            <a:rPr lang="es-PE" sz="1100" b="0" i="0">
              <a:latin typeface="Cambria Math" panose="02040503050406030204" pitchFamily="18" charset="0"/>
              <a:ea typeface="Cambria Math" panose="02040503050406030204" pitchFamily="18" charset="0"/>
            </a:rPr>
            <a:t>×(𝑃𝑎/𝑃𝑠𝑡𝑑)×(𝑇𝑠𝑡𝑑/𝑇𝑎)</a:t>
          </a:r>
          <a:endParaRPr lang="es-PE" sz="1100"/>
        </a:p>
      </xdr:txBody>
    </xdr:sp>
    <xdr:clientData/>
  </xdr:oneCellAnchor>
  <xdr:oneCellAnchor>
    <xdr:from>
      <xdr:col>0</xdr:col>
      <xdr:colOff>542925</xdr:colOff>
      <xdr:row>16</xdr:row>
      <xdr:rowOff>133350</xdr:rowOff>
    </xdr:from>
    <xdr:ext cx="1067022" cy="172227"/>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542925" y="3429000"/>
          <a:ext cx="10670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PE" sz="1100" b="0" i="0">
              <a:latin typeface="Cambria Math" panose="02040503050406030204" pitchFamily="18" charset="0"/>
            </a:rPr>
            <a:t>𝑉𝑠𝑡𝑑</a:t>
          </a:r>
          <a:r>
            <a:rPr lang="es-PE" sz="1100" i="0">
              <a:latin typeface="Cambria Math" panose="02040503050406030204" pitchFamily="18" charset="0"/>
            </a:rPr>
            <a:t>=</a:t>
          </a:r>
          <a:r>
            <a:rPr lang="es-PE" sz="1100" b="0" i="0">
              <a:latin typeface="Cambria Math" panose="02040503050406030204" pitchFamily="18" charset="0"/>
            </a:rPr>
            <a:t>𝑄𝑠𝑡𝑑</a:t>
          </a:r>
          <a:r>
            <a:rPr lang="es-PE" sz="1100" b="0" i="0">
              <a:latin typeface="Cambria Math" panose="02040503050406030204" pitchFamily="18" charset="0"/>
              <a:ea typeface="Cambria Math" panose="02040503050406030204" pitchFamily="18" charset="0"/>
            </a:rPr>
            <a:t>×𝑡</a:t>
          </a:r>
          <a:endParaRPr lang="es-PE" sz="1100"/>
        </a:p>
      </xdr:txBody>
    </xdr:sp>
    <xdr:clientData/>
  </xdr:oneCellAnchor>
  <xdr:oneCellAnchor>
    <xdr:from>
      <xdr:col>0</xdr:col>
      <xdr:colOff>876300</xdr:colOff>
      <xdr:row>26</xdr:row>
      <xdr:rowOff>0</xdr:rowOff>
    </xdr:from>
    <xdr:ext cx="1883914" cy="383823"/>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876300" y="4829175"/>
          <a:ext cx="1883914" cy="383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PE" sz="1100" b="0" i="0">
              <a:latin typeface="Cambria Math" panose="02040503050406030204" pitchFamily="18" charset="0"/>
            </a:rPr>
            <a:t>𝑃𝑀10</a:t>
          </a:r>
          <a:r>
            <a:rPr lang="es-PE" sz="1100" i="0">
              <a:latin typeface="Cambria Math" panose="02040503050406030204" pitchFamily="18" charset="0"/>
            </a:rPr>
            <a:t>=(</a:t>
          </a:r>
          <a:r>
            <a:rPr lang="es-PE" sz="1100" b="0" i="0">
              <a:latin typeface="Cambria Math" panose="02040503050406030204" pitchFamily="18" charset="0"/>
            </a:rPr>
            <a:t>𝑊𝑓−𝑊𝑖)</a:t>
          </a:r>
          <a:r>
            <a:rPr lang="es-PE" sz="1100" b="0" i="0">
              <a:latin typeface="Cambria Math" panose="02040503050406030204" pitchFamily="18" charset="0"/>
              <a:ea typeface="Cambria Math" panose="02040503050406030204" pitchFamily="18" charset="0"/>
            </a:rPr>
            <a:t>×(〖10〗^6/𝑉𝑠𝑡𝑑)</a:t>
          </a:r>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C2F8D38C-C4F3-42EF-A06B-06EDF8C24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B9C6E240-502C-4BE4-92BC-AA861019F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481693</xdr:colOff>
      <xdr:row>1</xdr:row>
      <xdr:rowOff>40822</xdr:rowOff>
    </xdr:from>
    <xdr:to>
      <xdr:col>3</xdr:col>
      <xdr:colOff>342861</xdr:colOff>
      <xdr:row>3</xdr:row>
      <xdr:rowOff>149585</xdr:rowOff>
    </xdr:to>
    <xdr:pic>
      <xdr:nvPicPr>
        <xdr:cNvPr id="2" name="Imagen 1" descr="Imagen relacionada">
          <a:extLst>
            <a:ext uri="{FF2B5EF4-FFF2-40B4-BE49-F238E27FC236}">
              <a16:creationId xmlns:a16="http://schemas.microsoft.com/office/drawing/2014/main" id="{D955578F-B5CB-4D0D-9BC8-9375D9EF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73" y="238942"/>
          <a:ext cx="1583288"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402773</xdr:colOff>
      <xdr:row>1</xdr:row>
      <xdr:rowOff>40822</xdr:rowOff>
    </xdr:from>
    <xdr:to>
      <xdr:col>3</xdr:col>
      <xdr:colOff>307243</xdr:colOff>
      <xdr:row>3</xdr:row>
      <xdr:rowOff>149585</xdr:rowOff>
    </xdr:to>
    <xdr:pic>
      <xdr:nvPicPr>
        <xdr:cNvPr id="2" name="Imagen 1" descr="Imagen relacionada">
          <a:extLst>
            <a:ext uri="{FF2B5EF4-FFF2-40B4-BE49-F238E27FC236}">
              <a16:creationId xmlns:a16="http://schemas.microsoft.com/office/drawing/2014/main" id="{DB23DB1A-A048-4492-A843-9B7E81BC5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553" y="238942"/>
          <a:ext cx="1596110" cy="505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23815</xdr:colOff>
      <xdr:row>1</xdr:row>
      <xdr:rowOff>23812</xdr:rowOff>
    </xdr:from>
    <xdr:to>
      <xdr:col>2</xdr:col>
      <xdr:colOff>1571815</xdr:colOff>
      <xdr:row>3</xdr:row>
      <xdr:rowOff>135976</xdr:rowOff>
    </xdr:to>
    <xdr:pic>
      <xdr:nvPicPr>
        <xdr:cNvPr id="2" name="Imagen 1" descr="Imagen relacionada">
          <a:extLst>
            <a:ext uri="{FF2B5EF4-FFF2-40B4-BE49-F238E27FC236}">
              <a16:creationId xmlns:a16="http://schemas.microsoft.com/office/drawing/2014/main" id="{3BCD5F04-85CB-4B0B-9B06-F2CEB1DF4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5" y="267652"/>
          <a:ext cx="1548000" cy="50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FA\Teletrabajo%20OEFA\Emergencia%20Salud%20-%20COVID-19\Reportes\La%20Oroya\Mensuales\RES-0XX-2020-STEC\Anexo%203%20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3e75ce4d735b27f8/OEFA/Teletrabajo%20OEFA/Emergencia%20Salud%20-%20COVID-19/Reportes/La%20Oroya/Mensuales/RES-0XX-2020-STEC%20(dic)/Anexos/Anexo%203%20-%20Sistematizacion%20de%20datos/Anexo%201%20-%20CA-CC-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c. horarias"/>
      <sheetName val="2 Conc. prom. móvil 3h"/>
      <sheetName val="3 Datos meteorológicos"/>
      <sheetName val="4 Promedio meteorologia"/>
      <sheetName val="5 Promedio diarios (T y P)"/>
      <sheetName val="6 Flujo promedio"/>
      <sheetName val="7 Cálculo PM10 y VM"/>
      <sheetName val="8 Conc. de Metales PM 10"/>
      <sheetName val="9 Cálculo PM10 y VM (R)"/>
      <sheetName val="10 Conc. de Metales PM 10 (R)"/>
      <sheetName val="Fórmula EPA"/>
    </sheetNames>
    <sheetDataSet>
      <sheetData sheetId="0">
        <row r="8">
          <cell r="F8" t="str">
            <v>CA-CC-01</v>
          </cell>
        </row>
      </sheetData>
      <sheetData sheetId="1"/>
      <sheetData sheetId="2">
        <row r="12">
          <cell r="D12" t="str">
            <v>Estación meteorológica</v>
          </cell>
          <cell r="H12" t="str">
            <v>Campbell Scientific</v>
          </cell>
        </row>
        <row r="14">
          <cell r="D14" t="str">
            <v>CR1000</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atos meteorológicos"/>
      <sheetName val="SB-24h"/>
      <sheetName val="1.2 Conc. horarias de PM10"/>
      <sheetName val="Promedio diarios (T y P)"/>
      <sheetName val="Flujo promedio"/>
      <sheetName val="1.3 Conc. PM10 y VM"/>
      <sheetName val="Conc. de Metales PM 10"/>
      <sheetName val="1.4 Cálculo PM 2.5"/>
      <sheetName val="Fórmula EPA"/>
    </sheetNames>
    <sheetDataSet>
      <sheetData sheetId="0">
        <row r="8">
          <cell r="C8" t="str">
            <v>CA-CC-01</v>
          </cell>
        </row>
      </sheetData>
      <sheetData sheetId="1"/>
      <sheetData sheetId="2"/>
      <sheetData sheetId="3">
        <row r="15">
          <cell r="D15">
            <v>43846.583333333336</v>
          </cell>
        </row>
        <row r="22">
          <cell r="D22">
            <v>43847.618055555555</v>
          </cell>
        </row>
        <row r="29">
          <cell r="D29">
            <v>43848.586805555555</v>
          </cell>
        </row>
        <row r="36">
          <cell r="D36">
            <v>43849.559027777781</v>
          </cell>
        </row>
        <row r="43">
          <cell r="D43">
            <v>43850.541666666664</v>
          </cell>
        </row>
      </sheetData>
      <sheetData sheetId="4"/>
      <sheetData sheetId="5"/>
      <sheetData sheetId="6">
        <row r="53">
          <cell r="N53" t="str">
            <v>Pb en PM₁₀</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BQ54"/>
  <sheetViews>
    <sheetView showGridLines="0" tabSelected="1" zoomScale="70" zoomScaleNormal="70" zoomScaleSheetLayoutView="74" workbookViewId="0">
      <selection activeCell="F28" sqref="F28"/>
    </sheetView>
  </sheetViews>
  <sheetFormatPr baseColWidth="10" defaultColWidth="11.44140625" defaultRowHeight="13.8" x14ac:dyDescent="0.3"/>
  <cols>
    <col min="1" max="1" width="2.109375" style="5" customWidth="1"/>
    <col min="2" max="2" width="17.5546875" style="5" customWidth="1"/>
    <col min="3" max="3" width="7.5546875" style="5" customWidth="1"/>
    <col min="4" max="4" width="6.6640625" style="5" bestFit="1" customWidth="1"/>
    <col min="5" max="5" width="7.33203125" style="5" customWidth="1"/>
    <col min="6" max="6" width="7" style="5" customWidth="1"/>
    <col min="7" max="7" width="7.33203125" style="5" bestFit="1" customWidth="1"/>
    <col min="8" max="8" width="6.88671875" style="5" bestFit="1" customWidth="1"/>
    <col min="9" max="9" width="7.6640625" style="5" bestFit="1" customWidth="1"/>
    <col min="10" max="14" width="7.33203125" style="5" bestFit="1" customWidth="1"/>
    <col min="15" max="15" width="7.33203125" style="5" customWidth="1"/>
    <col min="16" max="16" width="6.88671875" style="5" bestFit="1" customWidth="1"/>
    <col min="17" max="17" width="7.33203125" style="5" customWidth="1"/>
    <col min="18" max="19" width="7.33203125" style="5" bestFit="1" customWidth="1"/>
    <col min="20" max="20" width="7.33203125" style="5" customWidth="1"/>
    <col min="21" max="21" width="7" style="5" bestFit="1" customWidth="1"/>
    <col min="22" max="22" width="6.5546875" style="5" customWidth="1"/>
    <col min="23" max="23" width="6.88671875" style="5" bestFit="1" customWidth="1"/>
    <col min="24" max="24" width="6.6640625" style="5" customWidth="1"/>
    <col min="25" max="25" width="6.88671875" style="5" customWidth="1"/>
    <col min="26" max="26" width="6.88671875" style="5" bestFit="1" customWidth="1"/>
    <col min="27" max="27" width="7.33203125" style="5" bestFit="1" customWidth="1"/>
    <col min="28" max="28" width="7.33203125" style="5" customWidth="1"/>
    <col min="29" max="29" width="7.33203125" style="5" bestFit="1" customWidth="1"/>
    <col min="30" max="30" width="6.88671875" style="5" bestFit="1" customWidth="1"/>
    <col min="31" max="33" width="6.88671875" style="5" customWidth="1"/>
    <col min="34" max="34" width="2.5546875" style="5" customWidth="1"/>
    <col min="35" max="16384" width="11.44140625" style="5"/>
  </cols>
  <sheetData>
    <row r="1" spans="2:33" ht="15.75" customHeight="1" x14ac:dyDescent="0.3"/>
    <row r="2" spans="2:33" ht="15.75" customHeight="1" x14ac:dyDescent="0.3">
      <c r="B2" s="268"/>
      <c r="C2" s="268"/>
      <c r="D2" s="268"/>
      <c r="E2" s="268"/>
      <c r="F2" s="269" t="s">
        <v>234</v>
      </c>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row>
    <row r="3" spans="2:33" ht="15.75" customHeight="1" x14ac:dyDescent="0.3">
      <c r="B3" s="268"/>
      <c r="C3" s="268"/>
      <c r="D3" s="268"/>
      <c r="E3" s="268"/>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row>
    <row r="4" spans="2:33" ht="15.75" customHeight="1" x14ac:dyDescent="0.3">
      <c r="B4" s="268"/>
      <c r="C4" s="268"/>
      <c r="D4" s="268"/>
      <c r="E4" s="268"/>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row>
    <row r="5" spans="2:33" ht="11.25" customHeight="1" x14ac:dyDescent="0.3">
      <c r="B5" s="6"/>
      <c r="C5" s="6"/>
      <c r="D5" s="6"/>
      <c r="E5" s="6"/>
      <c r="F5" s="7"/>
      <c r="G5" s="7"/>
      <c r="H5" s="7"/>
      <c r="I5" s="7"/>
      <c r="J5" s="7"/>
      <c r="K5" s="7"/>
      <c r="L5" s="7"/>
      <c r="M5" s="7"/>
      <c r="N5" s="7"/>
      <c r="O5" s="7"/>
      <c r="P5" s="7"/>
      <c r="Q5" s="7"/>
      <c r="R5" s="7"/>
      <c r="S5" s="7"/>
      <c r="T5" s="7"/>
      <c r="U5" s="7"/>
      <c r="V5" s="7"/>
      <c r="W5" s="7"/>
      <c r="X5" s="7"/>
      <c r="Y5" s="7"/>
      <c r="Z5" s="7"/>
      <c r="AA5" s="7"/>
      <c r="AB5" s="7"/>
      <c r="AC5" s="7"/>
      <c r="AD5" s="7"/>
      <c r="AE5" s="7"/>
      <c r="AF5" s="7"/>
      <c r="AG5" s="7"/>
    </row>
    <row r="6" spans="2:33" ht="15.75" customHeight="1" x14ac:dyDescent="0.3">
      <c r="B6" s="271" t="s">
        <v>35</v>
      </c>
      <c r="C6" s="271"/>
      <c r="D6" s="37"/>
      <c r="E6" s="37"/>
      <c r="F6" s="36" t="s">
        <v>245</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3" ht="8.25" customHeight="1" x14ac:dyDescent="0.3">
      <c r="B7" s="39"/>
      <c r="C7" s="39"/>
      <c r="D7" s="39"/>
      <c r="E7" s="39"/>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row>
    <row r="8" spans="2:33"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240</v>
      </c>
      <c r="W8" s="41"/>
      <c r="X8" s="41"/>
      <c r="Y8" s="41"/>
      <c r="Z8" s="41"/>
      <c r="AA8" s="41"/>
      <c r="AB8" s="41"/>
      <c r="AC8" s="41"/>
      <c r="AD8" s="41"/>
      <c r="AE8" s="41"/>
      <c r="AF8" s="41"/>
      <c r="AG8" s="41"/>
    </row>
    <row r="9" spans="2:33" ht="7.5" customHeight="1" x14ac:dyDescent="0.3">
      <c r="B9" s="39"/>
      <c r="C9" s="39"/>
      <c r="D9" s="39"/>
      <c r="E9" s="39"/>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2:33"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3" ht="7.5" customHeight="1" x14ac:dyDescent="0.3">
      <c r="B11" s="39"/>
      <c r="C11" s="39"/>
      <c r="D11" s="39"/>
      <c r="E11" s="39"/>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row>
    <row r="12" spans="2:33"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3" ht="7.5" customHeight="1" x14ac:dyDescent="0.3">
      <c r="B13" s="39"/>
      <c r="C13" s="39"/>
      <c r="D13" s="39"/>
      <c r="E13" s="39"/>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row>
    <row r="14" spans="2:33"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3" ht="11.25" customHeight="1" x14ac:dyDescent="0.3">
      <c r="B15" s="6"/>
      <c r="C15" s="6"/>
      <c r="D15" s="6"/>
      <c r="E15" s="6"/>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2:33" ht="29.4" customHeight="1" x14ac:dyDescent="0.3">
      <c r="B16" s="47" t="s">
        <v>37</v>
      </c>
      <c r="C16" s="48">
        <v>1</v>
      </c>
      <c r="D16" s="48">
        <v>2</v>
      </c>
      <c r="E16" s="48">
        <v>3</v>
      </c>
      <c r="F16" s="48">
        <v>4</v>
      </c>
      <c r="G16" s="48">
        <v>5</v>
      </c>
      <c r="H16" s="48">
        <v>6</v>
      </c>
      <c r="I16" s="48">
        <v>7</v>
      </c>
      <c r="J16" s="48">
        <v>8</v>
      </c>
      <c r="K16" s="48">
        <v>9</v>
      </c>
      <c r="L16" s="48">
        <v>10</v>
      </c>
      <c r="M16" s="48">
        <v>11</v>
      </c>
      <c r="N16" s="48">
        <v>12</v>
      </c>
      <c r="O16" s="48">
        <v>13</v>
      </c>
      <c r="P16" s="48">
        <v>14</v>
      </c>
      <c r="Q16" s="48">
        <v>15</v>
      </c>
      <c r="R16" s="48">
        <v>16</v>
      </c>
      <c r="S16" s="48">
        <v>17</v>
      </c>
      <c r="T16" s="48">
        <v>18</v>
      </c>
      <c r="U16" s="48">
        <v>19</v>
      </c>
      <c r="V16" s="48">
        <v>20</v>
      </c>
      <c r="W16" s="48">
        <v>21</v>
      </c>
      <c r="X16" s="48">
        <v>22</v>
      </c>
      <c r="Y16" s="48">
        <v>23</v>
      </c>
      <c r="Z16" s="48">
        <v>24</v>
      </c>
      <c r="AA16" s="48">
        <v>25</v>
      </c>
      <c r="AB16" s="48">
        <v>26</v>
      </c>
      <c r="AC16" s="48">
        <v>27</v>
      </c>
      <c r="AD16" s="48">
        <v>28</v>
      </c>
      <c r="AE16" s="48">
        <v>29</v>
      </c>
      <c r="AF16" s="48">
        <v>30</v>
      </c>
      <c r="AG16" s="48">
        <v>31</v>
      </c>
    </row>
    <row r="17" spans="2:69" s="9" customFormat="1" x14ac:dyDescent="0.25">
      <c r="B17" s="46">
        <v>0</v>
      </c>
      <c r="C17" s="53">
        <v>13.94</v>
      </c>
      <c r="D17" s="53">
        <v>11.71</v>
      </c>
      <c r="E17" s="53">
        <v>11.58</v>
      </c>
      <c r="F17" s="53">
        <v>11.58</v>
      </c>
      <c r="G17" s="53">
        <v>11.71</v>
      </c>
      <c r="H17" s="53">
        <v>11.71</v>
      </c>
      <c r="I17" s="53">
        <v>11.29</v>
      </c>
      <c r="J17" s="53">
        <v>11.58</v>
      </c>
      <c r="K17" s="53">
        <v>11.92</v>
      </c>
      <c r="L17" s="53">
        <v>11.82</v>
      </c>
      <c r="M17" s="53">
        <v>11.71</v>
      </c>
      <c r="N17" s="53">
        <v>11.74</v>
      </c>
      <c r="O17" s="53">
        <v>11.71</v>
      </c>
      <c r="P17" s="53">
        <v>12.21</v>
      </c>
      <c r="Q17" s="53">
        <v>11.82</v>
      </c>
      <c r="R17" s="53">
        <v>11.82</v>
      </c>
      <c r="S17" s="53">
        <v>11.89</v>
      </c>
      <c r="T17" s="53">
        <v>12.03</v>
      </c>
      <c r="U17" s="53">
        <v>12.1</v>
      </c>
      <c r="V17" s="53">
        <v>12</v>
      </c>
      <c r="W17" s="53">
        <v>11.84</v>
      </c>
      <c r="X17" s="53">
        <v>12.31</v>
      </c>
      <c r="Y17" s="53">
        <v>12.1</v>
      </c>
      <c r="Z17" s="53">
        <v>11.87</v>
      </c>
      <c r="AA17" s="53">
        <v>12</v>
      </c>
      <c r="AB17" s="53">
        <v>12.29</v>
      </c>
      <c r="AC17" s="53">
        <v>12.39</v>
      </c>
      <c r="AD17" s="53">
        <v>12.37</v>
      </c>
      <c r="AE17" s="53">
        <v>12.1</v>
      </c>
      <c r="AF17" s="53">
        <v>12.16</v>
      </c>
      <c r="AG17" s="53">
        <v>12.29</v>
      </c>
    </row>
    <row r="18" spans="2:69" s="9" customFormat="1" x14ac:dyDescent="0.25">
      <c r="B18" s="46">
        <v>4.1666666666666664E-2</v>
      </c>
      <c r="C18" s="53">
        <v>11.87</v>
      </c>
      <c r="D18" s="53">
        <v>11.58</v>
      </c>
      <c r="E18" s="53">
        <v>11.69</v>
      </c>
      <c r="F18" s="53">
        <v>11.87</v>
      </c>
      <c r="G18" s="53">
        <v>12.03</v>
      </c>
      <c r="H18" s="53">
        <v>11.84</v>
      </c>
      <c r="I18" s="53">
        <v>11.16</v>
      </c>
      <c r="J18" s="53">
        <v>11.95</v>
      </c>
      <c r="K18" s="53">
        <v>11.55</v>
      </c>
      <c r="L18" s="53">
        <v>11.82</v>
      </c>
      <c r="M18" s="53">
        <v>11.76</v>
      </c>
      <c r="N18" s="53">
        <v>11.45</v>
      </c>
      <c r="O18" s="53">
        <v>11.69</v>
      </c>
      <c r="P18" s="53">
        <v>11.95</v>
      </c>
      <c r="Q18" s="53">
        <v>11.71</v>
      </c>
      <c r="R18" s="53">
        <v>11.74</v>
      </c>
      <c r="S18" s="53">
        <v>11.89</v>
      </c>
      <c r="T18" s="53">
        <v>11.74</v>
      </c>
      <c r="U18" s="53">
        <v>11.82</v>
      </c>
      <c r="V18" s="53">
        <v>11.87</v>
      </c>
      <c r="W18" s="53">
        <v>11.95</v>
      </c>
      <c r="X18" s="53">
        <v>12.08</v>
      </c>
      <c r="Y18" s="53">
        <v>12</v>
      </c>
      <c r="Z18" s="53">
        <v>12.03</v>
      </c>
      <c r="AA18" s="53">
        <v>11.87</v>
      </c>
      <c r="AB18" s="53">
        <v>12.05</v>
      </c>
      <c r="AC18" s="53">
        <v>12.24</v>
      </c>
      <c r="AD18" s="53">
        <v>12.65</v>
      </c>
      <c r="AE18" s="53">
        <v>12.45</v>
      </c>
      <c r="AF18" s="53">
        <v>12.55</v>
      </c>
      <c r="AG18" s="53">
        <v>12.18</v>
      </c>
    </row>
    <row r="19" spans="2:69" s="9" customFormat="1" x14ac:dyDescent="0.25">
      <c r="B19" s="46">
        <v>8.3333333333333329E-2</v>
      </c>
      <c r="C19" s="53">
        <v>11.58</v>
      </c>
      <c r="D19" s="53">
        <v>11.5</v>
      </c>
      <c r="E19" s="53">
        <v>11.82</v>
      </c>
      <c r="F19" s="53">
        <v>11.71</v>
      </c>
      <c r="G19" s="53">
        <v>12</v>
      </c>
      <c r="H19" s="53">
        <v>11.34</v>
      </c>
      <c r="I19" s="53">
        <v>11.45</v>
      </c>
      <c r="J19" s="53">
        <v>11.48</v>
      </c>
      <c r="K19" s="53">
        <v>11.58</v>
      </c>
      <c r="L19" s="53">
        <v>11.69</v>
      </c>
      <c r="M19" s="53">
        <v>11.79</v>
      </c>
      <c r="N19" s="53">
        <v>11.58</v>
      </c>
      <c r="O19" s="53">
        <v>11.45</v>
      </c>
      <c r="P19" s="53">
        <v>11.87</v>
      </c>
      <c r="Q19" s="53">
        <v>11.71</v>
      </c>
      <c r="R19" s="53">
        <v>11.95</v>
      </c>
      <c r="S19" s="53">
        <v>11.92</v>
      </c>
      <c r="T19" s="53">
        <v>11.82</v>
      </c>
      <c r="U19" s="53">
        <v>11.89</v>
      </c>
      <c r="V19" s="53">
        <v>11.87</v>
      </c>
      <c r="W19" s="53">
        <v>11.84</v>
      </c>
      <c r="X19" s="53">
        <v>11.84</v>
      </c>
      <c r="Y19" s="53">
        <v>12</v>
      </c>
      <c r="Z19" s="53">
        <v>11.95</v>
      </c>
      <c r="AA19" s="53">
        <v>11.82</v>
      </c>
      <c r="AB19" s="53">
        <v>11.89</v>
      </c>
      <c r="AC19" s="53">
        <v>11.97</v>
      </c>
      <c r="AD19" s="53">
        <v>12.6</v>
      </c>
      <c r="AE19" s="53">
        <v>12.34</v>
      </c>
      <c r="AF19" s="53">
        <v>12.1</v>
      </c>
      <c r="AG19" s="53">
        <v>12.58</v>
      </c>
    </row>
    <row r="20" spans="2:69" s="9" customFormat="1" x14ac:dyDescent="0.25">
      <c r="B20" s="46">
        <v>0.125</v>
      </c>
      <c r="C20" s="53">
        <v>11.29</v>
      </c>
      <c r="D20" s="53">
        <v>11.55</v>
      </c>
      <c r="E20" s="53">
        <v>11.55</v>
      </c>
      <c r="F20" s="53">
        <v>11.76</v>
      </c>
      <c r="G20" s="53">
        <v>11.71</v>
      </c>
      <c r="H20" s="53">
        <v>11.61</v>
      </c>
      <c r="I20" s="53">
        <v>11.37</v>
      </c>
      <c r="J20" s="53">
        <v>11.58</v>
      </c>
      <c r="K20" s="53">
        <v>11.42</v>
      </c>
      <c r="L20" s="53">
        <v>11.66</v>
      </c>
      <c r="M20" s="53">
        <v>11.95</v>
      </c>
      <c r="N20" s="53">
        <v>11.53</v>
      </c>
      <c r="O20" s="53">
        <v>11.58</v>
      </c>
      <c r="P20" s="53">
        <v>11.87</v>
      </c>
      <c r="Q20" s="53">
        <v>11.63</v>
      </c>
      <c r="R20" s="53">
        <v>12.03</v>
      </c>
      <c r="S20" s="53">
        <v>12.05</v>
      </c>
      <c r="T20" s="53">
        <v>11.61</v>
      </c>
      <c r="U20" s="53">
        <v>12.21</v>
      </c>
      <c r="V20" s="53">
        <v>11.58</v>
      </c>
      <c r="W20" s="53">
        <v>12</v>
      </c>
      <c r="X20" s="53">
        <v>12.05</v>
      </c>
      <c r="Y20" s="53">
        <v>11.61</v>
      </c>
      <c r="Z20" s="53">
        <v>12</v>
      </c>
      <c r="AA20" s="53">
        <v>12.1</v>
      </c>
      <c r="AB20" s="53">
        <v>11.76</v>
      </c>
      <c r="AC20" s="53">
        <v>12</v>
      </c>
      <c r="AD20" s="53">
        <v>12.73</v>
      </c>
      <c r="AE20" s="53">
        <v>12.1</v>
      </c>
      <c r="AF20" s="53">
        <v>12.68</v>
      </c>
      <c r="AG20" s="53">
        <v>11.95</v>
      </c>
    </row>
    <row r="21" spans="2:69" s="9" customFormat="1" x14ac:dyDescent="0.3">
      <c r="B21" s="46">
        <v>0.16666666666666666</v>
      </c>
      <c r="C21" s="53">
        <v>11.63</v>
      </c>
      <c r="D21" s="53">
        <v>11.48</v>
      </c>
      <c r="E21" s="53">
        <v>11.37</v>
      </c>
      <c r="F21" s="53">
        <v>11.66</v>
      </c>
      <c r="G21" s="53">
        <v>12</v>
      </c>
      <c r="H21" s="53">
        <v>11.97</v>
      </c>
      <c r="I21" s="53">
        <v>11.03</v>
      </c>
      <c r="J21" s="53">
        <v>11.5</v>
      </c>
      <c r="K21" s="53">
        <v>11.55</v>
      </c>
      <c r="L21" s="53">
        <v>11.69</v>
      </c>
      <c r="M21" s="53">
        <v>12.1</v>
      </c>
      <c r="N21" s="53">
        <v>11.74</v>
      </c>
      <c r="O21" s="53">
        <v>11.95</v>
      </c>
      <c r="P21" s="53">
        <v>12</v>
      </c>
      <c r="Q21" s="53">
        <v>11.58</v>
      </c>
      <c r="R21" s="53">
        <v>12</v>
      </c>
      <c r="S21" s="53">
        <v>11.58</v>
      </c>
      <c r="T21" s="53">
        <v>11.69</v>
      </c>
      <c r="U21" s="53">
        <v>11.87</v>
      </c>
      <c r="V21" s="53">
        <v>11.87</v>
      </c>
      <c r="W21" s="53">
        <v>11.87</v>
      </c>
      <c r="X21" s="53">
        <v>12.1</v>
      </c>
      <c r="Y21" s="53">
        <v>11.84</v>
      </c>
      <c r="Z21" s="53">
        <v>12.03</v>
      </c>
      <c r="AA21" s="53">
        <v>11.95</v>
      </c>
      <c r="AB21" s="53">
        <v>12.03</v>
      </c>
      <c r="AC21" s="53">
        <v>12.5</v>
      </c>
      <c r="AD21" s="53">
        <v>12.63</v>
      </c>
      <c r="AE21" s="53">
        <v>12.18</v>
      </c>
      <c r="AF21" s="53">
        <v>12.45</v>
      </c>
      <c r="AG21" s="53">
        <v>12.08</v>
      </c>
      <c r="AK21" s="214"/>
      <c r="AL21" s="214"/>
      <c r="AP21" s="214"/>
      <c r="BJ21" s="10"/>
      <c r="BK21" s="10"/>
      <c r="BL21" s="5"/>
      <c r="BM21" s="5"/>
      <c r="BN21" s="5"/>
      <c r="BO21" s="5"/>
      <c r="BP21" s="5"/>
      <c r="BQ21"/>
    </row>
    <row r="22" spans="2:69" s="9" customFormat="1" x14ac:dyDescent="0.25">
      <c r="B22" s="46">
        <v>0.20833333333333334</v>
      </c>
      <c r="C22" s="53">
        <v>11.5</v>
      </c>
      <c r="D22" s="53">
        <v>11.48</v>
      </c>
      <c r="E22" s="53">
        <v>11.71</v>
      </c>
      <c r="F22" s="53">
        <v>11.79</v>
      </c>
      <c r="G22" s="53">
        <v>12.05</v>
      </c>
      <c r="H22" s="53">
        <v>12.63</v>
      </c>
      <c r="I22" s="53">
        <v>11.32</v>
      </c>
      <c r="J22" s="53">
        <v>11.58</v>
      </c>
      <c r="K22" s="53">
        <v>11.74</v>
      </c>
      <c r="L22" s="53">
        <v>11.66</v>
      </c>
      <c r="M22" s="53">
        <v>11.71</v>
      </c>
      <c r="N22" s="53">
        <v>11.69</v>
      </c>
      <c r="O22" s="53">
        <v>11.66</v>
      </c>
      <c r="P22" s="53">
        <v>12.26</v>
      </c>
      <c r="Q22" s="53">
        <v>11.53</v>
      </c>
      <c r="R22" s="53">
        <v>12</v>
      </c>
      <c r="S22" s="53">
        <v>11.89</v>
      </c>
      <c r="T22" s="53">
        <v>11.71</v>
      </c>
      <c r="U22" s="53">
        <v>11.69</v>
      </c>
      <c r="V22" s="53">
        <v>11.97</v>
      </c>
      <c r="W22" s="53">
        <v>11.89</v>
      </c>
      <c r="X22" s="53">
        <v>12.37</v>
      </c>
      <c r="Y22" s="53">
        <v>11.79</v>
      </c>
      <c r="Z22" s="53">
        <v>11.82</v>
      </c>
      <c r="AA22" s="53">
        <v>12.34</v>
      </c>
      <c r="AB22" s="53">
        <v>11.89</v>
      </c>
      <c r="AC22" s="53">
        <v>12.05</v>
      </c>
      <c r="AD22" s="53">
        <v>12.42</v>
      </c>
      <c r="AE22" s="53">
        <v>12.31</v>
      </c>
      <c r="AF22" s="53">
        <v>12.65</v>
      </c>
      <c r="AG22" s="53">
        <v>12.21</v>
      </c>
    </row>
    <row r="23" spans="2:69" s="9" customFormat="1" x14ac:dyDescent="0.25">
      <c r="B23" s="46">
        <v>0.25</v>
      </c>
      <c r="C23" s="53">
        <v>11.48</v>
      </c>
      <c r="D23" s="53">
        <v>11.48</v>
      </c>
      <c r="E23" s="53">
        <v>11.53</v>
      </c>
      <c r="F23" s="53">
        <v>11.89</v>
      </c>
      <c r="G23" s="53">
        <v>12.1</v>
      </c>
      <c r="H23" s="53">
        <v>12.24</v>
      </c>
      <c r="I23" s="53">
        <v>11.42</v>
      </c>
      <c r="J23" s="53">
        <v>11.87</v>
      </c>
      <c r="K23" s="53">
        <v>11.48</v>
      </c>
      <c r="L23" s="53">
        <v>11.55</v>
      </c>
      <c r="M23" s="53">
        <v>11.66</v>
      </c>
      <c r="N23" s="53">
        <v>11.61</v>
      </c>
      <c r="O23" s="53">
        <v>11.74</v>
      </c>
      <c r="P23" s="53">
        <v>12.29</v>
      </c>
      <c r="Q23" s="53">
        <v>11.55</v>
      </c>
      <c r="R23" s="53">
        <v>12</v>
      </c>
      <c r="S23" s="53">
        <v>12.08</v>
      </c>
      <c r="T23" s="53">
        <v>11.92</v>
      </c>
      <c r="U23" s="53">
        <v>11.95</v>
      </c>
      <c r="V23" s="53">
        <v>12.58</v>
      </c>
      <c r="W23" s="53">
        <v>11.87</v>
      </c>
      <c r="X23" s="53">
        <v>12.1</v>
      </c>
      <c r="Y23" s="53">
        <v>12</v>
      </c>
      <c r="Z23" s="53">
        <v>12</v>
      </c>
      <c r="AA23" s="53">
        <v>13.23</v>
      </c>
      <c r="AB23" s="53">
        <v>12.1</v>
      </c>
      <c r="AC23" s="53">
        <v>12.52</v>
      </c>
      <c r="AD23" s="53">
        <v>12.39</v>
      </c>
      <c r="AE23" s="53">
        <v>12</v>
      </c>
      <c r="AF23" s="53">
        <v>12.63</v>
      </c>
      <c r="AG23" s="53">
        <v>12.31</v>
      </c>
    </row>
    <row r="24" spans="2:69" s="9" customFormat="1" x14ac:dyDescent="0.25">
      <c r="B24" s="46">
        <v>0.29166666666666669</v>
      </c>
      <c r="C24" s="53">
        <v>11.79</v>
      </c>
      <c r="D24" s="53">
        <v>11.32</v>
      </c>
      <c r="E24" s="53">
        <v>11.63</v>
      </c>
      <c r="F24" s="53">
        <v>12.03</v>
      </c>
      <c r="G24" s="53">
        <v>12.13</v>
      </c>
      <c r="H24" s="53">
        <v>11.71</v>
      </c>
      <c r="I24" s="53">
        <v>11.34</v>
      </c>
      <c r="J24" s="53">
        <v>12.08</v>
      </c>
      <c r="K24" s="53">
        <v>11.71</v>
      </c>
      <c r="L24" s="53">
        <v>11.58</v>
      </c>
      <c r="M24" s="53">
        <v>11.71</v>
      </c>
      <c r="N24" s="53">
        <v>11.71</v>
      </c>
      <c r="O24" s="53">
        <v>11.76</v>
      </c>
      <c r="P24" s="53">
        <v>12.42</v>
      </c>
      <c r="Q24" s="53">
        <v>12</v>
      </c>
      <c r="R24" s="53">
        <v>12.1</v>
      </c>
      <c r="S24" s="53">
        <v>11.97</v>
      </c>
      <c r="T24" s="53">
        <v>12.18</v>
      </c>
      <c r="U24" s="53">
        <v>11.84</v>
      </c>
      <c r="V24" s="53">
        <v>11.87</v>
      </c>
      <c r="W24" s="53">
        <v>11.87</v>
      </c>
      <c r="X24" s="53">
        <v>12.08</v>
      </c>
      <c r="Y24" s="53">
        <v>12.08</v>
      </c>
      <c r="Z24" s="53">
        <v>12.13</v>
      </c>
      <c r="AA24" s="53">
        <v>12.05</v>
      </c>
      <c r="AB24" s="53">
        <v>12.26</v>
      </c>
      <c r="AC24" s="53">
        <v>12.63</v>
      </c>
      <c r="AD24" s="53">
        <v>12.31</v>
      </c>
      <c r="AE24" s="53">
        <v>12.45</v>
      </c>
      <c r="AF24" s="53">
        <v>12.39</v>
      </c>
      <c r="AG24" s="53">
        <v>12.26</v>
      </c>
    </row>
    <row r="25" spans="2:69" s="9" customFormat="1" x14ac:dyDescent="0.25">
      <c r="B25" s="46">
        <v>0.33333333333333331</v>
      </c>
      <c r="C25" s="53">
        <v>11.63</v>
      </c>
      <c r="D25" s="53">
        <v>11.58</v>
      </c>
      <c r="E25" s="53">
        <v>11.63</v>
      </c>
      <c r="F25" s="53">
        <v>11.79</v>
      </c>
      <c r="G25" s="53">
        <v>12.08</v>
      </c>
      <c r="H25" s="53">
        <v>11.87</v>
      </c>
      <c r="I25" s="53">
        <v>11.4</v>
      </c>
      <c r="J25" s="53">
        <v>11.71</v>
      </c>
      <c r="K25" s="53">
        <v>11.71</v>
      </c>
      <c r="L25" s="53">
        <v>11.63</v>
      </c>
      <c r="M25" s="53">
        <v>11.74</v>
      </c>
      <c r="N25" s="53">
        <v>11.84</v>
      </c>
      <c r="O25" s="53">
        <v>11.79</v>
      </c>
      <c r="P25" s="53">
        <v>12.63</v>
      </c>
      <c r="Q25" s="53">
        <v>11.66</v>
      </c>
      <c r="R25" s="53">
        <v>11.95</v>
      </c>
      <c r="S25" s="53">
        <v>12.13</v>
      </c>
      <c r="T25" s="53">
        <v>11.84</v>
      </c>
      <c r="U25" s="53">
        <v>12.16</v>
      </c>
      <c r="V25" s="53">
        <v>12.03</v>
      </c>
      <c r="W25" s="53">
        <v>11.92</v>
      </c>
      <c r="X25" s="53">
        <v>12.13</v>
      </c>
      <c r="Y25" s="53">
        <v>11.89</v>
      </c>
      <c r="Z25" s="53">
        <v>12.1</v>
      </c>
      <c r="AA25" s="53">
        <v>11.97</v>
      </c>
      <c r="AB25" s="53">
        <v>12.26</v>
      </c>
      <c r="AC25" s="53">
        <v>12.37</v>
      </c>
      <c r="AD25" s="53">
        <v>12.37</v>
      </c>
      <c r="AE25" s="53">
        <v>12.52</v>
      </c>
      <c r="AF25" s="53">
        <v>12.34</v>
      </c>
      <c r="AG25" s="53">
        <v>12.39</v>
      </c>
    </row>
    <row r="26" spans="2:69" s="9" customFormat="1" x14ac:dyDescent="0.25">
      <c r="B26" s="46">
        <v>0.375</v>
      </c>
      <c r="C26" s="53">
        <v>11.58</v>
      </c>
      <c r="D26" s="53">
        <v>11.53</v>
      </c>
      <c r="E26" s="53">
        <v>11.69</v>
      </c>
      <c r="F26" s="53">
        <v>11.89</v>
      </c>
      <c r="G26" s="53">
        <v>11.92</v>
      </c>
      <c r="H26" s="53">
        <v>11.69</v>
      </c>
      <c r="I26" s="53">
        <v>11.45</v>
      </c>
      <c r="J26" s="53">
        <v>11.58</v>
      </c>
      <c r="K26" s="53">
        <v>11.84</v>
      </c>
      <c r="L26" s="53">
        <v>11.66</v>
      </c>
      <c r="M26" s="53">
        <v>11.84</v>
      </c>
      <c r="N26" s="53">
        <v>11.66</v>
      </c>
      <c r="O26" s="53">
        <v>11.74</v>
      </c>
      <c r="P26" s="53">
        <v>12.47</v>
      </c>
      <c r="Q26" s="53">
        <v>11.84</v>
      </c>
      <c r="R26" s="53">
        <v>11.63</v>
      </c>
      <c r="S26" s="53">
        <v>11.84</v>
      </c>
      <c r="T26" s="53">
        <v>11.66</v>
      </c>
      <c r="U26" s="53">
        <v>11.89</v>
      </c>
      <c r="V26" s="53">
        <v>11.84</v>
      </c>
      <c r="W26" s="53">
        <v>12</v>
      </c>
      <c r="X26" s="53">
        <v>11.97</v>
      </c>
      <c r="Y26" s="53">
        <v>11.89</v>
      </c>
      <c r="Z26" s="53">
        <v>12</v>
      </c>
      <c r="AA26" s="53">
        <v>12.1</v>
      </c>
      <c r="AB26" s="53">
        <v>12.1</v>
      </c>
      <c r="AC26" s="53">
        <v>12.39</v>
      </c>
      <c r="AD26" s="53">
        <v>12.31</v>
      </c>
      <c r="AE26" s="53">
        <v>13.15</v>
      </c>
      <c r="AF26" s="53">
        <v>12.29</v>
      </c>
      <c r="AG26" s="53">
        <v>12.37</v>
      </c>
    </row>
    <row r="27" spans="2:69" s="9" customFormat="1" x14ac:dyDescent="0.25">
      <c r="B27" s="46">
        <v>0.41666666666666669</v>
      </c>
      <c r="C27" s="53">
        <v>11.58</v>
      </c>
      <c r="D27" s="53">
        <v>11.58</v>
      </c>
      <c r="E27" s="53">
        <v>11.48</v>
      </c>
      <c r="F27" s="53">
        <v>11.69</v>
      </c>
      <c r="G27" s="53">
        <v>12.52</v>
      </c>
      <c r="H27" s="53">
        <v>11.92</v>
      </c>
      <c r="I27" s="53">
        <v>11.29</v>
      </c>
      <c r="J27" s="53">
        <v>11.55</v>
      </c>
      <c r="K27" s="53">
        <v>12.03</v>
      </c>
      <c r="L27" s="53">
        <v>11.69</v>
      </c>
      <c r="M27" s="53">
        <v>12.26</v>
      </c>
      <c r="N27" s="53">
        <v>11.87</v>
      </c>
      <c r="O27" s="53">
        <v>11.97</v>
      </c>
      <c r="P27" s="53">
        <v>12.1</v>
      </c>
      <c r="Q27" s="53">
        <v>11.48</v>
      </c>
      <c r="R27" s="53">
        <v>11.45</v>
      </c>
      <c r="S27" s="53">
        <v>11.95</v>
      </c>
      <c r="T27" s="53">
        <v>11.69</v>
      </c>
      <c r="U27" s="53">
        <v>11.92</v>
      </c>
      <c r="V27" s="53">
        <v>11.79</v>
      </c>
      <c r="W27" s="53">
        <v>12.21</v>
      </c>
      <c r="X27" s="53">
        <v>12.13</v>
      </c>
      <c r="Y27" s="53">
        <v>11.87</v>
      </c>
      <c r="Z27" s="53">
        <v>12.16</v>
      </c>
      <c r="AA27" s="53">
        <v>12.1</v>
      </c>
      <c r="AB27" s="53">
        <v>12.03</v>
      </c>
      <c r="AC27" s="53">
        <v>12.13</v>
      </c>
      <c r="AD27" s="53">
        <v>12.24</v>
      </c>
      <c r="AE27" s="53">
        <v>13.55</v>
      </c>
      <c r="AF27" s="53">
        <v>12.29</v>
      </c>
      <c r="AG27" s="53">
        <v>12.42</v>
      </c>
    </row>
    <row r="28" spans="2:69" s="9" customFormat="1" x14ac:dyDescent="0.25">
      <c r="B28" s="46">
        <v>0.45833333333333331</v>
      </c>
      <c r="C28" s="53">
        <v>11.45</v>
      </c>
      <c r="D28" s="53">
        <v>11.63</v>
      </c>
      <c r="E28" s="53">
        <v>11.45</v>
      </c>
      <c r="F28" s="53">
        <v>11.82</v>
      </c>
      <c r="G28" s="53">
        <v>12.18</v>
      </c>
      <c r="H28" s="53">
        <v>11.71</v>
      </c>
      <c r="I28" s="53">
        <v>11.29</v>
      </c>
      <c r="J28" s="53">
        <v>11.66</v>
      </c>
      <c r="K28" s="53">
        <v>11.82</v>
      </c>
      <c r="L28" s="53">
        <v>11.58</v>
      </c>
      <c r="M28" s="53">
        <v>11.79</v>
      </c>
      <c r="N28" s="53">
        <v>11.76</v>
      </c>
      <c r="O28" s="53">
        <v>11.63</v>
      </c>
      <c r="P28" s="53">
        <v>11.71</v>
      </c>
      <c r="Q28" s="53">
        <v>11.66</v>
      </c>
      <c r="R28" s="53">
        <v>11.74</v>
      </c>
      <c r="S28" s="53">
        <v>12</v>
      </c>
      <c r="T28" s="53">
        <v>11.87</v>
      </c>
      <c r="U28" s="53">
        <v>11.87</v>
      </c>
      <c r="V28" s="53">
        <v>11.74</v>
      </c>
      <c r="W28" s="53">
        <v>12.08</v>
      </c>
      <c r="X28" s="53">
        <v>12.16</v>
      </c>
      <c r="Y28" s="53">
        <v>11.87</v>
      </c>
      <c r="Z28" s="53">
        <v>12.16</v>
      </c>
      <c r="AA28" s="53">
        <v>11.82</v>
      </c>
      <c r="AB28" s="53">
        <v>12.5</v>
      </c>
      <c r="AC28" s="53">
        <v>12.1</v>
      </c>
      <c r="AD28" s="53">
        <v>12.13</v>
      </c>
      <c r="AE28" s="53">
        <v>13.89</v>
      </c>
      <c r="AF28" s="53">
        <v>12.29</v>
      </c>
      <c r="AG28" s="53">
        <v>12.39</v>
      </c>
    </row>
    <row r="29" spans="2:69" s="9" customFormat="1" x14ac:dyDescent="0.25">
      <c r="B29" s="46">
        <v>0.5</v>
      </c>
      <c r="C29" s="53">
        <v>11.32</v>
      </c>
      <c r="D29" s="53">
        <v>11.55</v>
      </c>
      <c r="E29" s="53">
        <v>11.55</v>
      </c>
      <c r="F29" s="53">
        <v>11.84</v>
      </c>
      <c r="G29" s="53">
        <v>11.82</v>
      </c>
      <c r="H29" s="53">
        <v>11.74</v>
      </c>
      <c r="I29" s="53">
        <v>11.45</v>
      </c>
      <c r="J29" s="53">
        <v>11.63</v>
      </c>
      <c r="K29" s="53">
        <v>12.03</v>
      </c>
      <c r="L29" s="53">
        <v>11.69</v>
      </c>
      <c r="M29" s="53">
        <v>12.24</v>
      </c>
      <c r="N29" s="53">
        <v>11.79</v>
      </c>
      <c r="O29" s="53">
        <v>11.74</v>
      </c>
      <c r="P29" s="53">
        <v>11.66</v>
      </c>
      <c r="Q29" s="53">
        <v>11.55</v>
      </c>
      <c r="R29" s="53">
        <v>11.71</v>
      </c>
      <c r="S29" s="53">
        <v>11.87</v>
      </c>
      <c r="T29" s="53">
        <v>11.76</v>
      </c>
      <c r="U29" s="53">
        <v>12.13</v>
      </c>
      <c r="V29" s="53">
        <v>12.08</v>
      </c>
      <c r="W29" s="53">
        <v>11.92</v>
      </c>
      <c r="X29" s="53">
        <v>11.79</v>
      </c>
      <c r="Y29" s="53">
        <v>11.61</v>
      </c>
      <c r="Z29" s="53">
        <v>12.21</v>
      </c>
      <c r="AA29" s="53">
        <v>12.13</v>
      </c>
      <c r="AB29" s="53">
        <v>12.1</v>
      </c>
      <c r="AC29" s="53">
        <v>12.24</v>
      </c>
      <c r="AD29" s="53">
        <v>12.16</v>
      </c>
      <c r="AE29" s="53">
        <v>13.57</v>
      </c>
      <c r="AF29" s="53">
        <v>12.37</v>
      </c>
      <c r="AG29" s="53">
        <v>12.5</v>
      </c>
    </row>
    <row r="30" spans="2:69" s="9" customFormat="1" x14ac:dyDescent="0.25">
      <c r="B30" s="46">
        <v>0.54166666666666663</v>
      </c>
      <c r="C30" s="53">
        <v>11.19</v>
      </c>
      <c r="D30" s="53">
        <v>11.4</v>
      </c>
      <c r="E30" s="53">
        <v>11.87</v>
      </c>
      <c r="F30" s="53">
        <v>11.71</v>
      </c>
      <c r="G30" s="53">
        <v>11.84</v>
      </c>
      <c r="H30" s="53">
        <v>12.29</v>
      </c>
      <c r="I30" s="53">
        <v>11.32</v>
      </c>
      <c r="J30" s="53">
        <v>11.69</v>
      </c>
      <c r="K30" s="53">
        <v>11.89</v>
      </c>
      <c r="L30" s="53">
        <v>11.63</v>
      </c>
      <c r="M30" s="53">
        <v>11.87</v>
      </c>
      <c r="N30" s="53">
        <v>11.79</v>
      </c>
      <c r="O30" s="53">
        <v>11.48</v>
      </c>
      <c r="P30" s="53">
        <v>11.63</v>
      </c>
      <c r="Q30" s="53">
        <v>11.48</v>
      </c>
      <c r="R30" s="53">
        <v>11.69</v>
      </c>
      <c r="S30" s="53">
        <v>11.92</v>
      </c>
      <c r="T30" s="53">
        <v>11.55</v>
      </c>
      <c r="U30" s="53">
        <v>11.87</v>
      </c>
      <c r="V30" s="53">
        <v>12</v>
      </c>
      <c r="W30" s="53">
        <v>11.76</v>
      </c>
      <c r="X30" s="53">
        <v>11.84</v>
      </c>
      <c r="Y30" s="53">
        <v>11.76</v>
      </c>
      <c r="Z30" s="53">
        <v>11.82</v>
      </c>
      <c r="AA30" s="53">
        <v>12.18</v>
      </c>
      <c r="AB30" s="53">
        <v>12.05</v>
      </c>
      <c r="AC30" s="53">
        <v>12.1</v>
      </c>
      <c r="AD30" s="53">
        <v>12.16</v>
      </c>
      <c r="AE30" s="53">
        <v>13.13</v>
      </c>
      <c r="AF30" s="53">
        <v>12.65</v>
      </c>
      <c r="AG30" s="53">
        <v>12.24</v>
      </c>
    </row>
    <row r="31" spans="2:69" s="9" customFormat="1" x14ac:dyDescent="0.25">
      <c r="B31" s="46">
        <v>0.58333333333333337</v>
      </c>
      <c r="C31" s="53">
        <v>11.37</v>
      </c>
      <c r="D31" s="53">
        <v>11.69</v>
      </c>
      <c r="E31" s="53">
        <v>11.58</v>
      </c>
      <c r="F31" s="53">
        <v>11.5</v>
      </c>
      <c r="G31" s="53">
        <v>11.71</v>
      </c>
      <c r="H31" s="53">
        <v>11.84</v>
      </c>
      <c r="I31" s="53">
        <v>11.63</v>
      </c>
      <c r="J31" s="53">
        <v>11.76</v>
      </c>
      <c r="K31" s="53">
        <v>11.89</v>
      </c>
      <c r="L31" s="53">
        <v>11.89</v>
      </c>
      <c r="M31" s="53">
        <v>11.66</v>
      </c>
      <c r="N31" s="53">
        <v>11.74</v>
      </c>
      <c r="O31" s="53">
        <v>11.66</v>
      </c>
      <c r="P31" s="53">
        <v>11.71</v>
      </c>
      <c r="Q31" s="53">
        <v>11.66</v>
      </c>
      <c r="R31" s="53">
        <v>11.84</v>
      </c>
      <c r="S31" s="53">
        <v>11.84</v>
      </c>
      <c r="T31" s="53">
        <v>11.87</v>
      </c>
      <c r="U31" s="53">
        <v>12.26</v>
      </c>
      <c r="V31" s="53">
        <v>11.92</v>
      </c>
      <c r="W31" s="53">
        <v>12</v>
      </c>
      <c r="X31" s="53">
        <v>11.74</v>
      </c>
      <c r="Y31" s="53">
        <v>12.37</v>
      </c>
      <c r="Z31" s="53">
        <v>12.18</v>
      </c>
      <c r="AA31" s="53">
        <v>12.08</v>
      </c>
      <c r="AB31" s="53">
        <v>12.18</v>
      </c>
      <c r="AC31" s="53">
        <v>12.13</v>
      </c>
      <c r="AD31" s="53">
        <v>12.31</v>
      </c>
      <c r="AE31" s="53">
        <v>12.76</v>
      </c>
      <c r="AF31" s="53">
        <v>12.63</v>
      </c>
      <c r="AG31" s="53">
        <v>12.31</v>
      </c>
    </row>
    <row r="32" spans="2:69" s="9" customFormat="1" x14ac:dyDescent="0.25">
      <c r="B32" s="46">
        <v>0.625</v>
      </c>
      <c r="C32" s="53">
        <v>11.29</v>
      </c>
      <c r="D32" s="53">
        <v>11.4</v>
      </c>
      <c r="E32" s="53">
        <v>11.32</v>
      </c>
      <c r="F32" s="53">
        <v>11.29</v>
      </c>
      <c r="G32" s="53">
        <v>11.48</v>
      </c>
      <c r="H32" s="53">
        <v>11.71</v>
      </c>
      <c r="I32" s="53">
        <v>11.55</v>
      </c>
      <c r="J32" s="53">
        <v>11.5</v>
      </c>
      <c r="K32" s="53">
        <v>11.71</v>
      </c>
      <c r="L32" s="53">
        <v>11.76</v>
      </c>
      <c r="M32" s="53">
        <v>11.89</v>
      </c>
      <c r="N32" s="53">
        <v>11.74</v>
      </c>
      <c r="O32" s="53">
        <v>11.69</v>
      </c>
      <c r="P32" s="53">
        <v>11.55</v>
      </c>
      <c r="Q32" s="53">
        <v>11.48</v>
      </c>
      <c r="R32" s="53">
        <v>11.74</v>
      </c>
      <c r="S32" s="53">
        <v>11.95</v>
      </c>
      <c r="T32" s="53">
        <v>11.71</v>
      </c>
      <c r="U32" s="53">
        <v>12.31</v>
      </c>
      <c r="V32" s="53">
        <v>11.71</v>
      </c>
      <c r="W32" s="53">
        <v>12.03</v>
      </c>
      <c r="X32" s="53">
        <v>11.48</v>
      </c>
      <c r="Y32" s="53">
        <v>11.89</v>
      </c>
      <c r="Z32" s="53">
        <v>12.08</v>
      </c>
      <c r="AA32" s="53">
        <v>11.97</v>
      </c>
      <c r="AB32" s="53">
        <v>12.1</v>
      </c>
      <c r="AC32" s="53">
        <v>12</v>
      </c>
      <c r="AD32" s="53">
        <v>12.05</v>
      </c>
      <c r="AE32" s="53">
        <v>12.39</v>
      </c>
      <c r="AF32" s="53">
        <v>12.39</v>
      </c>
      <c r="AG32" s="53">
        <v>12.47</v>
      </c>
    </row>
    <row r="33" spans="2:36" s="9" customFormat="1" x14ac:dyDescent="0.25">
      <c r="B33" s="46">
        <v>0.66666666666666663</v>
      </c>
      <c r="C33" s="53">
        <v>11.32</v>
      </c>
      <c r="D33" s="53">
        <v>11.69</v>
      </c>
      <c r="E33" s="53">
        <v>11.37</v>
      </c>
      <c r="F33" s="53">
        <v>11.42</v>
      </c>
      <c r="G33" s="53">
        <v>11.32</v>
      </c>
      <c r="H33" s="53">
        <v>11.63</v>
      </c>
      <c r="I33" s="53">
        <v>11.58</v>
      </c>
      <c r="J33" s="53">
        <v>11.45</v>
      </c>
      <c r="K33" s="53">
        <v>11.71</v>
      </c>
      <c r="L33" s="53">
        <v>12.1</v>
      </c>
      <c r="M33" s="53">
        <v>11.71</v>
      </c>
      <c r="N33" s="53">
        <v>11.84</v>
      </c>
      <c r="O33" s="53">
        <v>11.42</v>
      </c>
      <c r="P33" s="53">
        <v>11.5</v>
      </c>
      <c r="Q33" s="53">
        <v>11.45</v>
      </c>
      <c r="R33" s="53">
        <v>11.74</v>
      </c>
      <c r="S33" s="53">
        <v>11.97</v>
      </c>
      <c r="T33" s="53">
        <v>11.82</v>
      </c>
      <c r="U33" s="53">
        <v>12.05</v>
      </c>
      <c r="V33" s="53">
        <v>11.82</v>
      </c>
      <c r="W33" s="53">
        <v>12</v>
      </c>
      <c r="X33" s="53">
        <v>11.71</v>
      </c>
      <c r="Y33" s="53">
        <v>12.03</v>
      </c>
      <c r="Z33" s="53">
        <v>12</v>
      </c>
      <c r="AA33" s="53">
        <v>11.79</v>
      </c>
      <c r="AB33" s="53">
        <v>12.26</v>
      </c>
      <c r="AC33" s="53">
        <v>12.08</v>
      </c>
      <c r="AD33" s="53">
        <v>12.26</v>
      </c>
      <c r="AE33" s="53">
        <v>12.1</v>
      </c>
      <c r="AF33" s="53">
        <v>12.52</v>
      </c>
      <c r="AG33" s="53">
        <v>12.37</v>
      </c>
    </row>
    <row r="34" spans="2:36" s="9" customFormat="1" x14ac:dyDescent="0.25">
      <c r="B34" s="46">
        <v>0.70833333333333337</v>
      </c>
      <c r="C34" s="53">
        <v>11.42</v>
      </c>
      <c r="D34" s="53">
        <v>11.63</v>
      </c>
      <c r="E34" s="53">
        <v>11.74</v>
      </c>
      <c r="F34" s="53">
        <v>11.48</v>
      </c>
      <c r="G34" s="53">
        <v>11.76</v>
      </c>
      <c r="H34" s="53">
        <v>11.42</v>
      </c>
      <c r="I34" s="53">
        <v>11.32</v>
      </c>
      <c r="J34" s="53">
        <v>11.48</v>
      </c>
      <c r="K34" s="53">
        <v>11.87</v>
      </c>
      <c r="L34" s="53">
        <v>11.63</v>
      </c>
      <c r="M34" s="53">
        <v>11.71</v>
      </c>
      <c r="N34" s="53">
        <v>11.69</v>
      </c>
      <c r="O34" s="53">
        <v>11.58</v>
      </c>
      <c r="P34" s="53">
        <v>11.48</v>
      </c>
      <c r="Q34" s="53">
        <v>11.42</v>
      </c>
      <c r="R34" s="53">
        <v>11.71</v>
      </c>
      <c r="S34" s="53">
        <v>11.76</v>
      </c>
      <c r="T34" s="53">
        <v>11.87</v>
      </c>
      <c r="U34" s="53">
        <v>12.37</v>
      </c>
      <c r="V34" s="53">
        <v>11.95</v>
      </c>
      <c r="W34" s="53">
        <v>11.82</v>
      </c>
      <c r="X34" s="53">
        <v>11.71</v>
      </c>
      <c r="Y34" s="53">
        <v>12</v>
      </c>
      <c r="Z34" s="53">
        <v>11.95</v>
      </c>
      <c r="AA34" s="53">
        <v>12.08</v>
      </c>
      <c r="AB34" s="53">
        <v>12.63</v>
      </c>
      <c r="AC34" s="53">
        <v>12.26</v>
      </c>
      <c r="AD34" s="53">
        <v>12.52</v>
      </c>
      <c r="AE34" s="53">
        <v>12.21</v>
      </c>
      <c r="AF34" s="53">
        <v>12.5</v>
      </c>
      <c r="AG34" s="53">
        <v>12</v>
      </c>
    </row>
    <row r="35" spans="2:36" s="9" customFormat="1" x14ac:dyDescent="0.25">
      <c r="B35" s="46">
        <v>0.75</v>
      </c>
      <c r="C35" s="53">
        <v>11.5</v>
      </c>
      <c r="D35" s="53">
        <v>11.71</v>
      </c>
      <c r="E35" s="53">
        <v>11.82</v>
      </c>
      <c r="F35" s="53">
        <v>11.71</v>
      </c>
      <c r="G35" s="53">
        <v>11.71</v>
      </c>
      <c r="H35" s="53" t="s">
        <v>241</v>
      </c>
      <c r="I35" s="53">
        <v>11.58</v>
      </c>
      <c r="J35" s="53">
        <v>11.89</v>
      </c>
      <c r="K35" s="53">
        <v>12.1</v>
      </c>
      <c r="L35" s="53">
        <v>12</v>
      </c>
      <c r="M35" s="53">
        <v>11.71</v>
      </c>
      <c r="N35" s="53">
        <v>11.63</v>
      </c>
      <c r="O35" s="53">
        <v>12</v>
      </c>
      <c r="P35" s="53">
        <v>11.58</v>
      </c>
      <c r="Q35" s="53">
        <v>11.95</v>
      </c>
      <c r="R35" s="53">
        <v>11.74</v>
      </c>
      <c r="S35" s="53">
        <v>11.71</v>
      </c>
      <c r="T35" s="53">
        <v>11.92</v>
      </c>
      <c r="U35" s="53">
        <v>12</v>
      </c>
      <c r="V35" s="53">
        <v>11.87</v>
      </c>
      <c r="W35" s="53">
        <v>12.1</v>
      </c>
      <c r="X35" s="53">
        <v>11.74</v>
      </c>
      <c r="Y35" s="53">
        <v>11.74</v>
      </c>
      <c r="Z35" s="53">
        <v>11.92</v>
      </c>
      <c r="AA35" s="53">
        <v>12.16</v>
      </c>
      <c r="AB35" s="53">
        <v>12.5</v>
      </c>
      <c r="AC35" s="53">
        <v>12.1</v>
      </c>
      <c r="AD35" s="53">
        <v>12.58</v>
      </c>
      <c r="AE35" s="53">
        <v>12.42</v>
      </c>
      <c r="AF35" s="53">
        <v>12.42</v>
      </c>
      <c r="AG35" s="53">
        <v>12.37</v>
      </c>
    </row>
    <row r="36" spans="2:36" s="9" customFormat="1" x14ac:dyDescent="0.25">
      <c r="B36" s="46">
        <v>0.79166666666666663</v>
      </c>
      <c r="C36" s="53">
        <v>11.45</v>
      </c>
      <c r="D36" s="53">
        <v>11.71</v>
      </c>
      <c r="E36" s="53">
        <v>11.58</v>
      </c>
      <c r="F36" s="53">
        <v>11.95</v>
      </c>
      <c r="G36" s="53">
        <v>11.71</v>
      </c>
      <c r="H36" s="53">
        <v>11.5</v>
      </c>
      <c r="I36" s="53">
        <v>11.63</v>
      </c>
      <c r="J36" s="53">
        <v>11.69</v>
      </c>
      <c r="K36" s="53">
        <v>11.69</v>
      </c>
      <c r="L36" s="53">
        <v>12.05</v>
      </c>
      <c r="M36" s="53" t="s">
        <v>242</v>
      </c>
      <c r="N36" s="53">
        <v>11.48</v>
      </c>
      <c r="O36" s="53">
        <v>12</v>
      </c>
      <c r="P36" s="53">
        <v>11.97</v>
      </c>
      <c r="Q36" s="53">
        <v>11.63</v>
      </c>
      <c r="R36" s="53">
        <v>11.76</v>
      </c>
      <c r="S36" s="53">
        <v>11.63</v>
      </c>
      <c r="T36" s="53">
        <v>12.18</v>
      </c>
      <c r="U36" s="53">
        <v>11.97</v>
      </c>
      <c r="V36" s="53">
        <v>11.74</v>
      </c>
      <c r="W36" s="53">
        <v>12.1</v>
      </c>
      <c r="X36" s="53">
        <v>11.95</v>
      </c>
      <c r="Y36" s="53">
        <v>12.13</v>
      </c>
      <c r="Z36" s="53">
        <v>12.1</v>
      </c>
      <c r="AA36" s="53">
        <v>11.87</v>
      </c>
      <c r="AB36" s="53">
        <v>12.42</v>
      </c>
      <c r="AC36" s="53">
        <v>12.45</v>
      </c>
      <c r="AD36" s="53">
        <v>12.39</v>
      </c>
      <c r="AE36" s="53">
        <v>12.39</v>
      </c>
      <c r="AF36" s="53">
        <v>12.79</v>
      </c>
      <c r="AG36" s="53">
        <v>12.42</v>
      </c>
    </row>
    <row r="37" spans="2:36" s="9" customFormat="1" x14ac:dyDescent="0.25">
      <c r="B37" s="46">
        <v>0.83333333333333337</v>
      </c>
      <c r="C37" s="53">
        <v>11.61</v>
      </c>
      <c r="D37" s="53">
        <v>11.87</v>
      </c>
      <c r="E37" s="53">
        <v>11.74</v>
      </c>
      <c r="F37" s="53">
        <v>11.79</v>
      </c>
      <c r="G37" s="53">
        <v>11.79</v>
      </c>
      <c r="H37" s="53">
        <v>11.08</v>
      </c>
      <c r="I37" s="53">
        <v>11.63</v>
      </c>
      <c r="J37" s="53">
        <v>11.37</v>
      </c>
      <c r="K37" s="53">
        <v>11.84</v>
      </c>
      <c r="L37" s="53">
        <v>11.79</v>
      </c>
      <c r="M37" s="53">
        <v>11.45</v>
      </c>
      <c r="N37" s="53">
        <v>11.63</v>
      </c>
      <c r="O37" s="53">
        <v>11.79</v>
      </c>
      <c r="P37" s="53">
        <v>11.71</v>
      </c>
      <c r="Q37" s="53">
        <v>11.48</v>
      </c>
      <c r="R37" s="53">
        <v>11.61</v>
      </c>
      <c r="S37" s="53">
        <v>11.89</v>
      </c>
      <c r="T37" s="53">
        <v>11.84</v>
      </c>
      <c r="U37" s="53">
        <v>12</v>
      </c>
      <c r="V37" s="53">
        <v>12.37</v>
      </c>
      <c r="W37" s="53">
        <v>12.26</v>
      </c>
      <c r="X37" s="53">
        <v>12.1</v>
      </c>
      <c r="Y37" s="53">
        <v>11.97</v>
      </c>
      <c r="Z37" s="53">
        <v>11.95</v>
      </c>
      <c r="AA37" s="53">
        <v>11.95</v>
      </c>
      <c r="AB37" s="53">
        <v>12.58</v>
      </c>
      <c r="AC37" s="53">
        <v>12.45</v>
      </c>
      <c r="AD37" s="53">
        <v>12.37</v>
      </c>
      <c r="AE37" s="53">
        <v>12.1</v>
      </c>
      <c r="AF37" s="53">
        <v>12.76</v>
      </c>
      <c r="AG37" s="53">
        <v>12.65</v>
      </c>
    </row>
    <row r="38" spans="2:36" s="9" customFormat="1" x14ac:dyDescent="0.25">
      <c r="B38" s="46">
        <v>0.875</v>
      </c>
      <c r="C38" s="53">
        <v>11.53</v>
      </c>
      <c r="D38" s="53">
        <v>11.92</v>
      </c>
      <c r="E38" s="53">
        <v>11.58</v>
      </c>
      <c r="F38" s="53">
        <v>11.63</v>
      </c>
      <c r="G38" s="53">
        <v>11.55</v>
      </c>
      <c r="H38" s="53">
        <v>11.32</v>
      </c>
      <c r="I38" s="53">
        <v>11.45</v>
      </c>
      <c r="J38" s="53">
        <v>12.05</v>
      </c>
      <c r="K38" s="53">
        <v>11.58</v>
      </c>
      <c r="L38" s="53">
        <v>11.58</v>
      </c>
      <c r="M38" s="53">
        <v>11.55</v>
      </c>
      <c r="N38" s="53">
        <v>11.82</v>
      </c>
      <c r="O38" s="53">
        <v>11.71</v>
      </c>
      <c r="P38" s="53">
        <v>11.87</v>
      </c>
      <c r="Q38" s="53">
        <v>11.87</v>
      </c>
      <c r="R38" s="53">
        <v>12.1</v>
      </c>
      <c r="S38" s="53">
        <v>11.66</v>
      </c>
      <c r="T38" s="53">
        <v>12.1</v>
      </c>
      <c r="U38" s="53">
        <v>11.79</v>
      </c>
      <c r="V38" s="53">
        <v>12</v>
      </c>
      <c r="W38" s="53">
        <v>11.95</v>
      </c>
      <c r="X38" s="53">
        <v>12.16</v>
      </c>
      <c r="Y38" s="53">
        <v>12.1</v>
      </c>
      <c r="Z38" s="53">
        <v>11.97</v>
      </c>
      <c r="AA38" s="53">
        <v>11.92</v>
      </c>
      <c r="AB38" s="53">
        <v>11.95</v>
      </c>
      <c r="AC38" s="53">
        <v>11.87</v>
      </c>
      <c r="AD38" s="53">
        <v>12.26</v>
      </c>
      <c r="AE38" s="53">
        <v>12.37</v>
      </c>
      <c r="AF38" s="53">
        <v>12.16</v>
      </c>
      <c r="AG38" s="53">
        <v>12.39</v>
      </c>
    </row>
    <row r="39" spans="2:36" s="9" customFormat="1" x14ac:dyDescent="0.25">
      <c r="B39" s="46">
        <v>0.91666666666666663</v>
      </c>
      <c r="C39" s="53">
        <v>11.79</v>
      </c>
      <c r="D39" s="53">
        <v>11.32</v>
      </c>
      <c r="E39" s="53">
        <v>11.69</v>
      </c>
      <c r="F39" s="53">
        <v>11.69</v>
      </c>
      <c r="G39" s="53">
        <v>11.58</v>
      </c>
      <c r="H39" s="53">
        <v>11.32</v>
      </c>
      <c r="I39" s="53">
        <v>11.32</v>
      </c>
      <c r="J39" s="53">
        <v>11.58</v>
      </c>
      <c r="K39" s="53">
        <v>11.55</v>
      </c>
      <c r="L39" s="53">
        <v>11.55</v>
      </c>
      <c r="M39" s="53">
        <v>11.82</v>
      </c>
      <c r="N39" s="53">
        <v>11.5</v>
      </c>
      <c r="O39" s="53">
        <v>11.74</v>
      </c>
      <c r="P39" s="53">
        <v>11.63</v>
      </c>
      <c r="Q39" s="53">
        <v>11.55</v>
      </c>
      <c r="R39" s="53">
        <v>11.71</v>
      </c>
      <c r="S39" s="53">
        <v>11.82</v>
      </c>
      <c r="T39" s="53">
        <v>11.71</v>
      </c>
      <c r="U39" s="53">
        <v>11.92</v>
      </c>
      <c r="V39" s="53">
        <v>11.95</v>
      </c>
      <c r="W39" s="53">
        <v>12.1</v>
      </c>
      <c r="X39" s="53">
        <v>11.79</v>
      </c>
      <c r="Y39" s="53">
        <v>12.03</v>
      </c>
      <c r="Z39" s="53">
        <v>12.03</v>
      </c>
      <c r="AA39" s="53">
        <v>12.05</v>
      </c>
      <c r="AB39" s="53">
        <v>12.05</v>
      </c>
      <c r="AC39" s="53">
        <v>12.47</v>
      </c>
      <c r="AD39" s="53">
        <v>11.95</v>
      </c>
      <c r="AE39" s="53">
        <v>12.31</v>
      </c>
      <c r="AF39" s="53">
        <v>12.29</v>
      </c>
      <c r="AG39" s="53">
        <v>12.29</v>
      </c>
    </row>
    <row r="40" spans="2:36" s="9" customFormat="1" x14ac:dyDescent="0.25">
      <c r="B40" s="46">
        <v>0.95833333333333337</v>
      </c>
      <c r="C40" s="53">
        <v>11.74</v>
      </c>
      <c r="D40" s="53">
        <v>11.61</v>
      </c>
      <c r="E40" s="53">
        <v>11.71</v>
      </c>
      <c r="F40" s="53">
        <v>11.69</v>
      </c>
      <c r="G40" s="53">
        <v>11.58</v>
      </c>
      <c r="H40" s="53">
        <v>11.4</v>
      </c>
      <c r="I40" s="53">
        <v>11.58</v>
      </c>
      <c r="J40" s="53">
        <v>11.5</v>
      </c>
      <c r="K40" s="53">
        <v>11.71</v>
      </c>
      <c r="L40" s="53">
        <v>11.71</v>
      </c>
      <c r="M40" s="53">
        <v>11.71</v>
      </c>
      <c r="N40" s="53">
        <v>11.53</v>
      </c>
      <c r="O40" s="53">
        <v>11.76</v>
      </c>
      <c r="P40" s="53">
        <v>11.61</v>
      </c>
      <c r="Q40" s="53">
        <v>11.53</v>
      </c>
      <c r="R40" s="53">
        <v>11.89</v>
      </c>
      <c r="S40" s="53">
        <v>11.71</v>
      </c>
      <c r="T40" s="53">
        <v>11.92</v>
      </c>
      <c r="U40" s="53">
        <v>11.95</v>
      </c>
      <c r="V40" s="53">
        <v>11.87</v>
      </c>
      <c r="W40" s="53">
        <v>11.92</v>
      </c>
      <c r="X40" s="53">
        <v>11.74</v>
      </c>
      <c r="Y40" s="53">
        <v>12.18</v>
      </c>
      <c r="Z40" s="53">
        <v>12.16</v>
      </c>
      <c r="AA40" s="53">
        <v>12.08</v>
      </c>
      <c r="AB40" s="53">
        <v>11.87</v>
      </c>
      <c r="AC40" s="53">
        <v>12.37</v>
      </c>
      <c r="AD40" s="53">
        <v>12.13</v>
      </c>
      <c r="AE40" s="53">
        <v>12.1</v>
      </c>
      <c r="AF40" s="53">
        <v>12.26</v>
      </c>
      <c r="AG40" s="53">
        <v>12.42</v>
      </c>
    </row>
    <row r="41" spans="2:36" s="10" customFormat="1" ht="33" customHeight="1" x14ac:dyDescent="0.3">
      <c r="B41" s="47" t="s">
        <v>52</v>
      </c>
      <c r="C41" s="220">
        <v>11.6</v>
      </c>
      <c r="D41" s="220">
        <v>11.6</v>
      </c>
      <c r="E41" s="220">
        <v>11.6</v>
      </c>
      <c r="F41" s="220">
        <v>11.7</v>
      </c>
      <c r="G41" s="220">
        <v>11.8</v>
      </c>
      <c r="H41" s="220">
        <v>11.7</v>
      </c>
      <c r="I41" s="220">
        <v>11.4</v>
      </c>
      <c r="J41" s="220">
        <v>11.7</v>
      </c>
      <c r="K41" s="220">
        <v>11.7</v>
      </c>
      <c r="L41" s="220">
        <v>11.7</v>
      </c>
      <c r="M41" s="220">
        <v>11.8</v>
      </c>
      <c r="N41" s="220">
        <v>11.7</v>
      </c>
      <c r="O41" s="220">
        <v>11.7</v>
      </c>
      <c r="P41" s="220">
        <v>11.9</v>
      </c>
      <c r="Q41" s="220">
        <v>11.6</v>
      </c>
      <c r="R41" s="220">
        <v>11.8</v>
      </c>
      <c r="S41" s="220">
        <v>11.9</v>
      </c>
      <c r="T41" s="220">
        <v>11.8</v>
      </c>
      <c r="U41" s="220">
        <v>12</v>
      </c>
      <c r="V41" s="220">
        <v>11.9</v>
      </c>
      <c r="W41" s="220">
        <v>12</v>
      </c>
      <c r="X41" s="220">
        <v>12</v>
      </c>
      <c r="Y41" s="220">
        <v>11.9</v>
      </c>
      <c r="Z41" s="220">
        <v>12</v>
      </c>
      <c r="AA41" s="220">
        <v>12.1</v>
      </c>
      <c r="AB41" s="220">
        <v>12.2</v>
      </c>
      <c r="AC41" s="220">
        <v>12.2</v>
      </c>
      <c r="AD41" s="220">
        <v>12.3</v>
      </c>
      <c r="AE41" s="220">
        <v>12.5</v>
      </c>
      <c r="AF41" s="220">
        <v>12.4</v>
      </c>
      <c r="AG41" s="220">
        <v>12.3</v>
      </c>
      <c r="AH41" s="52"/>
      <c r="AI41" s="52"/>
      <c r="AJ41" s="52"/>
    </row>
    <row r="42" spans="2:36" s="10" customFormat="1" ht="27" customHeight="1" x14ac:dyDescent="0.3">
      <c r="B42" s="219" t="s">
        <v>46</v>
      </c>
      <c r="C42" s="267" t="s">
        <v>47</v>
      </c>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row>
    <row r="43" spans="2:36" ht="16.2" customHeight="1" x14ac:dyDescent="0.3">
      <c r="B43" s="216"/>
      <c r="C43" s="264" t="s">
        <v>237</v>
      </c>
      <c r="D43" s="265"/>
      <c r="E43" s="265"/>
      <c r="F43" s="265"/>
      <c r="G43" s="265"/>
      <c r="H43" s="265"/>
      <c r="I43" s="265"/>
      <c r="J43" s="266"/>
      <c r="K43"/>
      <c r="L43"/>
      <c r="M43"/>
      <c r="N43"/>
    </row>
    <row r="44" spans="2:36" ht="12" customHeight="1" x14ac:dyDescent="0.3">
      <c r="B44" s="14" t="s">
        <v>239</v>
      </c>
    </row>
    <row r="45" spans="2:36" ht="12" customHeight="1" x14ac:dyDescent="0.3">
      <c r="B45" s="14" t="s">
        <v>243</v>
      </c>
    </row>
    <row r="46" spans="2:36" x14ac:dyDescent="0.3">
      <c r="B46" s="14"/>
    </row>
    <row r="47" spans="2:36" ht="14.4" x14ac:dyDescent="0.3">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2:36" customFormat="1" ht="13.2" x14ac:dyDescent="0.25"/>
    <row r="50" spans="2:35" x14ac:dyDescent="0.3">
      <c r="B50"/>
      <c r="C50"/>
      <c r="D50"/>
      <c r="E50"/>
      <c r="F50"/>
      <c r="G50"/>
      <c r="H50"/>
      <c r="I50"/>
      <c r="J50"/>
      <c r="K50"/>
      <c r="L50"/>
      <c r="M50"/>
      <c r="N50"/>
      <c r="O50"/>
      <c r="P50"/>
      <c r="Q50"/>
      <c r="R50"/>
      <c r="S50"/>
      <c r="T50"/>
      <c r="U50"/>
      <c r="V50"/>
      <c r="W50"/>
      <c r="X50"/>
      <c r="Y50"/>
      <c r="Z50"/>
      <c r="AA50"/>
      <c r="AB50"/>
      <c r="AC50"/>
      <c r="AD50"/>
      <c r="AE50"/>
      <c r="AF50"/>
      <c r="AG50"/>
    </row>
    <row r="51" spans="2:35" x14ac:dyDescent="0.3">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row>
    <row r="53" spans="2:35" x14ac:dyDescent="0.3">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row>
    <row r="54" spans="2:35" x14ac:dyDescent="0.3">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row>
  </sheetData>
  <mergeCells count="7">
    <mergeCell ref="C43:J43"/>
    <mergeCell ref="C42:AG42"/>
    <mergeCell ref="B2:E4"/>
    <mergeCell ref="F2:AG4"/>
    <mergeCell ref="B10:AG10"/>
    <mergeCell ref="B6:C6"/>
    <mergeCell ref="V14:W14"/>
  </mergeCells>
  <conditionalFormatting sqref="C41:AG41">
    <cfRule type="cellIs" dxfId="176" priority="28" operator="greaterThan">
      <formula>365</formula>
    </cfRule>
  </conditionalFormatting>
  <conditionalFormatting sqref="C17:AG41">
    <cfRule type="containsText" dxfId="175" priority="24" operator="containsText" text="EE">
      <formula>NOT(ISERROR(SEARCH("EE",C17)))</formula>
    </cfRule>
    <cfRule type="containsText" dxfId="174" priority="26" operator="containsText" text="IE">
      <formula>NOT(ISERROR(SEARCH("IE",C17)))</formula>
    </cfRule>
    <cfRule type="containsText" dxfId="173" priority="27" operator="containsText" text="ID">
      <formula>NOT(ISERROR(SEARCH("ID",C17)))</formula>
    </cfRule>
  </conditionalFormatting>
  <conditionalFormatting sqref="AK21:AL21">
    <cfRule type="cellIs" dxfId="172" priority="25" operator="greaterThanOrEqual">
      <formula>365</formula>
    </cfRule>
  </conditionalFormatting>
  <conditionalFormatting sqref="AP21">
    <cfRule type="cellIs" dxfId="171" priority="23" operator="greaterThanOrEqual">
      <formula>365</formula>
    </cfRule>
  </conditionalFormatting>
  <conditionalFormatting sqref="AG54:AH54">
    <cfRule type="cellIs" dxfId="170" priority="6" operator="greaterThanOrEqual">
      <formula>365</formula>
    </cfRule>
  </conditionalFormatting>
  <conditionalFormatting sqref="C53:AF53">
    <cfRule type="cellIs" dxfId="169" priority="4" operator="greaterThanOrEqual">
      <formula>365</formula>
    </cfRule>
  </conditionalFormatting>
  <conditionalFormatting sqref="D51:AG51">
    <cfRule type="cellIs" dxfId="168" priority="3" operator="greaterThanOrEqual">
      <formula>365</formula>
    </cfRule>
  </conditionalFormatting>
  <conditionalFormatting sqref="C54:AF54">
    <cfRule type="cellIs" dxfId="167" priority="2"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67AD2-F3B0-430F-A12A-0E99BEC98D19}">
  <dimension ref="B1:BQ51"/>
  <sheetViews>
    <sheetView showGridLines="0" zoomScale="70" zoomScaleNormal="70" zoomScaleSheetLayoutView="74" workbookViewId="0">
      <selection activeCell="L34" sqref="L34"/>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2" width="6.88671875" style="222" customWidth="1"/>
    <col min="33"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260</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259</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240</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8.67</v>
      </c>
      <c r="D17" s="231">
        <v>9.41</v>
      </c>
      <c r="E17" s="231">
        <v>8.93</v>
      </c>
      <c r="F17" s="231">
        <v>9.0399999999999991</v>
      </c>
      <c r="G17" s="231">
        <v>9.35</v>
      </c>
      <c r="H17" s="231">
        <v>9.1999999999999993</v>
      </c>
      <c r="I17" s="231">
        <v>9.8800000000000008</v>
      </c>
      <c r="J17" s="231">
        <v>9.48</v>
      </c>
      <c r="K17" s="231">
        <v>9.7200000000000006</v>
      </c>
      <c r="L17" s="231">
        <v>9.17</v>
      </c>
      <c r="M17" s="231">
        <v>9.56</v>
      </c>
      <c r="N17" s="231">
        <v>9.48</v>
      </c>
      <c r="O17" s="231">
        <v>9.48</v>
      </c>
      <c r="P17" s="231">
        <v>9.07</v>
      </c>
      <c r="Q17" s="231">
        <v>9.3800000000000008</v>
      </c>
      <c r="R17" s="231">
        <v>9.48</v>
      </c>
      <c r="S17" s="231">
        <v>10.11</v>
      </c>
      <c r="T17" s="231">
        <v>13.57</v>
      </c>
      <c r="U17" s="231">
        <v>10.4</v>
      </c>
      <c r="V17" s="231">
        <v>11.48</v>
      </c>
      <c r="W17" s="231">
        <v>9.9600000000000009</v>
      </c>
      <c r="X17" s="231">
        <v>9.9</v>
      </c>
      <c r="Y17" s="231">
        <v>9.7200000000000006</v>
      </c>
      <c r="Z17" s="231">
        <v>9.75</v>
      </c>
      <c r="AA17" s="231">
        <v>9.7200000000000006</v>
      </c>
      <c r="AB17" s="231">
        <v>10.220000000000001</v>
      </c>
      <c r="AC17" s="231">
        <v>9.51</v>
      </c>
      <c r="AD17" s="231">
        <v>10.19</v>
      </c>
      <c r="AE17" s="231">
        <v>10.17</v>
      </c>
      <c r="AF17" s="231">
        <v>9.77</v>
      </c>
      <c r="AG17" s="231"/>
    </row>
    <row r="18" spans="2:69" s="232" customFormat="1" x14ac:dyDescent="0.25">
      <c r="B18" s="230">
        <v>4.1666666666666664E-2</v>
      </c>
      <c r="C18" s="231">
        <v>8.93</v>
      </c>
      <c r="D18" s="231">
        <v>9.33</v>
      </c>
      <c r="E18" s="231">
        <v>8.83</v>
      </c>
      <c r="F18" s="231">
        <v>9.01</v>
      </c>
      <c r="G18" s="231">
        <v>9.07</v>
      </c>
      <c r="H18" s="231">
        <v>9.14</v>
      </c>
      <c r="I18" s="231">
        <v>9.3800000000000008</v>
      </c>
      <c r="J18" s="231">
        <v>9.33</v>
      </c>
      <c r="K18" s="231">
        <v>9.48</v>
      </c>
      <c r="L18" s="231">
        <v>9.41</v>
      </c>
      <c r="M18" s="231">
        <v>9.48</v>
      </c>
      <c r="N18" s="231">
        <v>9.3800000000000008</v>
      </c>
      <c r="O18" s="231">
        <v>9.69</v>
      </c>
      <c r="P18" s="231">
        <v>8.93</v>
      </c>
      <c r="Q18" s="231">
        <v>9.64</v>
      </c>
      <c r="R18" s="231">
        <v>9.35</v>
      </c>
      <c r="S18" s="231">
        <v>9.98</v>
      </c>
      <c r="T18" s="231">
        <v>12.63</v>
      </c>
      <c r="U18" s="231">
        <v>9.9</v>
      </c>
      <c r="V18" s="231">
        <v>11.58</v>
      </c>
      <c r="W18" s="231">
        <v>9.9</v>
      </c>
      <c r="X18" s="231">
        <v>9.6199999999999992</v>
      </c>
      <c r="Y18" s="231">
        <v>9.4600000000000009</v>
      </c>
      <c r="Z18" s="231">
        <v>9.59</v>
      </c>
      <c r="AA18" s="231">
        <v>9.9</v>
      </c>
      <c r="AB18" s="231">
        <v>9.77</v>
      </c>
      <c r="AC18" s="231">
        <v>9.56</v>
      </c>
      <c r="AD18" s="231">
        <v>10.029999999999999</v>
      </c>
      <c r="AE18" s="231">
        <v>10.029999999999999</v>
      </c>
      <c r="AF18" s="231">
        <v>10.06</v>
      </c>
      <c r="AG18" s="231"/>
    </row>
    <row r="19" spans="2:69" s="232" customFormat="1" x14ac:dyDescent="0.25">
      <c r="B19" s="230">
        <v>8.3333333333333329E-2</v>
      </c>
      <c r="C19" s="231">
        <v>9.33</v>
      </c>
      <c r="D19" s="231">
        <v>9.4600000000000009</v>
      </c>
      <c r="E19" s="231">
        <v>9.09</v>
      </c>
      <c r="F19" s="231">
        <v>8.8000000000000007</v>
      </c>
      <c r="G19" s="231">
        <v>9.09</v>
      </c>
      <c r="H19" s="231">
        <v>9.2200000000000006</v>
      </c>
      <c r="I19" s="231">
        <v>9.2200000000000006</v>
      </c>
      <c r="J19" s="231">
        <v>9.41</v>
      </c>
      <c r="K19" s="231">
        <v>9.41</v>
      </c>
      <c r="L19" s="231">
        <v>9.1199999999999992</v>
      </c>
      <c r="M19" s="231">
        <v>9.5399999999999991</v>
      </c>
      <c r="N19" s="231">
        <v>9.17</v>
      </c>
      <c r="O19" s="231">
        <v>9.77</v>
      </c>
      <c r="P19" s="231">
        <v>9.1999999999999993</v>
      </c>
      <c r="Q19" s="231">
        <v>9.43</v>
      </c>
      <c r="R19" s="231">
        <v>9.25</v>
      </c>
      <c r="S19" s="231">
        <v>9.9</v>
      </c>
      <c r="T19" s="231">
        <v>12.05</v>
      </c>
      <c r="U19" s="231">
        <v>10.09</v>
      </c>
      <c r="V19" s="231">
        <v>10.74</v>
      </c>
      <c r="W19" s="231">
        <v>9.8000000000000007</v>
      </c>
      <c r="X19" s="231">
        <v>9.5399999999999991</v>
      </c>
      <c r="Y19" s="231">
        <v>9.43</v>
      </c>
      <c r="Z19" s="231">
        <v>9.48</v>
      </c>
      <c r="AA19" s="231">
        <v>9.93</v>
      </c>
      <c r="AB19" s="231">
        <v>9.64</v>
      </c>
      <c r="AC19" s="231">
        <v>9.35</v>
      </c>
      <c r="AD19" s="231">
        <v>10.11</v>
      </c>
      <c r="AE19" s="231">
        <v>10.01</v>
      </c>
      <c r="AF19" s="231">
        <v>9.56</v>
      </c>
      <c r="AG19" s="231"/>
    </row>
    <row r="20" spans="2:69" s="232" customFormat="1" x14ac:dyDescent="0.25">
      <c r="B20" s="230">
        <v>0.125</v>
      </c>
      <c r="C20" s="231">
        <v>9.7200000000000006</v>
      </c>
      <c r="D20" s="231">
        <v>9.17</v>
      </c>
      <c r="E20" s="231">
        <v>9.1199999999999992</v>
      </c>
      <c r="F20" s="231">
        <v>9.1199999999999992</v>
      </c>
      <c r="G20" s="231">
        <v>8.93</v>
      </c>
      <c r="H20" s="231">
        <v>9.3000000000000007</v>
      </c>
      <c r="I20" s="231">
        <v>9.48</v>
      </c>
      <c r="J20" s="231">
        <v>9.1999999999999993</v>
      </c>
      <c r="K20" s="231">
        <v>9.48</v>
      </c>
      <c r="L20" s="231">
        <v>9.2200000000000006</v>
      </c>
      <c r="M20" s="231">
        <v>9.43</v>
      </c>
      <c r="N20" s="231">
        <v>9.33</v>
      </c>
      <c r="O20" s="231">
        <v>9.69</v>
      </c>
      <c r="P20" s="231">
        <v>9.17</v>
      </c>
      <c r="Q20" s="231">
        <v>9.17</v>
      </c>
      <c r="R20" s="231">
        <v>9.3800000000000008</v>
      </c>
      <c r="S20" s="231">
        <v>9.98</v>
      </c>
      <c r="T20" s="231">
        <v>11.66</v>
      </c>
      <c r="U20" s="231">
        <v>9.98</v>
      </c>
      <c r="V20" s="231">
        <v>10.82</v>
      </c>
      <c r="W20" s="231">
        <v>9.56</v>
      </c>
      <c r="X20" s="231">
        <v>9.93</v>
      </c>
      <c r="Y20" s="231">
        <v>9.41</v>
      </c>
      <c r="Z20" s="231">
        <v>9.83</v>
      </c>
      <c r="AA20" s="231">
        <v>9.75</v>
      </c>
      <c r="AB20" s="231">
        <v>10.029999999999999</v>
      </c>
      <c r="AC20" s="231">
        <v>9.51</v>
      </c>
      <c r="AD20" s="231">
        <v>9.93</v>
      </c>
      <c r="AE20" s="231">
        <v>10.3</v>
      </c>
      <c r="AF20" s="231">
        <v>9.4600000000000009</v>
      </c>
      <c r="AG20" s="231"/>
    </row>
    <row r="21" spans="2:69" s="232" customFormat="1" x14ac:dyDescent="0.3">
      <c r="B21" s="230">
        <v>0.16666666666666666</v>
      </c>
      <c r="C21" s="231">
        <v>9.1999999999999993</v>
      </c>
      <c r="D21" s="231">
        <v>9.48</v>
      </c>
      <c r="E21" s="231">
        <v>8.86</v>
      </c>
      <c r="F21" s="231">
        <v>9.0399999999999991</v>
      </c>
      <c r="G21" s="231">
        <v>8.91</v>
      </c>
      <c r="H21" s="231">
        <v>8.93</v>
      </c>
      <c r="I21" s="231">
        <v>10.43</v>
      </c>
      <c r="J21" s="231">
        <v>9.3000000000000007</v>
      </c>
      <c r="K21" s="231">
        <v>9.48</v>
      </c>
      <c r="L21" s="231">
        <v>9.2200000000000006</v>
      </c>
      <c r="M21" s="231">
        <v>9.59</v>
      </c>
      <c r="N21" s="231">
        <v>9.14</v>
      </c>
      <c r="O21" s="231">
        <v>9.83</v>
      </c>
      <c r="P21" s="231">
        <v>9.9</v>
      </c>
      <c r="Q21" s="231">
        <v>9.3000000000000007</v>
      </c>
      <c r="R21" s="231">
        <v>9.35</v>
      </c>
      <c r="S21" s="231">
        <v>9.98</v>
      </c>
      <c r="T21" s="231">
        <v>11.58</v>
      </c>
      <c r="U21" s="231">
        <v>10.14</v>
      </c>
      <c r="V21" s="231">
        <v>10.69</v>
      </c>
      <c r="W21" s="231">
        <v>9.85</v>
      </c>
      <c r="X21" s="231">
        <v>11.24</v>
      </c>
      <c r="Y21" s="231">
        <v>9.3800000000000008</v>
      </c>
      <c r="Z21" s="231">
        <v>9.59</v>
      </c>
      <c r="AA21" s="231">
        <v>9.85</v>
      </c>
      <c r="AB21" s="231">
        <v>9.5399999999999991</v>
      </c>
      <c r="AC21" s="231">
        <v>9.77</v>
      </c>
      <c r="AD21" s="231">
        <v>12.08</v>
      </c>
      <c r="AE21" s="231">
        <v>9.9</v>
      </c>
      <c r="AF21" s="231">
        <v>9.56</v>
      </c>
      <c r="AG21" s="231"/>
      <c r="AK21" s="214"/>
      <c r="AL21" s="214"/>
      <c r="AP21" s="214"/>
      <c r="BJ21" s="233"/>
      <c r="BK21" s="233"/>
      <c r="BL21" s="222"/>
      <c r="BM21" s="222"/>
      <c r="BN21" s="222"/>
      <c r="BO21" s="222"/>
      <c r="BP21" s="222"/>
      <c r="BQ21"/>
    </row>
    <row r="22" spans="2:69" s="232" customFormat="1" x14ac:dyDescent="0.25">
      <c r="B22" s="230">
        <v>0.20833333333333334</v>
      </c>
      <c r="C22" s="231">
        <v>8.9600000000000009</v>
      </c>
      <c r="D22" s="231">
        <v>10.69</v>
      </c>
      <c r="E22" s="231">
        <v>9.01</v>
      </c>
      <c r="F22" s="231">
        <v>8.83</v>
      </c>
      <c r="G22" s="231">
        <v>9.1199999999999992</v>
      </c>
      <c r="H22" s="231">
        <v>9.07</v>
      </c>
      <c r="I22" s="231">
        <v>12.13</v>
      </c>
      <c r="J22" s="231">
        <v>9.77</v>
      </c>
      <c r="K22" s="231">
        <v>9.4600000000000009</v>
      </c>
      <c r="L22" s="231">
        <v>9.2200000000000006</v>
      </c>
      <c r="M22" s="231">
        <v>9.69</v>
      </c>
      <c r="N22" s="231">
        <v>9.64</v>
      </c>
      <c r="O22" s="231">
        <v>9.64</v>
      </c>
      <c r="P22" s="231">
        <v>13.81</v>
      </c>
      <c r="Q22" s="231">
        <v>9.41</v>
      </c>
      <c r="R22" s="231">
        <v>9.25</v>
      </c>
      <c r="S22" s="231">
        <v>9.8800000000000008</v>
      </c>
      <c r="T22" s="231">
        <v>11.32</v>
      </c>
      <c r="U22" s="231">
        <v>10.58</v>
      </c>
      <c r="V22" s="231">
        <v>10.48</v>
      </c>
      <c r="W22" s="231">
        <v>10.029999999999999</v>
      </c>
      <c r="X22" s="231">
        <v>11.87</v>
      </c>
      <c r="Y22" s="231">
        <v>10.11</v>
      </c>
      <c r="Z22" s="231">
        <v>9.6199999999999992</v>
      </c>
      <c r="AA22" s="231">
        <v>9.5399999999999991</v>
      </c>
      <c r="AB22" s="231">
        <v>9.98</v>
      </c>
      <c r="AC22" s="231">
        <v>9.9</v>
      </c>
      <c r="AD22" s="231">
        <v>12.29</v>
      </c>
      <c r="AE22" s="231">
        <v>9.83</v>
      </c>
      <c r="AF22" s="231">
        <v>9.75</v>
      </c>
      <c r="AG22" s="231"/>
    </row>
    <row r="23" spans="2:69" s="232" customFormat="1" x14ac:dyDescent="0.25">
      <c r="B23" s="230">
        <v>0.25</v>
      </c>
      <c r="C23" s="231">
        <v>8.83</v>
      </c>
      <c r="D23" s="231">
        <v>9.2200000000000006</v>
      </c>
      <c r="E23" s="231">
        <v>8.67</v>
      </c>
      <c r="F23" s="231">
        <v>9.2200000000000006</v>
      </c>
      <c r="G23" s="231">
        <v>8.8000000000000007</v>
      </c>
      <c r="H23" s="231">
        <v>9.14</v>
      </c>
      <c r="I23" s="231">
        <v>13.6</v>
      </c>
      <c r="J23" s="231">
        <v>9.41</v>
      </c>
      <c r="K23" s="231">
        <v>9.43</v>
      </c>
      <c r="L23" s="231" t="s">
        <v>242</v>
      </c>
      <c r="M23" s="231">
        <v>9.43</v>
      </c>
      <c r="N23" s="231">
        <v>9.9</v>
      </c>
      <c r="O23" s="231">
        <v>9.9</v>
      </c>
      <c r="P23" s="231">
        <v>13.52</v>
      </c>
      <c r="Q23" s="231">
        <v>9.33</v>
      </c>
      <c r="R23" s="231">
        <v>9.5399999999999991</v>
      </c>
      <c r="S23" s="231">
        <v>9.93</v>
      </c>
      <c r="T23" s="231">
        <v>11.32</v>
      </c>
      <c r="U23" s="231">
        <v>10.27</v>
      </c>
      <c r="V23" s="231">
        <v>10.87</v>
      </c>
      <c r="W23" s="231">
        <v>10.11</v>
      </c>
      <c r="X23" s="231">
        <v>12.71</v>
      </c>
      <c r="Y23" s="231">
        <v>10.4</v>
      </c>
      <c r="Z23" s="231">
        <v>9.56</v>
      </c>
      <c r="AA23" s="231">
        <v>9.48</v>
      </c>
      <c r="AB23" s="231">
        <v>10.06</v>
      </c>
      <c r="AC23" s="231">
        <v>9.77</v>
      </c>
      <c r="AD23" s="231">
        <v>15.25</v>
      </c>
      <c r="AE23" s="231">
        <v>10.17</v>
      </c>
      <c r="AF23" s="231">
        <v>9.7200000000000006</v>
      </c>
      <c r="AG23" s="231"/>
    </row>
    <row r="24" spans="2:69" s="232" customFormat="1" x14ac:dyDescent="0.25">
      <c r="B24" s="230">
        <v>0.29166666666666669</v>
      </c>
      <c r="C24" s="231">
        <v>8.9600000000000009</v>
      </c>
      <c r="D24" s="231">
        <v>9.09</v>
      </c>
      <c r="E24" s="231">
        <v>8.9600000000000009</v>
      </c>
      <c r="F24" s="231">
        <v>9.1199999999999992</v>
      </c>
      <c r="G24" s="231">
        <v>8.8800000000000008</v>
      </c>
      <c r="H24" s="231">
        <v>9.5399999999999991</v>
      </c>
      <c r="I24" s="231">
        <v>15.8</v>
      </c>
      <c r="J24" s="231">
        <v>9.75</v>
      </c>
      <c r="K24" s="231">
        <v>9.59</v>
      </c>
      <c r="L24" s="231">
        <v>9.14</v>
      </c>
      <c r="M24" s="231">
        <v>9.64</v>
      </c>
      <c r="N24" s="231">
        <v>10.01</v>
      </c>
      <c r="O24" s="231">
        <v>9.9</v>
      </c>
      <c r="P24" s="231">
        <v>16.72</v>
      </c>
      <c r="Q24" s="231">
        <v>9.7200000000000006</v>
      </c>
      <c r="R24" s="231">
        <v>9.3800000000000008</v>
      </c>
      <c r="S24" s="231">
        <v>9.64</v>
      </c>
      <c r="T24" s="231">
        <v>11.71</v>
      </c>
      <c r="U24" s="231">
        <v>10.58</v>
      </c>
      <c r="V24" s="231">
        <v>11</v>
      </c>
      <c r="W24" s="231">
        <v>10.45</v>
      </c>
      <c r="X24" s="231">
        <v>12.89</v>
      </c>
      <c r="Y24" s="231">
        <v>9.93</v>
      </c>
      <c r="Z24" s="231">
        <v>10.19</v>
      </c>
      <c r="AA24" s="231">
        <v>9.8000000000000007</v>
      </c>
      <c r="AB24" s="231">
        <v>10.4</v>
      </c>
      <c r="AC24" s="231">
        <v>9.75</v>
      </c>
      <c r="AD24" s="231">
        <v>18.760000000000002</v>
      </c>
      <c r="AE24" s="231">
        <v>10.17</v>
      </c>
      <c r="AF24" s="231">
        <v>9.6199999999999992</v>
      </c>
      <c r="AG24" s="231"/>
    </row>
    <row r="25" spans="2:69" s="232" customFormat="1" x14ac:dyDescent="0.25">
      <c r="B25" s="230">
        <v>0.33333333333333331</v>
      </c>
      <c r="C25" s="231">
        <v>9.1199999999999992</v>
      </c>
      <c r="D25" s="231">
        <v>9.17</v>
      </c>
      <c r="E25" s="231">
        <v>8.99</v>
      </c>
      <c r="F25" s="231">
        <v>9.27</v>
      </c>
      <c r="G25" s="231">
        <v>9.17</v>
      </c>
      <c r="H25" s="231">
        <v>9.1999999999999993</v>
      </c>
      <c r="I25" s="231">
        <v>12.89</v>
      </c>
      <c r="J25" s="231">
        <v>9.56</v>
      </c>
      <c r="K25" s="231">
        <v>9.48</v>
      </c>
      <c r="L25" s="231">
        <v>9.48</v>
      </c>
      <c r="M25" s="231">
        <v>9.9</v>
      </c>
      <c r="N25" s="231">
        <v>9.6199999999999992</v>
      </c>
      <c r="O25" s="231">
        <v>9.59</v>
      </c>
      <c r="P25" s="231">
        <v>12.21</v>
      </c>
      <c r="Q25" s="231">
        <v>9.5399999999999991</v>
      </c>
      <c r="R25" s="231">
        <v>9.56</v>
      </c>
      <c r="S25" s="231">
        <v>10.14</v>
      </c>
      <c r="T25" s="231">
        <v>12.76</v>
      </c>
      <c r="U25" s="231">
        <v>10.58</v>
      </c>
      <c r="V25" s="231">
        <v>10.9</v>
      </c>
      <c r="W25" s="231">
        <v>10.48</v>
      </c>
      <c r="X25" s="231">
        <v>11.37</v>
      </c>
      <c r="Y25" s="231">
        <v>9.9</v>
      </c>
      <c r="Z25" s="231">
        <v>9.9</v>
      </c>
      <c r="AA25" s="231">
        <v>9.77</v>
      </c>
      <c r="AB25" s="231">
        <v>9.83</v>
      </c>
      <c r="AC25" s="231">
        <v>10.029999999999999</v>
      </c>
      <c r="AD25" s="231">
        <v>20.3</v>
      </c>
      <c r="AE25" s="231">
        <v>10.14</v>
      </c>
      <c r="AF25" s="231">
        <v>9.8800000000000008</v>
      </c>
      <c r="AG25" s="231"/>
    </row>
    <row r="26" spans="2:69" s="232" customFormat="1" x14ac:dyDescent="0.25">
      <c r="B26" s="230">
        <v>0.375</v>
      </c>
      <c r="C26" s="231">
        <v>9.01</v>
      </c>
      <c r="D26" s="231">
        <v>9.25</v>
      </c>
      <c r="E26" s="231">
        <v>9.1199999999999992</v>
      </c>
      <c r="F26" s="231">
        <v>9.01</v>
      </c>
      <c r="G26" s="231">
        <v>9.1199999999999992</v>
      </c>
      <c r="H26" s="231">
        <v>9.14</v>
      </c>
      <c r="I26" s="231">
        <v>10.72</v>
      </c>
      <c r="J26" s="231">
        <v>9.35</v>
      </c>
      <c r="K26" s="231">
        <v>9.3800000000000008</v>
      </c>
      <c r="L26" s="231">
        <v>9.2200000000000006</v>
      </c>
      <c r="M26" s="231">
        <v>9.3800000000000008</v>
      </c>
      <c r="N26" s="231">
        <v>9.48</v>
      </c>
      <c r="O26" s="231">
        <v>9.6199999999999992</v>
      </c>
      <c r="P26" s="231">
        <v>10.17</v>
      </c>
      <c r="Q26" s="231">
        <v>9.67</v>
      </c>
      <c r="R26" s="231">
        <v>9.67</v>
      </c>
      <c r="S26" s="231">
        <v>10.95</v>
      </c>
      <c r="T26" s="231">
        <v>15.82</v>
      </c>
      <c r="U26" s="231">
        <v>11.95</v>
      </c>
      <c r="V26" s="231">
        <v>11.32</v>
      </c>
      <c r="W26" s="231">
        <v>9.9</v>
      </c>
      <c r="X26" s="231">
        <v>10.53</v>
      </c>
      <c r="Y26" s="231">
        <v>9.77</v>
      </c>
      <c r="Z26" s="231">
        <v>9.64</v>
      </c>
      <c r="AA26" s="231">
        <v>9.56</v>
      </c>
      <c r="AB26" s="231">
        <v>9.75</v>
      </c>
      <c r="AC26" s="231">
        <v>9.64</v>
      </c>
      <c r="AD26" s="231">
        <v>13.39</v>
      </c>
      <c r="AE26" s="231">
        <v>10.43</v>
      </c>
      <c r="AF26" s="231">
        <v>9.59</v>
      </c>
      <c r="AG26" s="231"/>
    </row>
    <row r="27" spans="2:69" s="232" customFormat="1" x14ac:dyDescent="0.25">
      <c r="B27" s="230">
        <v>0.41666666666666669</v>
      </c>
      <c r="C27" s="231">
        <v>8.9600000000000009</v>
      </c>
      <c r="D27" s="231">
        <v>9.14</v>
      </c>
      <c r="E27" s="231">
        <v>9.1199999999999992</v>
      </c>
      <c r="F27" s="231">
        <v>9.1199999999999992</v>
      </c>
      <c r="G27" s="231">
        <v>9.3800000000000008</v>
      </c>
      <c r="H27" s="231">
        <v>9.1999999999999993</v>
      </c>
      <c r="I27" s="231">
        <v>9.9</v>
      </c>
      <c r="J27" s="231">
        <v>9.48</v>
      </c>
      <c r="K27" s="231">
        <v>9.14</v>
      </c>
      <c r="L27" s="231">
        <v>9.27</v>
      </c>
      <c r="M27" s="231">
        <v>9.43</v>
      </c>
      <c r="N27" s="231">
        <v>9.56</v>
      </c>
      <c r="O27" s="231">
        <v>9.48</v>
      </c>
      <c r="P27" s="231">
        <v>9.75</v>
      </c>
      <c r="Q27" s="231">
        <v>9.5399999999999991</v>
      </c>
      <c r="R27" s="231">
        <v>9.75</v>
      </c>
      <c r="S27" s="231">
        <v>12.86</v>
      </c>
      <c r="T27" s="231">
        <v>17.48</v>
      </c>
      <c r="U27" s="231">
        <v>13.36</v>
      </c>
      <c r="V27" s="231">
        <v>13.18</v>
      </c>
      <c r="W27" s="231">
        <v>9.85</v>
      </c>
      <c r="X27" s="231">
        <v>9.8800000000000008</v>
      </c>
      <c r="Y27" s="231">
        <v>9.75</v>
      </c>
      <c r="Z27" s="231">
        <v>9.8000000000000007</v>
      </c>
      <c r="AA27" s="231">
        <v>9.59</v>
      </c>
      <c r="AB27" s="231">
        <v>9.56</v>
      </c>
      <c r="AC27" s="231">
        <v>9.64</v>
      </c>
      <c r="AD27" s="231">
        <v>10.58</v>
      </c>
      <c r="AE27" s="231">
        <v>10.53</v>
      </c>
      <c r="AF27" s="231">
        <v>9.6199999999999992</v>
      </c>
      <c r="AG27" s="231"/>
    </row>
    <row r="28" spans="2:69" s="232" customFormat="1" x14ac:dyDescent="0.25">
      <c r="B28" s="230">
        <v>0.45833333333333331</v>
      </c>
      <c r="C28" s="231">
        <v>8.91</v>
      </c>
      <c r="D28" s="231">
        <v>9.17</v>
      </c>
      <c r="E28" s="231">
        <v>8.9600000000000009</v>
      </c>
      <c r="F28" s="231">
        <v>9.35</v>
      </c>
      <c r="G28" s="231">
        <v>9.27</v>
      </c>
      <c r="H28" s="231">
        <v>9.17</v>
      </c>
      <c r="I28" s="231">
        <v>9.43</v>
      </c>
      <c r="J28" s="231">
        <v>9.48</v>
      </c>
      <c r="K28" s="231">
        <v>9.1999999999999993</v>
      </c>
      <c r="L28" s="231">
        <v>9.3800000000000008</v>
      </c>
      <c r="M28" s="231">
        <v>9.35</v>
      </c>
      <c r="N28" s="231">
        <v>9.35</v>
      </c>
      <c r="O28" s="231">
        <v>9.75</v>
      </c>
      <c r="P28" s="231">
        <v>9.59</v>
      </c>
      <c r="Q28" s="231">
        <v>9.35</v>
      </c>
      <c r="R28" s="231">
        <v>9.85</v>
      </c>
      <c r="S28" s="231">
        <v>17.34</v>
      </c>
      <c r="T28" s="231">
        <v>16.87</v>
      </c>
      <c r="U28" s="231">
        <v>20.59</v>
      </c>
      <c r="V28" s="231">
        <v>12.94</v>
      </c>
      <c r="W28" s="231">
        <v>9.8800000000000008</v>
      </c>
      <c r="X28" s="231">
        <v>9.9</v>
      </c>
      <c r="Y28" s="231">
        <v>10.029999999999999</v>
      </c>
      <c r="Z28" s="231">
        <v>10.01</v>
      </c>
      <c r="AA28" s="231">
        <v>9.85</v>
      </c>
      <c r="AB28" s="231">
        <v>9.7200000000000006</v>
      </c>
      <c r="AC28" s="231">
        <v>10.09</v>
      </c>
      <c r="AD28" s="231">
        <v>9.7200000000000006</v>
      </c>
      <c r="AE28" s="231">
        <v>10.51</v>
      </c>
      <c r="AF28" s="231">
        <v>9.9</v>
      </c>
      <c r="AG28" s="231"/>
    </row>
    <row r="29" spans="2:69" s="232" customFormat="1" x14ac:dyDescent="0.25">
      <c r="B29" s="230">
        <v>0.5</v>
      </c>
      <c r="C29" s="231">
        <v>9.27</v>
      </c>
      <c r="D29" s="231">
        <v>9.1199999999999992</v>
      </c>
      <c r="E29" s="231">
        <v>9.0399999999999991</v>
      </c>
      <c r="F29" s="231">
        <v>9.17</v>
      </c>
      <c r="G29" s="231">
        <v>9.3000000000000007</v>
      </c>
      <c r="H29" s="231">
        <v>9.25</v>
      </c>
      <c r="I29" s="231">
        <v>9.35</v>
      </c>
      <c r="J29" s="231">
        <v>9.3000000000000007</v>
      </c>
      <c r="K29" s="231">
        <v>9.5399999999999991</v>
      </c>
      <c r="L29" s="231">
        <v>9.09</v>
      </c>
      <c r="M29" s="231">
        <v>9.35</v>
      </c>
      <c r="N29" s="231">
        <v>9.3800000000000008</v>
      </c>
      <c r="O29" s="231">
        <v>9.41</v>
      </c>
      <c r="P29" s="231">
        <v>9.3800000000000008</v>
      </c>
      <c r="Q29" s="231">
        <v>9.67</v>
      </c>
      <c r="R29" s="231">
        <v>11</v>
      </c>
      <c r="S29" s="231">
        <v>21.35</v>
      </c>
      <c r="T29" s="231">
        <v>15.43</v>
      </c>
      <c r="U29" s="231">
        <v>23.84</v>
      </c>
      <c r="V29" s="231">
        <v>11.53</v>
      </c>
      <c r="W29" s="231">
        <v>9.6199999999999992</v>
      </c>
      <c r="X29" s="231">
        <v>9.59</v>
      </c>
      <c r="Y29" s="231">
        <v>9.8800000000000008</v>
      </c>
      <c r="Z29" s="231">
        <v>9.83</v>
      </c>
      <c r="AA29" s="231">
        <v>10.01</v>
      </c>
      <c r="AB29" s="231">
        <v>9.77</v>
      </c>
      <c r="AC29" s="231">
        <v>9.85</v>
      </c>
      <c r="AD29" s="231">
        <v>9.6199999999999992</v>
      </c>
      <c r="AE29" s="231">
        <v>9.8000000000000007</v>
      </c>
      <c r="AF29" s="231">
        <v>9.67</v>
      </c>
      <c r="AG29" s="231"/>
    </row>
    <row r="30" spans="2:69" s="232" customFormat="1" x14ac:dyDescent="0.25">
      <c r="B30" s="230">
        <v>0.54166666666666663</v>
      </c>
      <c r="C30" s="231">
        <v>9.1999999999999993</v>
      </c>
      <c r="D30" s="231">
        <v>9.48</v>
      </c>
      <c r="E30" s="231">
        <v>9.64</v>
      </c>
      <c r="F30" s="231">
        <v>9.43</v>
      </c>
      <c r="G30" s="231">
        <v>9.1999999999999993</v>
      </c>
      <c r="H30" s="231">
        <v>9.5399999999999991</v>
      </c>
      <c r="I30" s="231">
        <v>9.3800000000000008</v>
      </c>
      <c r="J30" s="231">
        <v>9.48</v>
      </c>
      <c r="K30" s="231">
        <v>9.48</v>
      </c>
      <c r="L30" s="231">
        <v>9.3800000000000008</v>
      </c>
      <c r="M30" s="231">
        <v>9.25</v>
      </c>
      <c r="N30" s="231">
        <v>9.41</v>
      </c>
      <c r="O30" s="231">
        <v>9.14</v>
      </c>
      <c r="P30" s="231">
        <v>9.9</v>
      </c>
      <c r="Q30" s="231">
        <v>9.35</v>
      </c>
      <c r="R30" s="231">
        <v>11.92</v>
      </c>
      <c r="S30" s="231">
        <v>22.74</v>
      </c>
      <c r="T30" s="231">
        <v>14.7</v>
      </c>
      <c r="U30" s="231">
        <v>26.54</v>
      </c>
      <c r="V30" s="231">
        <v>11.34</v>
      </c>
      <c r="W30" s="231">
        <v>9.51</v>
      </c>
      <c r="X30" s="231">
        <v>9.5399999999999991</v>
      </c>
      <c r="Y30" s="231">
        <v>10.27</v>
      </c>
      <c r="Z30" s="231">
        <v>10.11</v>
      </c>
      <c r="AA30" s="231">
        <v>9.9</v>
      </c>
      <c r="AB30" s="231">
        <v>9.8000000000000007</v>
      </c>
      <c r="AC30" s="231">
        <v>9.98</v>
      </c>
      <c r="AD30" s="231">
        <v>9.75</v>
      </c>
      <c r="AE30" s="231">
        <v>9.75</v>
      </c>
      <c r="AF30" s="231">
        <v>9.75</v>
      </c>
      <c r="AG30" s="231"/>
    </row>
    <row r="31" spans="2:69" s="232" customFormat="1" x14ac:dyDescent="0.25">
      <c r="B31" s="230">
        <v>0.58333333333333337</v>
      </c>
      <c r="C31" s="231">
        <v>9.0399999999999991</v>
      </c>
      <c r="D31" s="231">
        <v>8.99</v>
      </c>
      <c r="E31" s="231">
        <v>9.3800000000000008</v>
      </c>
      <c r="F31" s="231">
        <v>9.48</v>
      </c>
      <c r="G31" s="231">
        <v>9.2200000000000006</v>
      </c>
      <c r="H31" s="231">
        <v>9.33</v>
      </c>
      <c r="I31" s="231">
        <v>9.17</v>
      </c>
      <c r="J31" s="231">
        <v>9.33</v>
      </c>
      <c r="K31" s="231">
        <v>9.4600000000000009</v>
      </c>
      <c r="L31" s="231">
        <v>9.33</v>
      </c>
      <c r="M31" s="231">
        <v>9.2200000000000006</v>
      </c>
      <c r="N31" s="231">
        <v>9.27</v>
      </c>
      <c r="O31" s="231">
        <v>9.0399999999999991</v>
      </c>
      <c r="P31" s="231">
        <v>9.33</v>
      </c>
      <c r="Q31" s="231">
        <v>9.25</v>
      </c>
      <c r="R31" s="231">
        <v>12.26</v>
      </c>
      <c r="S31" s="231">
        <v>21.82</v>
      </c>
      <c r="T31" s="231">
        <v>13.68</v>
      </c>
      <c r="U31" s="231">
        <v>17.5</v>
      </c>
      <c r="V31" s="231">
        <v>10.61</v>
      </c>
      <c r="W31" s="231">
        <v>9.4600000000000009</v>
      </c>
      <c r="X31" s="231">
        <v>9.35</v>
      </c>
      <c r="Y31" s="231">
        <v>12.08</v>
      </c>
      <c r="Z31" s="231">
        <v>10.01</v>
      </c>
      <c r="AA31" s="231">
        <v>9.8000000000000007</v>
      </c>
      <c r="AB31" s="231">
        <v>9.69</v>
      </c>
      <c r="AC31" s="231">
        <v>9.64</v>
      </c>
      <c r="AD31" s="231">
        <v>9.75</v>
      </c>
      <c r="AE31" s="231">
        <v>9.64</v>
      </c>
      <c r="AF31" s="231">
        <v>9.69</v>
      </c>
      <c r="AG31" s="231"/>
    </row>
    <row r="32" spans="2:69" s="232" customFormat="1" x14ac:dyDescent="0.25">
      <c r="B32" s="230">
        <v>0.625</v>
      </c>
      <c r="C32" s="231">
        <v>8.91</v>
      </c>
      <c r="D32" s="231">
        <v>9.09</v>
      </c>
      <c r="E32" s="231">
        <v>9.17</v>
      </c>
      <c r="F32" s="231">
        <v>9.2200000000000006</v>
      </c>
      <c r="G32" s="231">
        <v>8.9600000000000009</v>
      </c>
      <c r="H32" s="231">
        <v>9.09</v>
      </c>
      <c r="I32" s="231">
        <v>9.2200000000000006</v>
      </c>
      <c r="J32" s="231">
        <v>9.25</v>
      </c>
      <c r="K32" s="231">
        <v>9.35</v>
      </c>
      <c r="L32" s="231">
        <v>9.35</v>
      </c>
      <c r="M32" s="231">
        <v>9.27</v>
      </c>
      <c r="N32" s="231">
        <v>9.48</v>
      </c>
      <c r="O32" s="231">
        <v>9.09</v>
      </c>
      <c r="P32" s="231">
        <v>9.27</v>
      </c>
      <c r="Q32" s="231">
        <v>9.3800000000000008</v>
      </c>
      <c r="R32" s="231">
        <v>11.27</v>
      </c>
      <c r="S32" s="231">
        <v>23</v>
      </c>
      <c r="T32" s="231">
        <v>12.73</v>
      </c>
      <c r="U32" s="231">
        <v>15.51</v>
      </c>
      <c r="V32" s="231">
        <v>10.3</v>
      </c>
      <c r="W32" s="231">
        <v>9.56</v>
      </c>
      <c r="X32" s="231">
        <v>9.48</v>
      </c>
      <c r="Y32" s="231">
        <v>10.48</v>
      </c>
      <c r="Z32" s="231">
        <v>9.9</v>
      </c>
      <c r="AA32" s="231">
        <v>10.43</v>
      </c>
      <c r="AB32" s="231">
        <v>9.9</v>
      </c>
      <c r="AC32" s="231">
        <v>9.83</v>
      </c>
      <c r="AD32" s="231">
        <v>9.8000000000000007</v>
      </c>
      <c r="AE32" s="231">
        <v>9.6199999999999992</v>
      </c>
      <c r="AF32" s="231">
        <v>9.75</v>
      </c>
      <c r="AG32" s="231"/>
    </row>
    <row r="33" spans="2:36" s="232" customFormat="1" x14ac:dyDescent="0.25">
      <c r="B33" s="230">
        <v>0.66666666666666663</v>
      </c>
      <c r="C33" s="231">
        <v>9.3000000000000007</v>
      </c>
      <c r="D33" s="231">
        <v>9.17</v>
      </c>
      <c r="E33" s="231">
        <v>9.35</v>
      </c>
      <c r="F33" s="231">
        <v>8.93</v>
      </c>
      <c r="G33" s="231">
        <v>9.14</v>
      </c>
      <c r="H33" s="231">
        <v>9.51</v>
      </c>
      <c r="I33" s="231">
        <v>9.2200000000000006</v>
      </c>
      <c r="J33" s="231">
        <v>9.27</v>
      </c>
      <c r="K33" s="231">
        <v>9.48</v>
      </c>
      <c r="L33" s="231">
        <v>9.51</v>
      </c>
      <c r="M33" s="231">
        <v>9.33</v>
      </c>
      <c r="N33" s="231">
        <v>9.2200000000000006</v>
      </c>
      <c r="O33" s="231">
        <v>9.17</v>
      </c>
      <c r="P33" s="231">
        <v>9.3000000000000007</v>
      </c>
      <c r="Q33" s="231">
        <v>10.09</v>
      </c>
      <c r="R33" s="231">
        <v>11.21</v>
      </c>
      <c r="S33" s="231">
        <v>21.59</v>
      </c>
      <c r="T33" s="231">
        <v>12.47</v>
      </c>
      <c r="U33" s="231">
        <v>16.66</v>
      </c>
      <c r="V33" s="231">
        <v>10.19</v>
      </c>
      <c r="W33" s="231">
        <v>9.35</v>
      </c>
      <c r="X33" s="231">
        <v>9.67</v>
      </c>
      <c r="Y33" s="231">
        <v>9.75</v>
      </c>
      <c r="Z33" s="231">
        <v>9.51</v>
      </c>
      <c r="AA33" s="231">
        <v>10.220000000000001</v>
      </c>
      <c r="AB33" s="231">
        <v>9.67</v>
      </c>
      <c r="AC33" s="231">
        <v>9.6199999999999992</v>
      </c>
      <c r="AD33" s="231">
        <v>9.8000000000000007</v>
      </c>
      <c r="AE33" s="231">
        <v>9.51</v>
      </c>
      <c r="AF33" s="231">
        <v>10.09</v>
      </c>
      <c r="AG33" s="231"/>
    </row>
    <row r="34" spans="2:36" s="232" customFormat="1" x14ac:dyDescent="0.25">
      <c r="B34" s="230">
        <v>0.70833333333333337</v>
      </c>
      <c r="C34" s="231">
        <v>9.1199999999999992</v>
      </c>
      <c r="D34" s="231">
        <v>9.07</v>
      </c>
      <c r="E34" s="231">
        <v>9.17</v>
      </c>
      <c r="F34" s="231">
        <v>8.99</v>
      </c>
      <c r="G34" s="231">
        <v>9.1199999999999992</v>
      </c>
      <c r="H34" s="231">
        <v>9.59</v>
      </c>
      <c r="I34" s="231">
        <v>9.59</v>
      </c>
      <c r="J34" s="231">
        <v>9.17</v>
      </c>
      <c r="K34" s="231">
        <v>9.09</v>
      </c>
      <c r="L34" s="231">
        <v>9.33</v>
      </c>
      <c r="M34" s="231">
        <v>9.3000000000000007</v>
      </c>
      <c r="N34" s="231">
        <v>9.1999999999999993</v>
      </c>
      <c r="O34" s="231">
        <v>9.27</v>
      </c>
      <c r="P34" s="231">
        <v>9.33</v>
      </c>
      <c r="Q34" s="231">
        <v>11.06</v>
      </c>
      <c r="R34" s="231">
        <v>11.66</v>
      </c>
      <c r="S34" s="231">
        <v>24.52</v>
      </c>
      <c r="T34" s="231">
        <v>12</v>
      </c>
      <c r="U34" s="231">
        <v>19.18</v>
      </c>
      <c r="V34" s="231">
        <v>11</v>
      </c>
      <c r="W34" s="231">
        <v>10.4</v>
      </c>
      <c r="X34" s="231">
        <v>9.69</v>
      </c>
      <c r="Y34" s="231">
        <v>9.75</v>
      </c>
      <c r="Z34" s="231">
        <v>9.59</v>
      </c>
      <c r="AA34" s="231">
        <v>10.72</v>
      </c>
      <c r="AB34" s="231">
        <v>9.8000000000000007</v>
      </c>
      <c r="AC34" s="231">
        <v>9.48</v>
      </c>
      <c r="AD34" s="231">
        <v>10.220000000000001</v>
      </c>
      <c r="AE34" s="231">
        <v>9.69</v>
      </c>
      <c r="AF34" s="231">
        <v>10.51</v>
      </c>
      <c r="AG34" s="231"/>
    </row>
    <row r="35" spans="2:36" s="232" customFormat="1" x14ac:dyDescent="0.25">
      <c r="B35" s="230">
        <v>0.75</v>
      </c>
      <c r="C35" s="231">
        <v>8.91</v>
      </c>
      <c r="D35" s="231">
        <v>9.14</v>
      </c>
      <c r="E35" s="231">
        <v>9.35</v>
      </c>
      <c r="F35" s="231">
        <v>9.1199999999999992</v>
      </c>
      <c r="G35" s="231">
        <v>8.99</v>
      </c>
      <c r="H35" s="231">
        <v>9.64</v>
      </c>
      <c r="I35" s="231">
        <v>9.59</v>
      </c>
      <c r="J35" s="231">
        <v>9.3800000000000008</v>
      </c>
      <c r="K35" s="231">
        <v>9.2200000000000006</v>
      </c>
      <c r="L35" s="231">
        <v>9.48</v>
      </c>
      <c r="M35" s="231">
        <v>9.27</v>
      </c>
      <c r="N35" s="231">
        <v>9.14</v>
      </c>
      <c r="O35" s="231">
        <v>9.33</v>
      </c>
      <c r="P35" s="231">
        <v>9.27</v>
      </c>
      <c r="Q35" s="231">
        <v>10.11</v>
      </c>
      <c r="R35" s="231">
        <v>11.06</v>
      </c>
      <c r="S35" s="231">
        <v>19.73</v>
      </c>
      <c r="T35" s="231">
        <v>10.85</v>
      </c>
      <c r="U35" s="231">
        <v>12.6</v>
      </c>
      <c r="V35" s="231">
        <v>10.64</v>
      </c>
      <c r="W35" s="231">
        <v>9.8000000000000007</v>
      </c>
      <c r="X35" s="231">
        <v>9.51</v>
      </c>
      <c r="Y35" s="231">
        <v>9.85</v>
      </c>
      <c r="Z35" s="231">
        <v>9.75</v>
      </c>
      <c r="AA35" s="231">
        <v>10.85</v>
      </c>
      <c r="AB35" s="231">
        <v>9.67</v>
      </c>
      <c r="AC35" s="231">
        <v>9.48</v>
      </c>
      <c r="AD35" s="231">
        <v>10.38</v>
      </c>
      <c r="AE35" s="231">
        <v>9.6199999999999992</v>
      </c>
      <c r="AF35" s="231">
        <v>10.14</v>
      </c>
      <c r="AG35" s="231"/>
    </row>
    <row r="36" spans="2:36" s="232" customFormat="1" x14ac:dyDescent="0.25">
      <c r="B36" s="230">
        <v>0.79166666666666663</v>
      </c>
      <c r="C36" s="231">
        <v>8.67</v>
      </c>
      <c r="D36" s="231">
        <v>9.09</v>
      </c>
      <c r="E36" s="231">
        <v>9.1199999999999992</v>
      </c>
      <c r="F36" s="231">
        <v>9.33</v>
      </c>
      <c r="G36" s="231">
        <v>9.1199999999999992</v>
      </c>
      <c r="H36" s="231">
        <v>10.09</v>
      </c>
      <c r="I36" s="231">
        <v>9.1199999999999992</v>
      </c>
      <c r="J36" s="231">
        <v>9.2200000000000006</v>
      </c>
      <c r="K36" s="231">
        <v>9.43</v>
      </c>
      <c r="L36" s="231">
        <v>9.17</v>
      </c>
      <c r="M36" s="231">
        <v>9.01</v>
      </c>
      <c r="N36" s="231">
        <v>9.2200000000000006</v>
      </c>
      <c r="O36" s="231">
        <v>9.5399999999999991</v>
      </c>
      <c r="P36" s="231">
        <v>9.25</v>
      </c>
      <c r="Q36" s="231">
        <v>10.029999999999999</v>
      </c>
      <c r="R36" s="231">
        <v>11.16</v>
      </c>
      <c r="S36" s="231">
        <v>18.68</v>
      </c>
      <c r="T36" s="231">
        <v>10.3</v>
      </c>
      <c r="U36" s="231">
        <v>12.84</v>
      </c>
      <c r="V36" s="231">
        <v>10.58</v>
      </c>
      <c r="W36" s="231">
        <v>9.5399999999999991</v>
      </c>
      <c r="X36" s="231">
        <v>9.5399999999999991</v>
      </c>
      <c r="Y36" s="231">
        <v>9.5399999999999991</v>
      </c>
      <c r="Z36" s="231">
        <v>9.56</v>
      </c>
      <c r="AA36" s="231">
        <v>10.09</v>
      </c>
      <c r="AB36" s="231">
        <v>9.48</v>
      </c>
      <c r="AC36" s="231">
        <v>9.9</v>
      </c>
      <c r="AD36" s="231">
        <v>10.14</v>
      </c>
      <c r="AE36" s="231">
        <v>9.51</v>
      </c>
      <c r="AF36" s="231">
        <v>9.6199999999999992</v>
      </c>
      <c r="AG36" s="231"/>
    </row>
    <row r="37" spans="2:36" s="232" customFormat="1" x14ac:dyDescent="0.25">
      <c r="B37" s="230">
        <v>0.83333333333333337</v>
      </c>
      <c r="C37" s="231">
        <v>8.67</v>
      </c>
      <c r="D37" s="231">
        <v>9.14</v>
      </c>
      <c r="E37" s="231">
        <v>9.2200000000000006</v>
      </c>
      <c r="F37" s="231">
        <v>8.91</v>
      </c>
      <c r="G37" s="231">
        <v>9.6199999999999992</v>
      </c>
      <c r="H37" s="231">
        <v>9.77</v>
      </c>
      <c r="I37" s="231">
        <v>9.5399999999999991</v>
      </c>
      <c r="J37" s="231">
        <v>9.75</v>
      </c>
      <c r="K37" s="231">
        <v>9.3000000000000007</v>
      </c>
      <c r="L37" s="231">
        <v>9.09</v>
      </c>
      <c r="M37" s="231">
        <v>9.59</v>
      </c>
      <c r="N37" s="231">
        <v>9.33</v>
      </c>
      <c r="O37" s="231">
        <v>9.1199999999999992</v>
      </c>
      <c r="P37" s="231">
        <v>9.48</v>
      </c>
      <c r="Q37" s="231">
        <v>10.14</v>
      </c>
      <c r="R37" s="231">
        <v>10.77</v>
      </c>
      <c r="S37" s="231">
        <v>17.79</v>
      </c>
      <c r="T37" s="231">
        <v>10.19</v>
      </c>
      <c r="U37" s="231">
        <v>12.5</v>
      </c>
      <c r="V37" s="231">
        <v>9.9</v>
      </c>
      <c r="W37" s="231">
        <v>9.69</v>
      </c>
      <c r="X37" s="231">
        <v>9.67</v>
      </c>
      <c r="Y37" s="231">
        <v>9.51</v>
      </c>
      <c r="Z37" s="231">
        <v>9.56</v>
      </c>
      <c r="AA37" s="231">
        <v>10.01</v>
      </c>
      <c r="AB37" s="231">
        <v>9.48</v>
      </c>
      <c r="AC37" s="231">
        <v>9.64</v>
      </c>
      <c r="AD37" s="231">
        <v>10.029999999999999</v>
      </c>
      <c r="AE37" s="231">
        <v>9.2200000000000006</v>
      </c>
      <c r="AF37" s="231">
        <v>9.5399999999999991</v>
      </c>
      <c r="AG37" s="231"/>
    </row>
    <row r="38" spans="2:36" s="232" customFormat="1" x14ac:dyDescent="0.25">
      <c r="B38" s="230">
        <v>0.875</v>
      </c>
      <c r="C38" s="231">
        <v>8.91</v>
      </c>
      <c r="D38" s="231">
        <v>8.75</v>
      </c>
      <c r="E38" s="231">
        <v>8.99</v>
      </c>
      <c r="F38" s="231">
        <v>8.93</v>
      </c>
      <c r="G38" s="231">
        <v>8.9600000000000009</v>
      </c>
      <c r="H38" s="231">
        <v>9.2200000000000006</v>
      </c>
      <c r="I38" s="231">
        <v>9.3000000000000007</v>
      </c>
      <c r="J38" s="231">
        <v>9.48</v>
      </c>
      <c r="K38" s="231">
        <v>9.1199999999999992</v>
      </c>
      <c r="L38" s="231">
        <v>9.17</v>
      </c>
      <c r="M38" s="231">
        <v>9.3800000000000008</v>
      </c>
      <c r="N38" s="231">
        <v>9.41</v>
      </c>
      <c r="O38" s="231">
        <v>9.27</v>
      </c>
      <c r="P38" s="231">
        <v>9.25</v>
      </c>
      <c r="Q38" s="231">
        <v>9.69</v>
      </c>
      <c r="R38" s="231">
        <v>10.32</v>
      </c>
      <c r="S38" s="231">
        <v>17.27</v>
      </c>
      <c r="T38" s="231">
        <v>10.27</v>
      </c>
      <c r="U38" s="231">
        <v>12.16</v>
      </c>
      <c r="V38" s="231">
        <v>9.9</v>
      </c>
      <c r="W38" s="231">
        <v>9.41</v>
      </c>
      <c r="X38" s="231">
        <v>9.48</v>
      </c>
      <c r="Y38" s="231">
        <v>9.64</v>
      </c>
      <c r="Z38" s="231">
        <v>9.69</v>
      </c>
      <c r="AA38" s="231">
        <v>9.56</v>
      </c>
      <c r="AB38" s="231">
        <v>9.7200000000000006</v>
      </c>
      <c r="AC38" s="231">
        <v>9.9</v>
      </c>
      <c r="AD38" s="231">
        <v>10.19</v>
      </c>
      <c r="AE38" s="231">
        <v>9.5399999999999991</v>
      </c>
      <c r="AF38" s="231">
        <v>9.56</v>
      </c>
      <c r="AG38" s="231"/>
    </row>
    <row r="39" spans="2:36" s="232" customFormat="1" x14ac:dyDescent="0.25">
      <c r="B39" s="230">
        <v>0.91666666666666663</v>
      </c>
      <c r="C39" s="231">
        <v>8.83</v>
      </c>
      <c r="D39" s="231">
        <v>9.14</v>
      </c>
      <c r="E39" s="231">
        <v>8.9600000000000009</v>
      </c>
      <c r="F39" s="231">
        <v>9.01</v>
      </c>
      <c r="G39" s="231">
        <v>9.3000000000000007</v>
      </c>
      <c r="H39" s="231">
        <v>9.67</v>
      </c>
      <c r="I39" s="231">
        <v>9.59</v>
      </c>
      <c r="J39" s="231">
        <v>9.35</v>
      </c>
      <c r="K39" s="231">
        <v>9.17</v>
      </c>
      <c r="L39" s="231">
        <v>9.75</v>
      </c>
      <c r="M39" s="231">
        <v>8.99</v>
      </c>
      <c r="N39" s="231">
        <v>9.8800000000000008</v>
      </c>
      <c r="O39" s="231">
        <v>9.5399999999999991</v>
      </c>
      <c r="P39" s="231">
        <v>9.48</v>
      </c>
      <c r="Q39" s="231">
        <v>9.75</v>
      </c>
      <c r="R39" s="231">
        <v>9.98</v>
      </c>
      <c r="S39" s="231">
        <v>15.25</v>
      </c>
      <c r="T39" s="231">
        <v>10.43</v>
      </c>
      <c r="U39" s="231">
        <v>11.89</v>
      </c>
      <c r="V39" s="231">
        <v>9.7200000000000006</v>
      </c>
      <c r="W39" s="231">
        <v>9.6199999999999992</v>
      </c>
      <c r="X39" s="231">
        <v>9.77</v>
      </c>
      <c r="Y39" s="231">
        <v>9.77</v>
      </c>
      <c r="Z39" s="231">
        <v>9.75</v>
      </c>
      <c r="AA39" s="231">
        <v>9.6199999999999992</v>
      </c>
      <c r="AB39" s="231">
        <v>9.7200000000000006</v>
      </c>
      <c r="AC39" s="231">
        <v>9.8000000000000007</v>
      </c>
      <c r="AD39" s="231">
        <v>9.98</v>
      </c>
      <c r="AE39" s="231">
        <v>9.83</v>
      </c>
      <c r="AF39" s="231">
        <v>9.59</v>
      </c>
      <c r="AG39" s="231"/>
    </row>
    <row r="40" spans="2:36" s="232" customFormat="1" x14ac:dyDescent="0.25">
      <c r="B40" s="230">
        <v>0.95833333333333337</v>
      </c>
      <c r="C40" s="231">
        <v>8.8800000000000008</v>
      </c>
      <c r="D40" s="231">
        <v>8.83</v>
      </c>
      <c r="E40" s="231">
        <v>9.1199999999999992</v>
      </c>
      <c r="F40" s="231">
        <v>9.0399999999999991</v>
      </c>
      <c r="G40" s="231">
        <v>9.2200000000000006</v>
      </c>
      <c r="H40" s="231">
        <v>9.35</v>
      </c>
      <c r="I40" s="231">
        <v>9.51</v>
      </c>
      <c r="J40" s="231">
        <v>9.5399999999999991</v>
      </c>
      <c r="K40" s="231">
        <v>9.17</v>
      </c>
      <c r="L40" s="231">
        <v>9.2200000000000006</v>
      </c>
      <c r="M40" s="231">
        <v>9.14</v>
      </c>
      <c r="N40" s="231">
        <v>9.41</v>
      </c>
      <c r="O40" s="231">
        <v>9.25</v>
      </c>
      <c r="P40" s="231">
        <v>9.27</v>
      </c>
      <c r="Q40" s="231">
        <v>9.41</v>
      </c>
      <c r="R40" s="231">
        <v>9.93</v>
      </c>
      <c r="S40" s="231">
        <v>13.7</v>
      </c>
      <c r="T40" s="231">
        <v>10.4</v>
      </c>
      <c r="U40" s="231">
        <v>11.63</v>
      </c>
      <c r="V40" s="231">
        <v>9.6199999999999992</v>
      </c>
      <c r="W40" s="231">
        <v>9.56</v>
      </c>
      <c r="X40" s="231">
        <v>9.4600000000000009</v>
      </c>
      <c r="Y40" s="231">
        <v>9.9</v>
      </c>
      <c r="Z40" s="231">
        <v>9.75</v>
      </c>
      <c r="AA40" s="231">
        <v>9.1999999999999993</v>
      </c>
      <c r="AB40" s="231">
        <v>9.8800000000000008</v>
      </c>
      <c r="AC40" s="231">
        <v>9.75</v>
      </c>
      <c r="AD40" s="231">
        <v>9.8800000000000008</v>
      </c>
      <c r="AE40" s="231">
        <v>9.51</v>
      </c>
      <c r="AF40" s="231">
        <v>9.8000000000000007</v>
      </c>
      <c r="AG40" s="231"/>
    </row>
    <row r="41" spans="2:36" s="233" customFormat="1" ht="33" customHeight="1" x14ac:dyDescent="0.3">
      <c r="B41" s="228" t="s">
        <v>52</v>
      </c>
      <c r="C41" s="234">
        <v>9</v>
      </c>
      <c r="D41" s="234">
        <v>9.1999999999999993</v>
      </c>
      <c r="E41" s="234">
        <v>9.1</v>
      </c>
      <c r="F41" s="234">
        <v>9.1</v>
      </c>
      <c r="G41" s="234">
        <v>9.1</v>
      </c>
      <c r="H41" s="234">
        <v>9.3000000000000007</v>
      </c>
      <c r="I41" s="234">
        <v>10.199999999999999</v>
      </c>
      <c r="J41" s="234">
        <v>9.4</v>
      </c>
      <c r="K41" s="234">
        <v>9.4</v>
      </c>
      <c r="L41" s="234">
        <v>9.3000000000000007</v>
      </c>
      <c r="M41" s="234">
        <v>9.4</v>
      </c>
      <c r="N41" s="234">
        <v>9.4</v>
      </c>
      <c r="O41" s="234">
        <v>9.5</v>
      </c>
      <c r="P41" s="234">
        <v>10.199999999999999</v>
      </c>
      <c r="Q41" s="234">
        <v>9.6</v>
      </c>
      <c r="R41" s="234">
        <v>10.3</v>
      </c>
      <c r="S41" s="234">
        <v>15.3</v>
      </c>
      <c r="T41" s="234">
        <v>12.6</v>
      </c>
      <c r="U41" s="234">
        <v>13.8</v>
      </c>
      <c r="V41" s="234">
        <v>10.9</v>
      </c>
      <c r="W41" s="234">
        <v>9.8000000000000007</v>
      </c>
      <c r="X41" s="234">
        <v>10.199999999999999</v>
      </c>
      <c r="Y41" s="234">
        <v>9.9</v>
      </c>
      <c r="Z41" s="234">
        <v>9.6999999999999993</v>
      </c>
      <c r="AA41" s="234">
        <v>9.9</v>
      </c>
      <c r="AB41" s="234">
        <v>9.8000000000000007</v>
      </c>
      <c r="AC41" s="234">
        <v>9.6999999999999993</v>
      </c>
      <c r="AD41" s="234">
        <v>11.3</v>
      </c>
      <c r="AE41" s="234">
        <v>9.9</v>
      </c>
      <c r="AF41" s="234">
        <v>9.8000000000000007</v>
      </c>
      <c r="AG41" s="234"/>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37" t="s">
        <v>243</v>
      </c>
    </row>
    <row r="45" spans="2:36" ht="12" customHeight="1" x14ac:dyDescent="0.3">
      <c r="B45" s="237"/>
    </row>
    <row r="46" spans="2:36" x14ac:dyDescent="0.3">
      <c r="B46" s="237"/>
    </row>
    <row r="47" spans="2:36" customFormat="1" ht="13.2" x14ac:dyDescent="0.25"/>
    <row r="48" spans="2:36" x14ac:dyDescent="0.3">
      <c r="B48"/>
      <c r="C48"/>
      <c r="D48"/>
      <c r="E48"/>
      <c r="F48"/>
      <c r="G48"/>
      <c r="H48"/>
      <c r="I48"/>
      <c r="J48"/>
      <c r="K48"/>
      <c r="L48"/>
      <c r="M48"/>
      <c r="N48"/>
      <c r="O48"/>
      <c r="P48"/>
      <c r="Q48"/>
      <c r="R48"/>
      <c r="S48"/>
      <c r="T48"/>
      <c r="U48"/>
      <c r="V48"/>
      <c r="W48"/>
      <c r="X48"/>
      <c r="Y48"/>
      <c r="Z48"/>
      <c r="AA48"/>
      <c r="AB48"/>
      <c r="AC48"/>
      <c r="AD48"/>
      <c r="AE48"/>
      <c r="AF48"/>
      <c r="AG48"/>
    </row>
    <row r="49" spans="3:35" x14ac:dyDescent="0.3">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row r="50" spans="3:35" x14ac:dyDescent="0.3">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row>
    <row r="51" spans="3:35" x14ac:dyDescent="0.3">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row>
  </sheetData>
  <mergeCells count="7">
    <mergeCell ref="C43:J43"/>
    <mergeCell ref="B2:E4"/>
    <mergeCell ref="F2:AG4"/>
    <mergeCell ref="B6:C6"/>
    <mergeCell ref="B10:AG10"/>
    <mergeCell ref="V14:W14"/>
    <mergeCell ref="C42:AG42"/>
  </mergeCells>
  <conditionalFormatting sqref="C41:AG41">
    <cfRule type="cellIs" dxfId="122" priority="10" operator="greaterThan">
      <formula>365</formula>
    </cfRule>
  </conditionalFormatting>
  <conditionalFormatting sqref="C17:AG41">
    <cfRule type="containsText" dxfId="121" priority="6" operator="containsText" text="EE">
      <formula>NOT(ISERROR(SEARCH("EE",C17)))</formula>
    </cfRule>
    <cfRule type="containsText" dxfId="120" priority="8" operator="containsText" text="IE">
      <formula>NOT(ISERROR(SEARCH("IE",C17)))</formula>
    </cfRule>
    <cfRule type="containsText" dxfId="119" priority="9" operator="containsText" text="ID">
      <formula>NOT(ISERROR(SEARCH("ID",C17)))</formula>
    </cfRule>
  </conditionalFormatting>
  <conditionalFormatting sqref="AK21:AL21">
    <cfRule type="cellIs" dxfId="118" priority="7" operator="greaterThanOrEqual">
      <formula>365</formula>
    </cfRule>
  </conditionalFormatting>
  <conditionalFormatting sqref="AP21">
    <cfRule type="cellIs" dxfId="117" priority="5" operator="greaterThanOrEqual">
      <formula>365</formula>
    </cfRule>
  </conditionalFormatting>
  <conditionalFormatting sqref="AG51:AH51">
    <cfRule type="cellIs" dxfId="116" priority="4" operator="greaterThanOrEqual">
      <formula>365</formula>
    </cfRule>
  </conditionalFormatting>
  <conditionalFormatting sqref="C50:AF50">
    <cfRule type="cellIs" dxfId="115" priority="3" operator="greaterThanOrEqual">
      <formula>365</formula>
    </cfRule>
  </conditionalFormatting>
  <conditionalFormatting sqref="D49:AG49">
    <cfRule type="cellIs" dxfId="114" priority="2" operator="greaterThanOrEqual">
      <formula>365</formula>
    </cfRule>
  </conditionalFormatting>
  <conditionalFormatting sqref="C51:AF51">
    <cfRule type="cellIs" dxfId="113"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FE0B-5358-4752-82AC-2411B5AC95A5}">
  <dimension ref="B1:AK40"/>
  <sheetViews>
    <sheetView showGridLines="0" zoomScale="70" zoomScaleNormal="70" zoomScaleSheetLayoutView="85" workbookViewId="0">
      <selection activeCell="P55" sqref="P5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261</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+'3.10'!F6</f>
        <v>Evaluación de seguimiento de la calidad del aire en el área de influencia del complejo metalúrgico La Oroya, ubicada en el distrito La Oroya, provincia de Yauli, departamento de Junín, en abril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+'3.10'!F8</f>
        <v>CA-CC-01</v>
      </c>
      <c r="G8" s="41"/>
      <c r="H8" s="41"/>
      <c r="I8" s="41"/>
      <c r="J8" s="41"/>
      <c r="K8" s="41"/>
      <c r="L8" s="41"/>
      <c r="M8" s="41"/>
      <c r="N8" s="41"/>
      <c r="O8" s="41"/>
      <c r="P8" s="41"/>
      <c r="Q8" s="8" t="s">
        <v>53</v>
      </c>
      <c r="R8" s="37"/>
      <c r="S8" s="37"/>
      <c r="T8" s="37"/>
      <c r="U8" s="37"/>
      <c r="V8" s="42" t="str">
        <f>+'3.10'!V8</f>
        <v>No aplica</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8.73</v>
      </c>
      <c r="D11" s="231">
        <v>9.0399999999999991</v>
      </c>
      <c r="E11" s="231">
        <v>8.9700000000000006</v>
      </c>
      <c r="F11" s="231">
        <v>9.0399999999999991</v>
      </c>
      <c r="G11" s="231">
        <v>9.1300000000000008</v>
      </c>
      <c r="H11" s="231">
        <v>9.24</v>
      </c>
      <c r="I11" s="231">
        <v>9.6300000000000008</v>
      </c>
      <c r="J11" s="231">
        <v>9.5299999999999994</v>
      </c>
      <c r="K11" s="231">
        <v>9.5399999999999991</v>
      </c>
      <c r="L11" s="231">
        <v>9.17</v>
      </c>
      <c r="M11" s="231">
        <v>9.51</v>
      </c>
      <c r="N11" s="231">
        <v>9.1999999999999993</v>
      </c>
      <c r="O11" s="231">
        <v>9.59</v>
      </c>
      <c r="P11" s="231">
        <v>9.2899999999999991</v>
      </c>
      <c r="Q11" s="231">
        <v>9.3800000000000008</v>
      </c>
      <c r="R11" s="231">
        <v>9.5500000000000007</v>
      </c>
      <c r="S11" s="231">
        <v>10.01</v>
      </c>
      <c r="T11" s="231">
        <v>14.17</v>
      </c>
      <c r="U11" s="231">
        <v>10.41</v>
      </c>
      <c r="V11" s="231">
        <v>11.67</v>
      </c>
      <c r="W11" s="231">
        <v>9.77</v>
      </c>
      <c r="X11" s="231">
        <v>9.69</v>
      </c>
      <c r="Y11" s="231">
        <v>9.65</v>
      </c>
      <c r="Z11" s="231">
        <v>9.81</v>
      </c>
      <c r="AA11" s="231">
        <v>9.74</v>
      </c>
      <c r="AB11" s="231">
        <v>9.68</v>
      </c>
      <c r="AC11" s="231">
        <v>9.6999999999999993</v>
      </c>
      <c r="AD11" s="231">
        <v>9.91</v>
      </c>
      <c r="AE11" s="231">
        <v>10.01</v>
      </c>
      <c r="AF11" s="231">
        <v>9.6999999999999993</v>
      </c>
      <c r="AG11" s="231"/>
    </row>
    <row r="12" spans="2:34" s="232" customFormat="1" x14ac:dyDescent="0.25">
      <c r="B12" s="230">
        <v>4.1666666666666664E-2</v>
      </c>
      <c r="C12" s="231">
        <v>8.77</v>
      </c>
      <c r="D12" s="231">
        <v>9.2100000000000009</v>
      </c>
      <c r="E12" s="231">
        <v>8.86</v>
      </c>
      <c r="F12" s="231">
        <v>9.06</v>
      </c>
      <c r="G12" s="231">
        <v>9.15</v>
      </c>
      <c r="H12" s="231">
        <v>9.19</v>
      </c>
      <c r="I12" s="231">
        <v>9.5399999999999991</v>
      </c>
      <c r="J12" s="231">
        <v>9.44</v>
      </c>
      <c r="K12" s="231">
        <v>9.58</v>
      </c>
      <c r="L12" s="231">
        <v>9.25</v>
      </c>
      <c r="M12" s="231">
        <v>9.42</v>
      </c>
      <c r="N12" s="231">
        <v>9.33</v>
      </c>
      <c r="O12" s="231">
        <v>9.5299999999999994</v>
      </c>
      <c r="P12" s="231">
        <v>9.08</v>
      </c>
      <c r="Q12" s="231">
        <v>9.43</v>
      </c>
      <c r="R12" s="231">
        <v>9.41</v>
      </c>
      <c r="S12" s="231">
        <v>10.01</v>
      </c>
      <c r="T12" s="231">
        <v>13.3</v>
      </c>
      <c r="U12" s="231">
        <v>10.23</v>
      </c>
      <c r="V12" s="231">
        <v>11.56</v>
      </c>
      <c r="W12" s="231">
        <v>9.83</v>
      </c>
      <c r="X12" s="231">
        <v>9.69</v>
      </c>
      <c r="Y12" s="231">
        <v>9.5500000000000007</v>
      </c>
      <c r="Z12" s="231">
        <v>9.75</v>
      </c>
      <c r="AA12" s="231">
        <v>9.7899999999999991</v>
      </c>
      <c r="AB12" s="231">
        <v>9.73</v>
      </c>
      <c r="AC12" s="231">
        <v>9.65</v>
      </c>
      <c r="AD12" s="231">
        <v>9.99</v>
      </c>
      <c r="AE12" s="231">
        <v>10.029999999999999</v>
      </c>
      <c r="AF12" s="231">
        <v>9.7799999999999994</v>
      </c>
      <c r="AG12" s="231"/>
    </row>
    <row r="13" spans="2:34" s="232" customFormat="1" x14ac:dyDescent="0.25">
      <c r="B13" s="230">
        <v>8.3333333333333329E-2</v>
      </c>
      <c r="C13" s="231">
        <v>8.98</v>
      </c>
      <c r="D13" s="231">
        <v>9.4</v>
      </c>
      <c r="E13" s="231">
        <v>8.9499999999999993</v>
      </c>
      <c r="F13" s="231">
        <v>8.9499999999999993</v>
      </c>
      <c r="G13" s="231">
        <v>9.17</v>
      </c>
      <c r="H13" s="231">
        <v>9.19</v>
      </c>
      <c r="I13" s="231">
        <v>9.49</v>
      </c>
      <c r="J13" s="231">
        <v>9.41</v>
      </c>
      <c r="K13" s="231">
        <v>9.5399999999999991</v>
      </c>
      <c r="L13" s="231">
        <v>9.23</v>
      </c>
      <c r="M13" s="231">
        <v>9.5299999999999994</v>
      </c>
      <c r="N13" s="231">
        <v>9.34</v>
      </c>
      <c r="O13" s="231">
        <v>9.65</v>
      </c>
      <c r="P13" s="231">
        <v>9.07</v>
      </c>
      <c r="Q13" s="231">
        <v>9.48</v>
      </c>
      <c r="R13" s="231">
        <v>9.36</v>
      </c>
      <c r="S13" s="231">
        <v>10</v>
      </c>
      <c r="T13" s="231">
        <v>12.75</v>
      </c>
      <c r="U13" s="231">
        <v>10.130000000000001</v>
      </c>
      <c r="V13" s="231">
        <v>11.27</v>
      </c>
      <c r="W13" s="231">
        <v>9.89</v>
      </c>
      <c r="X13" s="231">
        <v>9.69</v>
      </c>
      <c r="Y13" s="231">
        <v>9.5399999999999991</v>
      </c>
      <c r="Z13" s="231">
        <v>9.61</v>
      </c>
      <c r="AA13" s="231">
        <v>9.85</v>
      </c>
      <c r="AB13" s="231">
        <v>9.8800000000000008</v>
      </c>
      <c r="AC13" s="231">
        <v>9.4700000000000006</v>
      </c>
      <c r="AD13" s="231">
        <v>10.11</v>
      </c>
      <c r="AE13" s="231">
        <v>10.07</v>
      </c>
      <c r="AF13" s="231">
        <v>9.8000000000000007</v>
      </c>
      <c r="AG13" s="231"/>
    </row>
    <row r="14" spans="2:34" s="232" customFormat="1" x14ac:dyDescent="0.25">
      <c r="B14" s="230">
        <v>0.125</v>
      </c>
      <c r="C14" s="231">
        <v>9.33</v>
      </c>
      <c r="D14" s="231">
        <v>9.32</v>
      </c>
      <c r="E14" s="231">
        <v>9.01</v>
      </c>
      <c r="F14" s="231">
        <v>8.98</v>
      </c>
      <c r="G14" s="231">
        <v>9.0299999999999994</v>
      </c>
      <c r="H14" s="231">
        <v>9.2200000000000006</v>
      </c>
      <c r="I14" s="231">
        <v>9.36</v>
      </c>
      <c r="J14" s="231">
        <v>9.31</v>
      </c>
      <c r="K14" s="231">
        <v>9.4600000000000009</v>
      </c>
      <c r="L14" s="231">
        <v>9.25</v>
      </c>
      <c r="M14" s="231">
        <v>9.48</v>
      </c>
      <c r="N14" s="231">
        <v>9.2899999999999991</v>
      </c>
      <c r="O14" s="231">
        <v>9.7200000000000006</v>
      </c>
      <c r="P14" s="231">
        <v>9.1</v>
      </c>
      <c r="Q14" s="231">
        <v>9.41</v>
      </c>
      <c r="R14" s="231">
        <v>9.33</v>
      </c>
      <c r="S14" s="231">
        <v>9.9499999999999993</v>
      </c>
      <c r="T14" s="231">
        <v>12.11</v>
      </c>
      <c r="U14" s="231">
        <v>9.99</v>
      </c>
      <c r="V14" s="231">
        <v>11.05</v>
      </c>
      <c r="W14" s="231">
        <v>9.75</v>
      </c>
      <c r="X14" s="231">
        <v>9.6999999999999993</v>
      </c>
      <c r="Y14" s="231">
        <v>9.43</v>
      </c>
      <c r="Z14" s="231">
        <v>9.6300000000000008</v>
      </c>
      <c r="AA14" s="231">
        <v>9.86</v>
      </c>
      <c r="AB14" s="231">
        <v>9.81</v>
      </c>
      <c r="AC14" s="231">
        <v>9.4700000000000006</v>
      </c>
      <c r="AD14" s="231">
        <v>10.02</v>
      </c>
      <c r="AE14" s="231">
        <v>10.11</v>
      </c>
      <c r="AF14" s="231">
        <v>9.69</v>
      </c>
      <c r="AG14" s="231"/>
    </row>
    <row r="15" spans="2:34" s="232" customFormat="1" x14ac:dyDescent="0.25">
      <c r="B15" s="230">
        <v>0.16666666666666666</v>
      </c>
      <c r="C15" s="231">
        <v>9.42</v>
      </c>
      <c r="D15" s="231">
        <v>9.3699999999999992</v>
      </c>
      <c r="E15" s="231">
        <v>9.02</v>
      </c>
      <c r="F15" s="231">
        <v>8.99</v>
      </c>
      <c r="G15" s="231">
        <v>8.98</v>
      </c>
      <c r="H15" s="231">
        <v>9.15</v>
      </c>
      <c r="I15" s="231">
        <v>9.7100000000000009</v>
      </c>
      <c r="J15" s="231">
        <v>9.3000000000000007</v>
      </c>
      <c r="K15" s="231">
        <v>9.4600000000000009</v>
      </c>
      <c r="L15" s="240">
        <v>9.19</v>
      </c>
      <c r="M15" s="231">
        <v>9.52</v>
      </c>
      <c r="N15" s="231">
        <v>9.2100000000000009</v>
      </c>
      <c r="O15" s="231">
        <v>9.76</v>
      </c>
      <c r="P15" s="231">
        <v>9.42</v>
      </c>
      <c r="Q15" s="231">
        <v>9.3000000000000007</v>
      </c>
      <c r="R15" s="231">
        <v>9.33</v>
      </c>
      <c r="S15" s="231">
        <v>9.9499999999999993</v>
      </c>
      <c r="T15" s="231">
        <v>11.76</v>
      </c>
      <c r="U15" s="231">
        <v>10.07</v>
      </c>
      <c r="V15" s="231">
        <v>10.75</v>
      </c>
      <c r="W15" s="231">
        <v>9.74</v>
      </c>
      <c r="X15" s="231">
        <v>10.24</v>
      </c>
      <c r="Y15" s="231">
        <v>9.41</v>
      </c>
      <c r="Z15" s="231">
        <v>9.6300000000000008</v>
      </c>
      <c r="AA15" s="231">
        <v>9.84</v>
      </c>
      <c r="AB15" s="231">
        <v>9.74</v>
      </c>
      <c r="AC15" s="231">
        <v>9.5399999999999991</v>
      </c>
      <c r="AD15" s="231">
        <v>10.71</v>
      </c>
      <c r="AE15" s="231">
        <v>10.07</v>
      </c>
      <c r="AF15" s="231">
        <v>9.5299999999999994</v>
      </c>
      <c r="AG15" s="231"/>
    </row>
    <row r="16" spans="2:34" s="232" customFormat="1" x14ac:dyDescent="0.25">
      <c r="B16" s="230">
        <v>0.20833333333333334</v>
      </c>
      <c r="C16" s="231">
        <v>9.2899999999999991</v>
      </c>
      <c r="D16" s="231">
        <v>9.7799999999999994</v>
      </c>
      <c r="E16" s="231">
        <v>9</v>
      </c>
      <c r="F16" s="231">
        <v>9</v>
      </c>
      <c r="G16" s="231">
        <v>8.99</v>
      </c>
      <c r="H16" s="231">
        <v>9.1</v>
      </c>
      <c r="I16" s="231">
        <v>10.68</v>
      </c>
      <c r="J16" s="231">
        <v>9.42</v>
      </c>
      <c r="K16" s="231">
        <v>9.4700000000000006</v>
      </c>
      <c r="L16" s="231">
        <v>9.2200000000000006</v>
      </c>
      <c r="M16" s="231">
        <v>9.57</v>
      </c>
      <c r="N16" s="231">
        <v>9.3699999999999992</v>
      </c>
      <c r="O16" s="231">
        <v>9.7200000000000006</v>
      </c>
      <c r="P16" s="231">
        <v>10.96</v>
      </c>
      <c r="Q16" s="231">
        <v>9.2899999999999991</v>
      </c>
      <c r="R16" s="231">
        <v>9.33</v>
      </c>
      <c r="S16" s="231">
        <v>9.9499999999999993</v>
      </c>
      <c r="T16" s="231">
        <v>11.52</v>
      </c>
      <c r="U16" s="231">
        <v>10.23</v>
      </c>
      <c r="V16" s="231">
        <v>10.66</v>
      </c>
      <c r="W16" s="231">
        <v>9.81</v>
      </c>
      <c r="X16" s="231">
        <v>11.01</v>
      </c>
      <c r="Y16" s="231">
        <v>9.6300000000000008</v>
      </c>
      <c r="Z16" s="231">
        <v>9.68</v>
      </c>
      <c r="AA16" s="231">
        <v>9.7100000000000009</v>
      </c>
      <c r="AB16" s="231">
        <v>9.85</v>
      </c>
      <c r="AC16" s="231">
        <v>9.73</v>
      </c>
      <c r="AD16" s="231">
        <v>11.43</v>
      </c>
      <c r="AE16" s="231">
        <v>10.01</v>
      </c>
      <c r="AF16" s="231">
        <v>9.59</v>
      </c>
      <c r="AG16" s="231"/>
    </row>
    <row r="17" spans="2:33" s="232" customFormat="1" x14ac:dyDescent="0.25">
      <c r="B17" s="230">
        <v>0.25</v>
      </c>
      <c r="C17" s="231">
        <v>9</v>
      </c>
      <c r="D17" s="231">
        <v>9.8000000000000007</v>
      </c>
      <c r="E17" s="231">
        <v>8.85</v>
      </c>
      <c r="F17" s="231">
        <v>9.0299999999999994</v>
      </c>
      <c r="G17" s="231">
        <v>8.94</v>
      </c>
      <c r="H17" s="231">
        <v>9.0500000000000007</v>
      </c>
      <c r="I17" s="231">
        <v>12.05</v>
      </c>
      <c r="J17" s="231">
        <v>9.49</v>
      </c>
      <c r="K17" s="231">
        <v>9.4600000000000009</v>
      </c>
      <c r="L17" s="231" t="s">
        <v>241</v>
      </c>
      <c r="M17" s="231">
        <v>9.57</v>
      </c>
      <c r="N17" s="231">
        <v>9.56</v>
      </c>
      <c r="O17" s="231">
        <v>9.7899999999999991</v>
      </c>
      <c r="P17" s="231">
        <v>12.41</v>
      </c>
      <c r="Q17" s="231">
        <v>9.35</v>
      </c>
      <c r="R17" s="231">
        <v>9.3800000000000008</v>
      </c>
      <c r="S17" s="231">
        <v>9.93</v>
      </c>
      <c r="T17" s="231">
        <v>11.41</v>
      </c>
      <c r="U17" s="231">
        <v>10.33</v>
      </c>
      <c r="V17" s="231">
        <v>10.68</v>
      </c>
      <c r="W17" s="231">
        <v>10</v>
      </c>
      <c r="X17" s="231">
        <v>11.94</v>
      </c>
      <c r="Y17" s="231">
        <v>9.9600000000000009</v>
      </c>
      <c r="Z17" s="231">
        <v>9.59</v>
      </c>
      <c r="AA17" s="231">
        <v>9.6199999999999992</v>
      </c>
      <c r="AB17" s="231">
        <v>9.86</v>
      </c>
      <c r="AC17" s="231">
        <v>9.81</v>
      </c>
      <c r="AD17" s="231">
        <v>13.21</v>
      </c>
      <c r="AE17" s="231">
        <v>9.9700000000000006</v>
      </c>
      <c r="AF17" s="231">
        <v>9.68</v>
      </c>
      <c r="AG17" s="231"/>
    </row>
    <row r="18" spans="2:33" s="232" customFormat="1" x14ac:dyDescent="0.25">
      <c r="B18" s="230">
        <v>0.29166666666666669</v>
      </c>
      <c r="C18" s="231">
        <v>8.92</v>
      </c>
      <c r="D18" s="231">
        <v>9.67</v>
      </c>
      <c r="E18" s="231">
        <v>8.8800000000000008</v>
      </c>
      <c r="F18" s="231">
        <v>9.06</v>
      </c>
      <c r="G18" s="231">
        <v>8.93</v>
      </c>
      <c r="H18" s="231">
        <v>9.25</v>
      </c>
      <c r="I18" s="231">
        <v>13.84</v>
      </c>
      <c r="J18" s="231">
        <v>9.64</v>
      </c>
      <c r="K18" s="231">
        <v>9.49</v>
      </c>
      <c r="L18" s="231" t="s">
        <v>241</v>
      </c>
      <c r="M18" s="231">
        <v>9.59</v>
      </c>
      <c r="N18" s="231">
        <v>9.85</v>
      </c>
      <c r="O18" s="231">
        <v>9.81</v>
      </c>
      <c r="P18" s="231">
        <v>14.68</v>
      </c>
      <c r="Q18" s="231">
        <v>9.49</v>
      </c>
      <c r="R18" s="231">
        <v>9.39</v>
      </c>
      <c r="S18" s="231">
        <v>9.82</v>
      </c>
      <c r="T18" s="231">
        <v>11.45</v>
      </c>
      <c r="U18" s="231">
        <v>10.48</v>
      </c>
      <c r="V18" s="231">
        <v>10.78</v>
      </c>
      <c r="W18" s="231">
        <v>10.199999999999999</v>
      </c>
      <c r="X18" s="231">
        <v>12.49</v>
      </c>
      <c r="Y18" s="231">
        <v>10.15</v>
      </c>
      <c r="Z18" s="231">
        <v>9.7899999999999991</v>
      </c>
      <c r="AA18" s="231">
        <v>9.61</v>
      </c>
      <c r="AB18" s="231">
        <v>10.15</v>
      </c>
      <c r="AC18" s="231">
        <v>9.81</v>
      </c>
      <c r="AD18" s="231">
        <v>15.43</v>
      </c>
      <c r="AE18" s="231">
        <v>10.06</v>
      </c>
      <c r="AF18" s="231">
        <v>9.6999999999999993</v>
      </c>
      <c r="AG18" s="231"/>
    </row>
    <row r="19" spans="2:33" s="232" customFormat="1" x14ac:dyDescent="0.25">
      <c r="B19" s="230">
        <v>0.33333333333333331</v>
      </c>
      <c r="C19" s="231">
        <v>8.9700000000000006</v>
      </c>
      <c r="D19" s="231">
        <v>9.16</v>
      </c>
      <c r="E19" s="231">
        <v>8.8699999999999992</v>
      </c>
      <c r="F19" s="231">
        <v>9.1999999999999993</v>
      </c>
      <c r="G19" s="231">
        <v>8.9499999999999993</v>
      </c>
      <c r="H19" s="231">
        <v>9.2899999999999991</v>
      </c>
      <c r="I19" s="231">
        <v>14.1</v>
      </c>
      <c r="J19" s="231">
        <v>9.57</v>
      </c>
      <c r="K19" s="231">
        <v>9.5</v>
      </c>
      <c r="L19" s="231" t="s">
        <v>241</v>
      </c>
      <c r="M19" s="231">
        <v>9.66</v>
      </c>
      <c r="N19" s="231">
        <v>9.84</v>
      </c>
      <c r="O19" s="231">
        <v>9.8000000000000007</v>
      </c>
      <c r="P19" s="231">
        <v>14.15</v>
      </c>
      <c r="Q19" s="231">
        <v>9.5299999999999994</v>
      </c>
      <c r="R19" s="231">
        <v>9.49</v>
      </c>
      <c r="S19" s="231">
        <v>9.9</v>
      </c>
      <c r="T19" s="231">
        <v>11.93</v>
      </c>
      <c r="U19" s="231">
        <v>10.48</v>
      </c>
      <c r="V19" s="231">
        <v>10.92</v>
      </c>
      <c r="W19" s="231">
        <v>10.35</v>
      </c>
      <c r="X19" s="231">
        <v>12.32</v>
      </c>
      <c r="Y19" s="231">
        <v>10.08</v>
      </c>
      <c r="Z19" s="231">
        <v>9.8800000000000008</v>
      </c>
      <c r="AA19" s="231">
        <v>9.68</v>
      </c>
      <c r="AB19" s="231">
        <v>10.1</v>
      </c>
      <c r="AC19" s="231">
        <v>9.85</v>
      </c>
      <c r="AD19" s="231">
        <v>18.100000000000001</v>
      </c>
      <c r="AE19" s="231">
        <v>10.16</v>
      </c>
      <c r="AF19" s="231">
        <v>9.74</v>
      </c>
      <c r="AG19" s="231"/>
    </row>
    <row r="20" spans="2:33" s="232" customFormat="1" x14ac:dyDescent="0.25">
      <c r="B20" s="230">
        <v>0.375</v>
      </c>
      <c r="C20" s="231">
        <v>9.0299999999999994</v>
      </c>
      <c r="D20" s="231">
        <v>9.17</v>
      </c>
      <c r="E20" s="231">
        <v>9.02</v>
      </c>
      <c r="F20" s="231">
        <v>9.1300000000000008</v>
      </c>
      <c r="G20" s="231">
        <v>9.06</v>
      </c>
      <c r="H20" s="231">
        <v>9.2899999999999991</v>
      </c>
      <c r="I20" s="231">
        <v>13.14</v>
      </c>
      <c r="J20" s="231">
        <v>9.5500000000000007</v>
      </c>
      <c r="K20" s="231">
        <v>9.48</v>
      </c>
      <c r="L20" s="231">
        <v>9.2799999999999994</v>
      </c>
      <c r="M20" s="231">
        <v>9.64</v>
      </c>
      <c r="N20" s="231">
        <v>9.6999999999999993</v>
      </c>
      <c r="O20" s="231">
        <v>9.6999999999999993</v>
      </c>
      <c r="P20" s="231">
        <v>13.03</v>
      </c>
      <c r="Q20" s="231">
        <v>9.64</v>
      </c>
      <c r="R20" s="231">
        <v>9.5399999999999991</v>
      </c>
      <c r="S20" s="231">
        <v>10.24</v>
      </c>
      <c r="T20" s="231">
        <v>13.43</v>
      </c>
      <c r="U20" s="231">
        <v>11.04</v>
      </c>
      <c r="V20" s="231">
        <v>11.07</v>
      </c>
      <c r="W20" s="231">
        <v>10.28</v>
      </c>
      <c r="X20" s="231">
        <v>11.6</v>
      </c>
      <c r="Y20" s="231">
        <v>9.8699999999999992</v>
      </c>
      <c r="Z20" s="231">
        <v>9.91</v>
      </c>
      <c r="AA20" s="231">
        <v>9.7100000000000009</v>
      </c>
      <c r="AB20" s="231">
        <v>9.99</v>
      </c>
      <c r="AC20" s="231">
        <v>9.81</v>
      </c>
      <c r="AD20" s="231">
        <v>17.48</v>
      </c>
      <c r="AE20" s="231">
        <v>10.25</v>
      </c>
      <c r="AF20" s="231">
        <v>9.6999999999999993</v>
      </c>
      <c r="AG20" s="231"/>
    </row>
    <row r="21" spans="2:33" s="232" customFormat="1" x14ac:dyDescent="0.25">
      <c r="B21" s="230">
        <v>0.41666666666666669</v>
      </c>
      <c r="C21" s="231">
        <v>9.0299999999999994</v>
      </c>
      <c r="D21" s="231">
        <v>9.19</v>
      </c>
      <c r="E21" s="231">
        <v>9.08</v>
      </c>
      <c r="F21" s="231">
        <v>9.1300000000000008</v>
      </c>
      <c r="G21" s="231">
        <v>9.2200000000000006</v>
      </c>
      <c r="H21" s="231">
        <v>9.18</v>
      </c>
      <c r="I21" s="231">
        <v>11.17</v>
      </c>
      <c r="J21" s="231">
        <v>9.4600000000000009</v>
      </c>
      <c r="K21" s="231">
        <v>9.33</v>
      </c>
      <c r="L21" s="231">
        <v>9.32</v>
      </c>
      <c r="M21" s="231">
        <v>9.57</v>
      </c>
      <c r="N21" s="231">
        <v>9.5500000000000007</v>
      </c>
      <c r="O21" s="231">
        <v>9.56</v>
      </c>
      <c r="P21" s="231">
        <v>10.71</v>
      </c>
      <c r="Q21" s="231">
        <v>9.58</v>
      </c>
      <c r="R21" s="231">
        <v>9.66</v>
      </c>
      <c r="S21" s="231">
        <v>11.32</v>
      </c>
      <c r="T21" s="231">
        <v>15.35</v>
      </c>
      <c r="U21" s="231">
        <v>11.96</v>
      </c>
      <c r="V21" s="231">
        <v>11.8</v>
      </c>
      <c r="W21" s="231">
        <v>10.08</v>
      </c>
      <c r="X21" s="231">
        <v>10.59</v>
      </c>
      <c r="Y21" s="231">
        <v>9.81</v>
      </c>
      <c r="Z21" s="231">
        <v>9.7799999999999994</v>
      </c>
      <c r="AA21" s="231">
        <v>9.64</v>
      </c>
      <c r="AB21" s="231">
        <v>9.7100000000000009</v>
      </c>
      <c r="AC21" s="231">
        <v>9.77</v>
      </c>
      <c r="AD21" s="231">
        <v>14.76</v>
      </c>
      <c r="AE21" s="231">
        <v>10.37</v>
      </c>
      <c r="AF21" s="231">
        <v>9.6999999999999993</v>
      </c>
      <c r="AG21" s="231"/>
    </row>
    <row r="22" spans="2:33" s="232" customFormat="1" x14ac:dyDescent="0.25">
      <c r="B22" s="230">
        <v>0.45833333333333331</v>
      </c>
      <c r="C22" s="231">
        <v>8.9600000000000009</v>
      </c>
      <c r="D22" s="231">
        <v>9.19</v>
      </c>
      <c r="E22" s="231">
        <v>9.07</v>
      </c>
      <c r="F22" s="231">
        <v>9.16</v>
      </c>
      <c r="G22" s="231">
        <v>9.26</v>
      </c>
      <c r="H22" s="231">
        <v>9.17</v>
      </c>
      <c r="I22" s="231">
        <v>10.02</v>
      </c>
      <c r="J22" s="231">
        <v>9.44</v>
      </c>
      <c r="K22" s="231">
        <v>9.24</v>
      </c>
      <c r="L22" s="231">
        <v>9.2899999999999991</v>
      </c>
      <c r="M22" s="231">
        <v>9.39</v>
      </c>
      <c r="N22" s="231">
        <v>9.4600000000000009</v>
      </c>
      <c r="O22" s="231">
        <v>9.6199999999999992</v>
      </c>
      <c r="P22" s="231">
        <v>9.84</v>
      </c>
      <c r="Q22" s="231">
        <v>9.52</v>
      </c>
      <c r="R22" s="231">
        <v>9.76</v>
      </c>
      <c r="S22" s="231">
        <v>13.72</v>
      </c>
      <c r="T22" s="231">
        <v>16.72</v>
      </c>
      <c r="U22" s="231">
        <v>15.3</v>
      </c>
      <c r="V22" s="231">
        <v>12.48</v>
      </c>
      <c r="W22" s="231">
        <v>9.8800000000000008</v>
      </c>
      <c r="X22" s="231">
        <v>10.1</v>
      </c>
      <c r="Y22" s="231">
        <v>9.85</v>
      </c>
      <c r="Z22" s="231">
        <v>9.82</v>
      </c>
      <c r="AA22" s="231">
        <v>9.67</v>
      </c>
      <c r="AB22" s="231">
        <v>9.68</v>
      </c>
      <c r="AC22" s="231">
        <v>9.7899999999999991</v>
      </c>
      <c r="AD22" s="231">
        <v>11.23</v>
      </c>
      <c r="AE22" s="231">
        <v>10.49</v>
      </c>
      <c r="AF22" s="231">
        <v>9.6999999999999993</v>
      </c>
      <c r="AG22" s="231"/>
    </row>
    <row r="23" spans="2:33" s="232" customFormat="1" x14ac:dyDescent="0.25">
      <c r="B23" s="230">
        <v>0.5</v>
      </c>
      <c r="C23" s="231">
        <v>9.0500000000000007</v>
      </c>
      <c r="D23" s="231">
        <v>9.14</v>
      </c>
      <c r="E23" s="231">
        <v>9.0399999999999991</v>
      </c>
      <c r="F23" s="231">
        <v>9.2100000000000009</v>
      </c>
      <c r="G23" s="231">
        <v>9.32</v>
      </c>
      <c r="H23" s="231">
        <v>9.2100000000000009</v>
      </c>
      <c r="I23" s="231">
        <v>9.56</v>
      </c>
      <c r="J23" s="231">
        <v>9.42</v>
      </c>
      <c r="K23" s="231">
        <v>9.2899999999999991</v>
      </c>
      <c r="L23" s="231">
        <v>9.25</v>
      </c>
      <c r="M23" s="231">
        <v>9.3800000000000008</v>
      </c>
      <c r="N23" s="231">
        <v>9.43</v>
      </c>
      <c r="O23" s="231">
        <v>9.5500000000000007</v>
      </c>
      <c r="P23" s="231">
        <v>9.57</v>
      </c>
      <c r="Q23" s="231">
        <v>9.52</v>
      </c>
      <c r="R23" s="231">
        <v>10.199999999999999</v>
      </c>
      <c r="S23" s="231">
        <v>17.18</v>
      </c>
      <c r="T23" s="231">
        <v>16.59</v>
      </c>
      <c r="U23" s="231">
        <v>19.260000000000002</v>
      </c>
      <c r="V23" s="231">
        <v>12.55</v>
      </c>
      <c r="W23" s="231">
        <v>9.7799999999999994</v>
      </c>
      <c r="X23" s="231">
        <v>9.7899999999999991</v>
      </c>
      <c r="Y23" s="231">
        <v>9.89</v>
      </c>
      <c r="Z23" s="231">
        <v>9.8800000000000008</v>
      </c>
      <c r="AA23" s="231">
        <v>9.82</v>
      </c>
      <c r="AB23" s="231">
        <v>9.68</v>
      </c>
      <c r="AC23" s="231">
        <v>9.86</v>
      </c>
      <c r="AD23" s="231">
        <v>9.9700000000000006</v>
      </c>
      <c r="AE23" s="231">
        <v>10.28</v>
      </c>
      <c r="AF23" s="231">
        <v>9.73</v>
      </c>
      <c r="AG23" s="231"/>
    </row>
    <row r="24" spans="2:33" s="232" customFormat="1" x14ac:dyDescent="0.25">
      <c r="B24" s="230">
        <v>0.54166666666666663</v>
      </c>
      <c r="C24" s="231">
        <v>9.1300000000000008</v>
      </c>
      <c r="D24" s="231">
        <v>9.26</v>
      </c>
      <c r="E24" s="231">
        <v>9.2100000000000009</v>
      </c>
      <c r="F24" s="231">
        <v>9.32</v>
      </c>
      <c r="G24" s="231">
        <v>9.26</v>
      </c>
      <c r="H24" s="231">
        <v>9.32</v>
      </c>
      <c r="I24" s="231">
        <v>9.39</v>
      </c>
      <c r="J24" s="231">
        <v>9.42</v>
      </c>
      <c r="K24" s="231">
        <v>9.41</v>
      </c>
      <c r="L24" s="231">
        <v>9.2799999999999994</v>
      </c>
      <c r="M24" s="231">
        <v>9.32</v>
      </c>
      <c r="N24" s="231">
        <v>9.3800000000000008</v>
      </c>
      <c r="O24" s="231">
        <v>9.43</v>
      </c>
      <c r="P24" s="231">
        <v>9.6199999999999992</v>
      </c>
      <c r="Q24" s="231">
        <v>9.4600000000000009</v>
      </c>
      <c r="R24" s="231">
        <v>10.92</v>
      </c>
      <c r="S24" s="231">
        <v>20.48</v>
      </c>
      <c r="T24" s="231">
        <v>15.67</v>
      </c>
      <c r="U24" s="231">
        <v>23.66</v>
      </c>
      <c r="V24" s="231">
        <v>11.94</v>
      </c>
      <c r="W24" s="231">
        <v>9.67</v>
      </c>
      <c r="X24" s="231">
        <v>9.68</v>
      </c>
      <c r="Y24" s="231">
        <v>10.06</v>
      </c>
      <c r="Z24" s="231">
        <v>9.98</v>
      </c>
      <c r="AA24" s="231">
        <v>9.92</v>
      </c>
      <c r="AB24" s="231">
        <v>9.76</v>
      </c>
      <c r="AC24" s="231">
        <v>9.9700000000000006</v>
      </c>
      <c r="AD24" s="231">
        <v>9.6999999999999993</v>
      </c>
      <c r="AE24" s="231">
        <v>10.02</v>
      </c>
      <c r="AF24" s="231">
        <v>9.77</v>
      </c>
      <c r="AG24" s="231"/>
    </row>
    <row r="25" spans="2:33" s="232" customFormat="1" x14ac:dyDescent="0.25">
      <c r="B25" s="230">
        <v>0.58333333333333337</v>
      </c>
      <c r="C25" s="231">
        <v>9.17</v>
      </c>
      <c r="D25" s="231">
        <v>9.1999999999999993</v>
      </c>
      <c r="E25" s="231">
        <v>9.35</v>
      </c>
      <c r="F25" s="231">
        <v>9.36</v>
      </c>
      <c r="G25" s="231">
        <v>9.24</v>
      </c>
      <c r="H25" s="231">
        <v>9.3699999999999992</v>
      </c>
      <c r="I25" s="231">
        <v>9.3000000000000007</v>
      </c>
      <c r="J25" s="231">
        <v>9.3699999999999992</v>
      </c>
      <c r="K25" s="231">
        <v>9.49</v>
      </c>
      <c r="L25" s="231">
        <v>9.27</v>
      </c>
      <c r="M25" s="231">
        <v>9.27</v>
      </c>
      <c r="N25" s="231">
        <v>9.35</v>
      </c>
      <c r="O25" s="231">
        <v>9.1999999999999993</v>
      </c>
      <c r="P25" s="231">
        <v>9.5399999999999991</v>
      </c>
      <c r="Q25" s="231">
        <v>9.42</v>
      </c>
      <c r="R25" s="231">
        <v>11.73</v>
      </c>
      <c r="S25" s="231">
        <v>21.97</v>
      </c>
      <c r="T25" s="231">
        <v>14.6</v>
      </c>
      <c r="U25" s="231">
        <v>22.63</v>
      </c>
      <c r="V25" s="231">
        <v>11.16</v>
      </c>
      <c r="W25" s="231">
        <v>9.5299999999999994</v>
      </c>
      <c r="X25" s="231">
        <v>9.49</v>
      </c>
      <c r="Y25" s="231">
        <v>10.74</v>
      </c>
      <c r="Z25" s="231">
        <v>9.98</v>
      </c>
      <c r="AA25" s="231">
        <v>9.9</v>
      </c>
      <c r="AB25" s="231">
        <v>9.75</v>
      </c>
      <c r="AC25" s="231">
        <v>9.82</v>
      </c>
      <c r="AD25" s="231">
        <v>9.7100000000000009</v>
      </c>
      <c r="AE25" s="231">
        <v>9.73</v>
      </c>
      <c r="AF25" s="231">
        <v>9.6999999999999993</v>
      </c>
      <c r="AG25" s="231"/>
    </row>
    <row r="26" spans="2:33" s="232" customFormat="1" x14ac:dyDescent="0.25">
      <c r="B26" s="230">
        <v>0.625</v>
      </c>
      <c r="C26" s="231">
        <v>9.0500000000000007</v>
      </c>
      <c r="D26" s="231">
        <v>9.19</v>
      </c>
      <c r="E26" s="231">
        <v>9.4</v>
      </c>
      <c r="F26" s="231">
        <v>9.3800000000000008</v>
      </c>
      <c r="G26" s="231">
        <v>9.1300000000000008</v>
      </c>
      <c r="H26" s="231">
        <v>9.32</v>
      </c>
      <c r="I26" s="231">
        <v>9.26</v>
      </c>
      <c r="J26" s="231">
        <v>9.35</v>
      </c>
      <c r="K26" s="231">
        <v>9.43</v>
      </c>
      <c r="L26" s="231">
        <v>9.35</v>
      </c>
      <c r="M26" s="231">
        <v>9.25</v>
      </c>
      <c r="N26" s="231">
        <v>9.39</v>
      </c>
      <c r="O26" s="231">
        <v>9.09</v>
      </c>
      <c r="P26" s="231">
        <v>9.5</v>
      </c>
      <c r="Q26" s="231">
        <v>9.33</v>
      </c>
      <c r="R26" s="231">
        <v>11.82</v>
      </c>
      <c r="S26" s="231">
        <v>22.52</v>
      </c>
      <c r="T26" s="231">
        <v>13.7</v>
      </c>
      <c r="U26" s="231">
        <v>19.850000000000001</v>
      </c>
      <c r="V26" s="231">
        <v>10.75</v>
      </c>
      <c r="W26" s="231">
        <v>9.51</v>
      </c>
      <c r="X26" s="231">
        <v>9.4600000000000009</v>
      </c>
      <c r="Y26" s="231">
        <v>10.94</v>
      </c>
      <c r="Z26" s="231">
        <v>10.01</v>
      </c>
      <c r="AA26" s="231">
        <v>10.039999999999999</v>
      </c>
      <c r="AB26" s="231">
        <v>9.8000000000000007</v>
      </c>
      <c r="AC26" s="231">
        <v>9.82</v>
      </c>
      <c r="AD26" s="231">
        <v>9.77</v>
      </c>
      <c r="AE26" s="231">
        <v>9.67</v>
      </c>
      <c r="AF26" s="231">
        <v>9.73</v>
      </c>
      <c r="AG26" s="231"/>
    </row>
    <row r="27" spans="2:33" s="232" customFormat="1" x14ac:dyDescent="0.25">
      <c r="B27" s="230">
        <v>0.66666666666666663</v>
      </c>
      <c r="C27" s="231">
        <v>9.08</v>
      </c>
      <c r="D27" s="231">
        <v>9.08</v>
      </c>
      <c r="E27" s="231">
        <v>9.3000000000000007</v>
      </c>
      <c r="F27" s="231">
        <v>9.2100000000000009</v>
      </c>
      <c r="G27" s="231">
        <v>9.11</v>
      </c>
      <c r="H27" s="231">
        <v>9.31</v>
      </c>
      <c r="I27" s="231">
        <v>9.1999999999999993</v>
      </c>
      <c r="J27" s="231">
        <v>9.2799999999999994</v>
      </c>
      <c r="K27" s="231">
        <v>9.43</v>
      </c>
      <c r="L27" s="231">
        <v>9.4</v>
      </c>
      <c r="M27" s="231">
        <v>9.27</v>
      </c>
      <c r="N27" s="231">
        <v>9.32</v>
      </c>
      <c r="O27" s="231">
        <v>9.1</v>
      </c>
      <c r="P27" s="231">
        <v>9.3000000000000007</v>
      </c>
      <c r="Q27" s="231">
        <v>9.57</v>
      </c>
      <c r="R27" s="231">
        <v>11.58</v>
      </c>
      <c r="S27" s="231">
        <v>22.14</v>
      </c>
      <c r="T27" s="231">
        <v>12.96</v>
      </c>
      <c r="U27" s="231">
        <v>16.559999999999999</v>
      </c>
      <c r="V27" s="231">
        <v>10.37</v>
      </c>
      <c r="W27" s="231">
        <v>9.4600000000000009</v>
      </c>
      <c r="X27" s="231">
        <v>9.5</v>
      </c>
      <c r="Y27" s="231">
        <v>10.77</v>
      </c>
      <c r="Z27" s="231">
        <v>9.81</v>
      </c>
      <c r="AA27" s="231">
        <v>10.15</v>
      </c>
      <c r="AB27" s="231">
        <v>9.75</v>
      </c>
      <c r="AC27" s="231">
        <v>9.6999999999999993</v>
      </c>
      <c r="AD27" s="231">
        <v>9.7799999999999994</v>
      </c>
      <c r="AE27" s="231">
        <v>9.59</v>
      </c>
      <c r="AF27" s="231">
        <v>9.84</v>
      </c>
      <c r="AG27" s="231"/>
    </row>
    <row r="28" spans="2:33" s="232" customFormat="1" x14ac:dyDescent="0.25">
      <c r="B28" s="230">
        <v>0.70833333333333337</v>
      </c>
      <c r="C28" s="231">
        <v>9.11</v>
      </c>
      <c r="D28" s="231">
        <v>9.11</v>
      </c>
      <c r="E28" s="231">
        <v>9.23</v>
      </c>
      <c r="F28" s="231">
        <v>9.0500000000000007</v>
      </c>
      <c r="G28" s="231">
        <v>9.07</v>
      </c>
      <c r="H28" s="231">
        <v>9.4</v>
      </c>
      <c r="I28" s="231">
        <v>9.34</v>
      </c>
      <c r="J28" s="231">
        <v>9.23</v>
      </c>
      <c r="K28" s="231">
        <v>9.31</v>
      </c>
      <c r="L28" s="231">
        <v>9.4</v>
      </c>
      <c r="M28" s="231">
        <v>9.3000000000000007</v>
      </c>
      <c r="N28" s="231">
        <v>9.3000000000000007</v>
      </c>
      <c r="O28" s="231">
        <v>9.18</v>
      </c>
      <c r="P28" s="231">
        <v>9.3000000000000007</v>
      </c>
      <c r="Q28" s="231">
        <v>10.18</v>
      </c>
      <c r="R28" s="231">
        <v>11.38</v>
      </c>
      <c r="S28" s="231">
        <v>23.04</v>
      </c>
      <c r="T28" s="231">
        <v>12.4</v>
      </c>
      <c r="U28" s="231">
        <v>17.12</v>
      </c>
      <c r="V28" s="231">
        <v>10.5</v>
      </c>
      <c r="W28" s="231">
        <v>9.77</v>
      </c>
      <c r="X28" s="231">
        <v>9.61</v>
      </c>
      <c r="Y28" s="231">
        <v>9.99</v>
      </c>
      <c r="Z28" s="231">
        <v>9.67</v>
      </c>
      <c r="AA28" s="231">
        <v>10.46</v>
      </c>
      <c r="AB28" s="231">
        <v>9.7899999999999991</v>
      </c>
      <c r="AC28" s="231">
        <v>9.64</v>
      </c>
      <c r="AD28" s="231">
        <v>9.94</v>
      </c>
      <c r="AE28" s="231">
        <v>9.61</v>
      </c>
      <c r="AF28" s="231">
        <v>10.119999999999999</v>
      </c>
      <c r="AG28" s="231"/>
    </row>
    <row r="29" spans="2:33" s="232" customFormat="1" x14ac:dyDescent="0.25">
      <c r="B29" s="230">
        <v>0.75</v>
      </c>
      <c r="C29" s="231">
        <v>9.11</v>
      </c>
      <c r="D29" s="231">
        <v>9.1300000000000008</v>
      </c>
      <c r="E29" s="231">
        <v>9.2899999999999991</v>
      </c>
      <c r="F29" s="231">
        <v>9.01</v>
      </c>
      <c r="G29" s="231">
        <v>9.08</v>
      </c>
      <c r="H29" s="231">
        <v>9.58</v>
      </c>
      <c r="I29" s="231">
        <v>9.4700000000000006</v>
      </c>
      <c r="J29" s="231">
        <v>9.27</v>
      </c>
      <c r="K29" s="231">
        <v>9.26</v>
      </c>
      <c r="L29" s="231">
        <v>9.44</v>
      </c>
      <c r="M29" s="231">
        <v>9.3000000000000007</v>
      </c>
      <c r="N29" s="231">
        <v>9.19</v>
      </c>
      <c r="O29" s="231">
        <v>9.26</v>
      </c>
      <c r="P29" s="231">
        <v>9.3000000000000007</v>
      </c>
      <c r="Q29" s="231">
        <v>10.42</v>
      </c>
      <c r="R29" s="231">
        <v>11.31</v>
      </c>
      <c r="S29" s="231">
        <v>21.95</v>
      </c>
      <c r="T29" s="231">
        <v>11.77</v>
      </c>
      <c r="U29" s="231">
        <v>16.149999999999999</v>
      </c>
      <c r="V29" s="231">
        <v>10.61</v>
      </c>
      <c r="W29" s="231">
        <v>9.85</v>
      </c>
      <c r="X29" s="231">
        <v>9.6199999999999992</v>
      </c>
      <c r="Y29" s="231">
        <v>9.7799999999999994</v>
      </c>
      <c r="Z29" s="231">
        <v>9.6199999999999992</v>
      </c>
      <c r="AA29" s="231">
        <v>10.6</v>
      </c>
      <c r="AB29" s="231">
        <v>9.7100000000000009</v>
      </c>
      <c r="AC29" s="231">
        <v>9.5299999999999994</v>
      </c>
      <c r="AD29" s="231">
        <v>10.130000000000001</v>
      </c>
      <c r="AE29" s="231">
        <v>9.61</v>
      </c>
      <c r="AF29" s="231">
        <v>10.25</v>
      </c>
      <c r="AG29" s="231"/>
    </row>
    <row r="30" spans="2:33" s="232" customFormat="1" x14ac:dyDescent="0.25">
      <c r="B30" s="230">
        <v>0.79166666666666663</v>
      </c>
      <c r="C30" s="231">
        <v>8.9</v>
      </c>
      <c r="D30" s="231">
        <v>9.1</v>
      </c>
      <c r="E30" s="231">
        <v>9.2100000000000009</v>
      </c>
      <c r="F30" s="231">
        <v>9.15</v>
      </c>
      <c r="G30" s="231">
        <v>9.08</v>
      </c>
      <c r="H30" s="231">
        <v>9.77</v>
      </c>
      <c r="I30" s="231">
        <v>9.43</v>
      </c>
      <c r="J30" s="231">
        <v>9.26</v>
      </c>
      <c r="K30" s="231">
        <v>9.25</v>
      </c>
      <c r="L30" s="231">
        <v>9.33</v>
      </c>
      <c r="M30" s="231">
        <v>9.19</v>
      </c>
      <c r="N30" s="231">
        <v>9.19</v>
      </c>
      <c r="O30" s="231">
        <v>9.3800000000000008</v>
      </c>
      <c r="P30" s="231">
        <v>9.2799999999999994</v>
      </c>
      <c r="Q30" s="231">
        <v>10.4</v>
      </c>
      <c r="R30" s="231">
        <v>11.29</v>
      </c>
      <c r="S30" s="231">
        <v>20.98</v>
      </c>
      <c r="T30" s="231">
        <v>11.05</v>
      </c>
      <c r="U30" s="231">
        <v>14.87</v>
      </c>
      <c r="V30" s="231">
        <v>10.74</v>
      </c>
      <c r="W30" s="231">
        <v>9.91</v>
      </c>
      <c r="X30" s="231">
        <v>9.58</v>
      </c>
      <c r="Y30" s="231">
        <v>9.7100000000000009</v>
      </c>
      <c r="Z30" s="231">
        <v>9.6300000000000008</v>
      </c>
      <c r="AA30" s="231">
        <v>10.55</v>
      </c>
      <c r="AB30" s="231">
        <v>9.65</v>
      </c>
      <c r="AC30" s="231">
        <v>9.6199999999999992</v>
      </c>
      <c r="AD30" s="231">
        <v>10.25</v>
      </c>
      <c r="AE30" s="231">
        <v>9.61</v>
      </c>
      <c r="AF30" s="231">
        <v>10.09</v>
      </c>
      <c r="AG30" s="231"/>
    </row>
    <row r="31" spans="2:33" s="232" customFormat="1" x14ac:dyDescent="0.25">
      <c r="B31" s="230">
        <v>0.83333333333333337</v>
      </c>
      <c r="C31" s="231">
        <v>8.75</v>
      </c>
      <c r="D31" s="231">
        <v>9.1199999999999992</v>
      </c>
      <c r="E31" s="231">
        <v>9.23</v>
      </c>
      <c r="F31" s="231">
        <v>9.1199999999999992</v>
      </c>
      <c r="G31" s="231">
        <v>9.24</v>
      </c>
      <c r="H31" s="231">
        <v>9.83</v>
      </c>
      <c r="I31" s="231">
        <v>9.42</v>
      </c>
      <c r="J31" s="231">
        <v>9.4499999999999993</v>
      </c>
      <c r="K31" s="231">
        <v>9.32</v>
      </c>
      <c r="L31" s="231">
        <v>9.25</v>
      </c>
      <c r="M31" s="231">
        <v>9.2899999999999991</v>
      </c>
      <c r="N31" s="231">
        <v>9.23</v>
      </c>
      <c r="O31" s="231">
        <v>9.33</v>
      </c>
      <c r="P31" s="231">
        <v>9.33</v>
      </c>
      <c r="Q31" s="231">
        <v>10.09</v>
      </c>
      <c r="R31" s="231">
        <v>11</v>
      </c>
      <c r="S31" s="231">
        <v>18.73</v>
      </c>
      <c r="T31" s="231">
        <v>10.45</v>
      </c>
      <c r="U31" s="231">
        <v>12.65</v>
      </c>
      <c r="V31" s="231">
        <v>10.37</v>
      </c>
      <c r="W31" s="231">
        <v>9.68</v>
      </c>
      <c r="X31" s="231">
        <v>9.57</v>
      </c>
      <c r="Y31" s="231">
        <v>9.6300000000000008</v>
      </c>
      <c r="Z31" s="231">
        <v>9.6199999999999992</v>
      </c>
      <c r="AA31" s="231">
        <v>10.32</v>
      </c>
      <c r="AB31" s="231">
        <v>9.5399999999999991</v>
      </c>
      <c r="AC31" s="231">
        <v>9.67</v>
      </c>
      <c r="AD31" s="231">
        <v>10.18</v>
      </c>
      <c r="AE31" s="231">
        <v>9.4499999999999993</v>
      </c>
      <c r="AF31" s="231">
        <v>9.77</v>
      </c>
      <c r="AG31" s="231"/>
    </row>
    <row r="32" spans="2:33" s="232" customFormat="1" x14ac:dyDescent="0.25">
      <c r="B32" s="230">
        <v>0.875</v>
      </c>
      <c r="C32" s="231">
        <v>8.75</v>
      </c>
      <c r="D32" s="231">
        <v>8.99</v>
      </c>
      <c r="E32" s="231">
        <v>9.11</v>
      </c>
      <c r="F32" s="231">
        <v>9.06</v>
      </c>
      <c r="G32" s="231">
        <v>9.23</v>
      </c>
      <c r="H32" s="231">
        <v>9.69</v>
      </c>
      <c r="I32" s="231">
        <v>9.32</v>
      </c>
      <c r="J32" s="231">
        <v>9.48</v>
      </c>
      <c r="K32" s="231">
        <v>9.2799999999999994</v>
      </c>
      <c r="L32" s="231">
        <v>9.14</v>
      </c>
      <c r="M32" s="231">
        <v>9.33</v>
      </c>
      <c r="N32" s="231">
        <v>9.32</v>
      </c>
      <c r="O32" s="231">
        <v>9.31</v>
      </c>
      <c r="P32" s="231">
        <v>9.33</v>
      </c>
      <c r="Q32" s="231">
        <v>9.9499999999999993</v>
      </c>
      <c r="R32" s="231">
        <v>10.75</v>
      </c>
      <c r="S32" s="231">
        <v>17.91</v>
      </c>
      <c r="T32" s="231">
        <v>10.25</v>
      </c>
      <c r="U32" s="231">
        <v>12.5</v>
      </c>
      <c r="V32" s="231">
        <v>10.130000000000001</v>
      </c>
      <c r="W32" s="231">
        <v>9.5500000000000007</v>
      </c>
      <c r="X32" s="231">
        <v>9.56</v>
      </c>
      <c r="Y32" s="231">
        <v>9.56</v>
      </c>
      <c r="Z32" s="231">
        <v>9.6</v>
      </c>
      <c r="AA32" s="231">
        <v>9.89</v>
      </c>
      <c r="AB32" s="231">
        <v>9.56</v>
      </c>
      <c r="AC32" s="231">
        <v>9.81</v>
      </c>
      <c r="AD32" s="231">
        <v>10.119999999999999</v>
      </c>
      <c r="AE32" s="231">
        <v>9.42</v>
      </c>
      <c r="AF32" s="231">
        <v>9.57</v>
      </c>
      <c r="AG32" s="231"/>
    </row>
    <row r="33" spans="2:37" s="232" customFormat="1" x14ac:dyDescent="0.25">
      <c r="B33" s="230">
        <v>0.91666666666666663</v>
      </c>
      <c r="C33" s="231">
        <v>8.8000000000000007</v>
      </c>
      <c r="D33" s="231">
        <v>9.01</v>
      </c>
      <c r="E33" s="231">
        <v>9.06</v>
      </c>
      <c r="F33" s="231">
        <v>8.9499999999999993</v>
      </c>
      <c r="G33" s="231">
        <v>9.2899999999999991</v>
      </c>
      <c r="H33" s="231">
        <v>9.5500000000000007</v>
      </c>
      <c r="I33" s="231">
        <v>9.48</v>
      </c>
      <c r="J33" s="231">
        <v>9.5299999999999994</v>
      </c>
      <c r="K33" s="231">
        <v>9.1999999999999993</v>
      </c>
      <c r="L33" s="231">
        <v>9.34</v>
      </c>
      <c r="M33" s="231">
        <v>9.32</v>
      </c>
      <c r="N33" s="231">
        <v>9.5399999999999991</v>
      </c>
      <c r="O33" s="231">
        <v>9.31</v>
      </c>
      <c r="P33" s="231">
        <v>9.4</v>
      </c>
      <c r="Q33" s="231">
        <v>9.86</v>
      </c>
      <c r="R33" s="231">
        <v>10.36</v>
      </c>
      <c r="S33" s="231">
        <v>16.77</v>
      </c>
      <c r="T33" s="231">
        <v>10.3</v>
      </c>
      <c r="U33" s="231">
        <v>12.18</v>
      </c>
      <c r="V33" s="231">
        <v>9.84</v>
      </c>
      <c r="W33" s="231">
        <v>9.57</v>
      </c>
      <c r="X33" s="231">
        <v>9.64</v>
      </c>
      <c r="Y33" s="231">
        <v>9.64</v>
      </c>
      <c r="Z33" s="231">
        <v>9.67</v>
      </c>
      <c r="AA33" s="231">
        <v>9.73</v>
      </c>
      <c r="AB33" s="231">
        <v>9.64</v>
      </c>
      <c r="AC33" s="231">
        <v>9.7799999999999994</v>
      </c>
      <c r="AD33" s="231">
        <v>10.07</v>
      </c>
      <c r="AE33" s="231">
        <v>9.5299999999999994</v>
      </c>
      <c r="AF33" s="231">
        <v>9.56</v>
      </c>
      <c r="AG33" s="231"/>
    </row>
    <row r="34" spans="2:37" s="232" customFormat="1" x14ac:dyDescent="0.25">
      <c r="B34" s="230">
        <v>0.95833333333333337</v>
      </c>
      <c r="C34" s="231">
        <v>8.8699999999999992</v>
      </c>
      <c r="D34" s="231">
        <v>8.91</v>
      </c>
      <c r="E34" s="231">
        <v>9.02</v>
      </c>
      <c r="F34" s="231">
        <v>8.99</v>
      </c>
      <c r="G34" s="231">
        <v>9.16</v>
      </c>
      <c r="H34" s="231">
        <v>9.41</v>
      </c>
      <c r="I34" s="231">
        <v>9.4700000000000006</v>
      </c>
      <c r="J34" s="231">
        <v>9.4600000000000009</v>
      </c>
      <c r="K34" s="231">
        <v>9.15</v>
      </c>
      <c r="L34" s="231">
        <v>9.3800000000000008</v>
      </c>
      <c r="M34" s="231">
        <v>9.17</v>
      </c>
      <c r="N34" s="231">
        <v>9.57</v>
      </c>
      <c r="O34" s="231">
        <v>9.35</v>
      </c>
      <c r="P34" s="231">
        <v>9.33</v>
      </c>
      <c r="Q34" s="231">
        <v>9.6199999999999992</v>
      </c>
      <c r="R34" s="231">
        <v>10.08</v>
      </c>
      <c r="S34" s="231">
        <v>15.41</v>
      </c>
      <c r="T34" s="231">
        <v>10.37</v>
      </c>
      <c r="U34" s="231">
        <v>11.89</v>
      </c>
      <c r="V34" s="231">
        <v>9.75</v>
      </c>
      <c r="W34" s="231">
        <v>9.5299999999999994</v>
      </c>
      <c r="X34" s="231">
        <v>9.57</v>
      </c>
      <c r="Y34" s="231">
        <v>9.77</v>
      </c>
      <c r="Z34" s="231">
        <v>9.73</v>
      </c>
      <c r="AA34" s="231">
        <v>9.4600000000000009</v>
      </c>
      <c r="AB34" s="231">
        <v>9.77</v>
      </c>
      <c r="AC34" s="231">
        <v>9.82</v>
      </c>
      <c r="AD34" s="231">
        <v>10.02</v>
      </c>
      <c r="AE34" s="231">
        <v>9.6300000000000008</v>
      </c>
      <c r="AF34" s="231">
        <v>9.65</v>
      </c>
      <c r="AG34" s="231"/>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37" t="s">
        <v>255</v>
      </c>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37"/>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sheetData>
  <mergeCells count="6">
    <mergeCell ref="C37:J37"/>
    <mergeCell ref="B2:E4"/>
    <mergeCell ref="F2:AG4"/>
    <mergeCell ref="F6:AG6"/>
    <mergeCell ref="C35:J35"/>
    <mergeCell ref="C36:J36"/>
  </mergeCells>
  <conditionalFormatting sqref="C11:AG34">
    <cfRule type="containsText" dxfId="112" priority="1" operator="containsText" text="EE">
      <formula>NOT(ISERROR(SEARCH("EE",C11)))</formula>
    </cfRule>
    <cfRule type="containsText" dxfId="111" priority="2" operator="containsText" text="IE">
      <formula>NOT(ISERROR(SEARCH("IE",C11)))</formula>
    </cfRule>
    <cfRule type="cellIs" dxfId="110" priority="3" operator="equal">
      <formula>"MA"</formula>
    </cfRule>
    <cfRule type="containsText" dxfId="109" priority="4" operator="containsText" text="VF">
      <formula>NOT(ISERROR(SEARCH("VF",C11)))</formula>
    </cfRule>
    <cfRule type="containsText" dxfId="108" priority="5" operator="containsText" text="ID">
      <formula>NOT(ISERROR(SEARCH("ID",C11)))</formula>
    </cfRule>
    <cfRule type="cellIs" dxfId="107" priority="6" operator="greaterThan">
      <formula>500</formula>
    </cfRule>
    <cfRule type="cellIs" dxfId="106" priority="7" operator="greaterThan">
      <formula>1500</formula>
    </cfRule>
    <cfRule type="cellIs" dxfId="105"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D3AD2-7747-4B7D-A804-82F17FE4DD31}">
  <dimension ref="A1:AC783"/>
  <sheetViews>
    <sheetView showGridLines="0" zoomScale="70" zoomScaleNormal="70" zoomScaleSheetLayoutView="85" workbookViewId="0">
      <selection activeCell="D5" sqref="D5"/>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109375" style="249" customWidth="1"/>
    <col min="10" max="10" width="3.109375" style="246" customWidth="1"/>
    <col min="11" max="16384" width="11.5546875" style="250"/>
  </cols>
  <sheetData>
    <row r="1" spans="1:10" ht="19.649999999999999" customHeight="1" x14ac:dyDescent="0.25"/>
    <row r="2" spans="1:10" ht="16.5" customHeight="1" x14ac:dyDescent="0.25">
      <c r="C2" s="303"/>
      <c r="D2" s="306" t="s">
        <v>262</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+'3.10'!F6</f>
        <v>Evaluación de seguimiento de la calidad del aire en el área de influencia del complejo metalúrgico La Oroya, ubicada en el distrito La Oroya, provincia de Yauli, departamento de Junín, en abril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+'3.10'!F8</f>
        <v>CA-CC-01</v>
      </c>
      <c r="E8" s="4"/>
      <c r="F8" s="24" t="s">
        <v>53</v>
      </c>
      <c r="G8" s="50"/>
      <c r="H8" s="277" t="str">
        <f>+'3.10'!V8</f>
        <v>No aplica</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15.75" customHeight="1" x14ac:dyDescent="0.25">
      <c r="C14" s="24" t="s">
        <v>1</v>
      </c>
      <c r="D14" s="4" t="s">
        <v>51</v>
      </c>
      <c r="E14" s="4"/>
      <c r="F14" s="4"/>
      <c r="G14" s="24" t="s">
        <v>2</v>
      </c>
      <c r="H14" s="49">
        <v>30820</v>
      </c>
      <c r="I14" s="4"/>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44652</v>
      </c>
      <c r="D17" s="256">
        <v>485</v>
      </c>
      <c r="E17" s="256">
        <v>0</v>
      </c>
      <c r="F17" s="256">
        <v>8.1</v>
      </c>
      <c r="G17" s="256">
        <v>82.6</v>
      </c>
      <c r="H17" s="256">
        <v>1.1000000000000001</v>
      </c>
      <c r="I17" s="256">
        <v>267.2</v>
      </c>
    </row>
    <row r="18" spans="1:29" ht="12" customHeight="1" x14ac:dyDescent="0.25">
      <c r="A18" s="302"/>
      <c r="C18" s="198">
        <v>44652.041666666672</v>
      </c>
      <c r="D18" s="256">
        <v>484.6</v>
      </c>
      <c r="E18" s="256">
        <v>0</v>
      </c>
      <c r="F18" s="256">
        <v>8</v>
      </c>
      <c r="G18" s="256">
        <v>81.599999999999994</v>
      </c>
      <c r="H18" s="256">
        <v>1.2</v>
      </c>
      <c r="I18" s="256">
        <v>266.7</v>
      </c>
    </row>
    <row r="19" spans="1:29" ht="12" customHeight="1" x14ac:dyDescent="0.25">
      <c r="A19" s="302"/>
      <c r="C19" s="198">
        <v>44652.083333333328</v>
      </c>
      <c r="D19" s="256">
        <v>484.3</v>
      </c>
      <c r="E19" s="256">
        <v>0</v>
      </c>
      <c r="F19" s="256">
        <v>8.1</v>
      </c>
      <c r="G19" s="256">
        <v>81.3</v>
      </c>
      <c r="H19" s="256">
        <v>1</v>
      </c>
      <c r="I19" s="256">
        <v>269</v>
      </c>
    </row>
    <row r="20" spans="1:29" ht="12" customHeight="1" x14ac:dyDescent="0.25">
      <c r="A20" s="302"/>
      <c r="C20" s="198">
        <v>44652.125</v>
      </c>
      <c r="D20" s="256">
        <v>484.1</v>
      </c>
      <c r="E20" s="256">
        <v>0</v>
      </c>
      <c r="F20" s="256">
        <v>7.8</v>
      </c>
      <c r="G20" s="256">
        <v>83.3</v>
      </c>
      <c r="H20" s="256">
        <v>0.5</v>
      </c>
      <c r="I20" s="256">
        <v>297.5</v>
      </c>
    </row>
    <row r="21" spans="1:29" ht="12" customHeight="1" x14ac:dyDescent="0.25">
      <c r="A21" s="302"/>
      <c r="C21" s="198">
        <v>44652.166666666672</v>
      </c>
      <c r="D21" s="256">
        <v>484.1</v>
      </c>
      <c r="E21" s="256">
        <v>0</v>
      </c>
      <c r="F21" s="256">
        <v>8.4</v>
      </c>
      <c r="G21" s="256">
        <v>73</v>
      </c>
      <c r="H21" s="256">
        <v>1.1000000000000001</v>
      </c>
      <c r="I21" s="256">
        <v>96.1</v>
      </c>
    </row>
    <row r="22" spans="1:29" ht="12" customHeight="1" x14ac:dyDescent="0.25">
      <c r="A22" s="302"/>
      <c r="C22" s="198">
        <v>44652.208333333328</v>
      </c>
      <c r="D22" s="256">
        <v>484.3</v>
      </c>
      <c r="E22" s="256">
        <v>0</v>
      </c>
      <c r="F22" s="256">
        <v>8.5</v>
      </c>
      <c r="G22" s="256">
        <v>73.2</v>
      </c>
      <c r="H22" s="256">
        <v>0.5</v>
      </c>
      <c r="I22" s="256">
        <v>75.3</v>
      </c>
    </row>
    <row r="23" spans="1:29" ht="12" customHeight="1" x14ac:dyDescent="0.25">
      <c r="A23" s="302"/>
      <c r="C23" s="198">
        <v>44652.25</v>
      </c>
      <c r="D23" s="256">
        <v>484.6</v>
      </c>
      <c r="E23" s="256">
        <v>0</v>
      </c>
      <c r="F23" s="256">
        <v>8.5</v>
      </c>
      <c r="G23" s="256">
        <v>75.099999999999994</v>
      </c>
      <c r="H23" s="256">
        <v>0.7</v>
      </c>
      <c r="I23" s="256">
        <v>53.5</v>
      </c>
    </row>
    <row r="24" spans="1:29" ht="12" customHeight="1" x14ac:dyDescent="0.25">
      <c r="A24" s="302"/>
      <c r="C24" s="198">
        <v>44652.291666666672</v>
      </c>
      <c r="D24" s="256">
        <v>485.1</v>
      </c>
      <c r="E24" s="256">
        <v>0</v>
      </c>
      <c r="F24" s="256">
        <v>8.6999999999999993</v>
      </c>
      <c r="G24" s="256">
        <v>76.3</v>
      </c>
      <c r="H24" s="256">
        <v>0.6</v>
      </c>
      <c r="I24" s="256">
        <v>135.80000000000001</v>
      </c>
    </row>
    <row r="25" spans="1:29" ht="12" customHeight="1" x14ac:dyDescent="0.25">
      <c r="A25" s="302"/>
      <c r="C25" s="198">
        <v>44652.333333333328</v>
      </c>
      <c r="D25" s="256">
        <v>485.5</v>
      </c>
      <c r="E25" s="256">
        <v>0</v>
      </c>
      <c r="F25" s="256">
        <v>9.3000000000000007</v>
      </c>
      <c r="G25" s="256">
        <v>73.2</v>
      </c>
      <c r="H25" s="256">
        <v>0.6</v>
      </c>
      <c r="I25" s="256">
        <v>146.9</v>
      </c>
    </row>
    <row r="26" spans="1:29" ht="12" customHeight="1" x14ac:dyDescent="0.25">
      <c r="A26" s="302"/>
      <c r="C26" s="198">
        <v>44652.375</v>
      </c>
      <c r="D26" s="256">
        <v>485.8</v>
      </c>
      <c r="E26" s="256">
        <v>0</v>
      </c>
      <c r="F26" s="256">
        <v>9.6999999999999993</v>
      </c>
      <c r="G26" s="256">
        <v>71.900000000000006</v>
      </c>
      <c r="H26" s="256">
        <v>0.8</v>
      </c>
      <c r="I26" s="256">
        <v>40.9</v>
      </c>
    </row>
    <row r="27" spans="1:29" ht="12" customHeight="1" x14ac:dyDescent="0.25">
      <c r="A27" s="302"/>
      <c r="C27" s="198">
        <v>44652.416666666672</v>
      </c>
      <c r="D27" s="256">
        <v>485.6</v>
      </c>
      <c r="E27" s="256">
        <v>0</v>
      </c>
      <c r="F27" s="256">
        <v>11.1</v>
      </c>
      <c r="G27" s="256">
        <v>66.099999999999994</v>
      </c>
      <c r="H27" s="256">
        <v>1.1000000000000001</v>
      </c>
      <c r="I27" s="256">
        <v>157.1</v>
      </c>
    </row>
    <row r="28" spans="1:29" ht="12" customHeight="1" x14ac:dyDescent="0.25">
      <c r="A28" s="302"/>
      <c r="C28" s="198">
        <v>44652.458333333328</v>
      </c>
      <c r="D28" s="256">
        <v>485.3</v>
      </c>
      <c r="E28" s="256">
        <v>0</v>
      </c>
      <c r="F28" s="256">
        <v>11.2</v>
      </c>
      <c r="G28" s="256">
        <v>66.2</v>
      </c>
      <c r="H28" s="256">
        <v>0.8</v>
      </c>
      <c r="I28" s="256">
        <v>175.4</v>
      </c>
    </row>
    <row r="29" spans="1:29" ht="12" customHeight="1" x14ac:dyDescent="0.25">
      <c r="A29" s="302"/>
      <c r="C29" s="198">
        <v>44652.5</v>
      </c>
      <c r="D29" s="256">
        <v>484.6</v>
      </c>
      <c r="E29" s="256">
        <v>0</v>
      </c>
      <c r="F29" s="256">
        <v>12.5</v>
      </c>
      <c r="G29" s="256">
        <v>63.2</v>
      </c>
      <c r="H29" s="256">
        <v>1.3</v>
      </c>
      <c r="I29" s="256">
        <v>275.10000000000002</v>
      </c>
    </row>
    <row r="30" spans="1:29" ht="12" customHeight="1" x14ac:dyDescent="0.25">
      <c r="A30" s="302"/>
      <c r="C30" s="198">
        <v>44652.541666666672</v>
      </c>
      <c r="D30" s="256">
        <v>484</v>
      </c>
      <c r="E30" s="256">
        <v>0</v>
      </c>
      <c r="F30" s="256">
        <v>12.6</v>
      </c>
      <c r="G30" s="256">
        <v>63.7</v>
      </c>
      <c r="H30" s="256">
        <v>2.5</v>
      </c>
      <c r="I30" s="256">
        <v>271.39999999999998</v>
      </c>
    </row>
    <row r="31" spans="1:29" ht="12" customHeight="1" x14ac:dyDescent="0.3">
      <c r="A31" s="302"/>
      <c r="C31" s="198">
        <v>44652.583333333328</v>
      </c>
      <c r="D31" s="256">
        <v>483.6</v>
      </c>
      <c r="E31" s="256">
        <v>0</v>
      </c>
      <c r="F31" s="256">
        <v>12.7</v>
      </c>
      <c r="G31" s="256">
        <v>64</v>
      </c>
      <c r="H31" s="256">
        <v>2.7</v>
      </c>
      <c r="I31" s="256">
        <v>315.3</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44652.625</v>
      </c>
      <c r="D32" s="256">
        <v>483.3</v>
      </c>
      <c r="E32" s="256">
        <v>0</v>
      </c>
      <c r="F32" s="256">
        <v>13.3</v>
      </c>
      <c r="G32" s="256">
        <v>64.099999999999994</v>
      </c>
      <c r="H32" s="256">
        <v>2.2999999999999998</v>
      </c>
      <c r="I32" s="256">
        <v>19.100000000000001</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44652.666666666672</v>
      </c>
      <c r="D33" s="256">
        <v>483.4</v>
      </c>
      <c r="E33" s="256">
        <v>0</v>
      </c>
      <c r="F33" s="256">
        <v>12.4</v>
      </c>
      <c r="G33" s="256">
        <v>64.900000000000006</v>
      </c>
      <c r="H33" s="256">
        <v>1.8</v>
      </c>
      <c r="I33" s="256">
        <v>43.8</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44652.708333333328</v>
      </c>
      <c r="D34" s="256">
        <v>483.9</v>
      </c>
      <c r="E34" s="256">
        <v>0</v>
      </c>
      <c r="F34" s="256">
        <v>10.7</v>
      </c>
      <c r="G34" s="256">
        <v>69.3</v>
      </c>
      <c r="H34" s="256">
        <v>2</v>
      </c>
      <c r="I34" s="256">
        <v>31.4</v>
      </c>
      <c r="P34" s="222"/>
      <c r="Q34" s="222"/>
      <c r="R34" s="222"/>
      <c r="S34" s="222"/>
      <c r="T34" s="222"/>
      <c r="U34" s="222"/>
      <c r="V34" s="222"/>
      <c r="W34" s="222"/>
      <c r="X34" s="222"/>
      <c r="Y34" s="222"/>
      <c r="Z34" s="222"/>
      <c r="AA34" s="222"/>
      <c r="AB34" s="222"/>
      <c r="AC34" s="222"/>
    </row>
    <row r="35" spans="1:29" ht="12" customHeight="1" x14ac:dyDescent="0.3">
      <c r="A35" s="302"/>
      <c r="C35" s="198">
        <v>44652.75</v>
      </c>
      <c r="D35" s="256">
        <v>484.5</v>
      </c>
      <c r="E35" s="256">
        <v>0</v>
      </c>
      <c r="F35" s="256">
        <v>9.6</v>
      </c>
      <c r="G35" s="256">
        <v>74</v>
      </c>
      <c r="H35" s="256">
        <v>1.3</v>
      </c>
      <c r="I35" s="256">
        <v>9</v>
      </c>
      <c r="P35" s="222"/>
      <c r="Q35" s="222"/>
      <c r="R35" s="222"/>
      <c r="S35" s="222"/>
      <c r="T35" s="222"/>
      <c r="U35" s="222"/>
      <c r="V35" s="222"/>
      <c r="W35" s="222"/>
      <c r="X35" s="222"/>
      <c r="Y35" s="222"/>
      <c r="Z35" s="222"/>
      <c r="AA35" s="222"/>
      <c r="AB35" s="222"/>
      <c r="AC35" s="222"/>
    </row>
    <row r="36" spans="1:29" ht="12" customHeight="1" x14ac:dyDescent="0.3">
      <c r="A36" s="302"/>
      <c r="C36" s="198">
        <v>44652.791666666672</v>
      </c>
      <c r="D36" s="256">
        <v>485</v>
      </c>
      <c r="E36" s="256">
        <v>0</v>
      </c>
      <c r="F36" s="256">
        <v>9.3000000000000007</v>
      </c>
      <c r="G36" s="256">
        <v>76.3</v>
      </c>
      <c r="H36" s="256">
        <v>1.2</v>
      </c>
      <c r="I36" s="256">
        <v>14.6</v>
      </c>
      <c r="P36" s="222"/>
      <c r="Q36" s="222"/>
      <c r="R36" s="222"/>
      <c r="S36" s="222"/>
      <c r="T36" s="222"/>
      <c r="U36" s="222"/>
      <c r="V36" s="222"/>
      <c r="W36" s="222"/>
      <c r="X36" s="222"/>
      <c r="Y36" s="222"/>
      <c r="Z36" s="222"/>
      <c r="AA36" s="222"/>
      <c r="AB36" s="222"/>
      <c r="AC36" s="222"/>
    </row>
    <row r="37" spans="1:29" ht="12" customHeight="1" x14ac:dyDescent="0.3">
      <c r="A37" s="302"/>
      <c r="C37" s="198">
        <v>44652.833333333328</v>
      </c>
      <c r="D37" s="256">
        <v>485.4</v>
      </c>
      <c r="E37" s="256">
        <v>0</v>
      </c>
      <c r="F37" s="256">
        <v>9.3000000000000007</v>
      </c>
      <c r="G37" s="256">
        <v>75.8</v>
      </c>
      <c r="H37" s="256">
        <v>1.1000000000000001</v>
      </c>
      <c r="I37" s="256">
        <v>29.3</v>
      </c>
      <c r="P37" s="222"/>
      <c r="Q37" s="222"/>
      <c r="R37" s="222"/>
      <c r="S37" s="222"/>
      <c r="T37" s="222"/>
      <c r="U37" s="222"/>
      <c r="V37" s="222"/>
      <c r="W37" s="222"/>
      <c r="X37" s="222"/>
      <c r="Y37" s="222"/>
      <c r="Z37" s="222"/>
      <c r="AA37" s="222"/>
      <c r="AB37" s="222"/>
      <c r="AC37" s="222"/>
    </row>
    <row r="38" spans="1:29" ht="12" customHeight="1" x14ac:dyDescent="0.3">
      <c r="A38" s="302"/>
      <c r="C38" s="198">
        <v>44652.875</v>
      </c>
      <c r="D38" s="256">
        <v>485.7</v>
      </c>
      <c r="E38" s="256">
        <v>0</v>
      </c>
      <c r="F38" s="256">
        <v>9.1</v>
      </c>
      <c r="G38" s="256">
        <v>75.7</v>
      </c>
      <c r="H38" s="256">
        <v>1.2</v>
      </c>
      <c r="I38" s="256">
        <v>84.3</v>
      </c>
      <c r="P38" s="222"/>
      <c r="Q38" s="222"/>
      <c r="R38" s="222"/>
      <c r="S38" s="222"/>
      <c r="T38" s="222"/>
      <c r="U38" s="222"/>
      <c r="V38" s="222"/>
      <c r="W38" s="222"/>
      <c r="X38" s="222"/>
      <c r="Y38" s="222"/>
      <c r="Z38" s="222"/>
      <c r="AA38" s="222"/>
      <c r="AB38" s="222"/>
      <c r="AC38" s="222"/>
    </row>
    <row r="39" spans="1:29" ht="12" customHeight="1" x14ac:dyDescent="0.3">
      <c r="A39" s="302"/>
      <c r="C39" s="198">
        <v>44652.916666666672</v>
      </c>
      <c r="D39" s="256">
        <v>485.8</v>
      </c>
      <c r="E39" s="256">
        <v>0</v>
      </c>
      <c r="F39" s="256">
        <v>8.9</v>
      </c>
      <c r="G39" s="256">
        <v>76.3</v>
      </c>
      <c r="H39" s="256">
        <v>0.9</v>
      </c>
      <c r="I39" s="256">
        <v>19.2</v>
      </c>
      <c r="P39" s="222"/>
      <c r="Q39" s="222"/>
      <c r="R39" s="222"/>
      <c r="S39" s="222"/>
      <c r="T39" s="222"/>
      <c r="U39" s="222"/>
      <c r="V39" s="222"/>
      <c r="W39" s="222"/>
      <c r="X39" s="222"/>
      <c r="Y39" s="222"/>
      <c r="Z39" s="222"/>
      <c r="AA39" s="222"/>
      <c r="AB39" s="222"/>
      <c r="AC39" s="222"/>
    </row>
    <row r="40" spans="1:29" ht="12" customHeight="1" x14ac:dyDescent="0.3">
      <c r="A40" s="302"/>
      <c r="C40" s="198">
        <v>44652.958333333328</v>
      </c>
      <c r="D40" s="256">
        <v>485.8</v>
      </c>
      <c r="E40" s="256">
        <v>0</v>
      </c>
      <c r="F40" s="256">
        <v>8.8000000000000007</v>
      </c>
      <c r="G40" s="256">
        <v>76.400000000000006</v>
      </c>
      <c r="H40" s="256">
        <v>0.8</v>
      </c>
      <c r="I40" s="256">
        <v>29.3</v>
      </c>
      <c r="P40" s="222"/>
      <c r="Q40" s="222"/>
      <c r="R40" s="222"/>
      <c r="S40" s="222"/>
      <c r="T40" s="222"/>
      <c r="U40" s="222"/>
      <c r="V40" s="222"/>
      <c r="W40" s="222"/>
      <c r="X40" s="222"/>
      <c r="Y40" s="222"/>
      <c r="Z40" s="222"/>
      <c r="AA40" s="222"/>
      <c r="AB40" s="222"/>
      <c r="AC40" s="222"/>
    </row>
    <row r="41" spans="1:29" ht="12" customHeight="1" x14ac:dyDescent="0.3">
      <c r="A41" s="302">
        <v>2</v>
      </c>
      <c r="C41" s="198">
        <v>44653</v>
      </c>
      <c r="D41" s="256">
        <v>485.5</v>
      </c>
      <c r="E41" s="256">
        <v>0</v>
      </c>
      <c r="F41" s="256">
        <v>8.6</v>
      </c>
      <c r="G41" s="256">
        <v>77.7</v>
      </c>
      <c r="H41" s="256">
        <v>0.6</v>
      </c>
      <c r="I41" s="256">
        <v>314</v>
      </c>
      <c r="P41" s="222"/>
      <c r="Q41" s="222"/>
      <c r="R41" s="222"/>
      <c r="S41" s="222"/>
      <c r="T41" s="222"/>
      <c r="U41" s="222"/>
      <c r="V41" s="222"/>
      <c r="W41" s="222"/>
      <c r="X41" s="222"/>
      <c r="Y41" s="222"/>
      <c r="Z41" s="222"/>
      <c r="AA41" s="222"/>
      <c r="AB41" s="222"/>
      <c r="AC41" s="222"/>
    </row>
    <row r="42" spans="1:29" ht="12" customHeight="1" x14ac:dyDescent="0.3">
      <c r="A42" s="302"/>
      <c r="C42" s="198">
        <v>44653.041666666672</v>
      </c>
      <c r="D42" s="256">
        <v>485.2</v>
      </c>
      <c r="E42" s="256">
        <v>0</v>
      </c>
      <c r="F42" s="256">
        <v>8.4</v>
      </c>
      <c r="G42" s="256">
        <v>79.099999999999994</v>
      </c>
      <c r="H42" s="256">
        <v>0.9</v>
      </c>
      <c r="I42" s="256">
        <v>271</v>
      </c>
      <c r="P42" s="222"/>
      <c r="Q42" s="222"/>
      <c r="R42" s="222"/>
      <c r="S42" s="222"/>
      <c r="T42" s="222"/>
      <c r="U42" s="222"/>
      <c r="V42" s="222"/>
      <c r="W42" s="222"/>
      <c r="X42" s="222"/>
      <c r="Y42" s="222"/>
      <c r="Z42" s="222"/>
      <c r="AA42" s="222"/>
      <c r="AB42" s="222"/>
      <c r="AC42" s="222"/>
    </row>
    <row r="43" spans="1:29" ht="12" customHeight="1" x14ac:dyDescent="0.3">
      <c r="A43" s="302"/>
      <c r="C43" s="198">
        <v>44653.083333333328</v>
      </c>
      <c r="D43" s="256">
        <v>484.9</v>
      </c>
      <c r="E43" s="256">
        <v>0</v>
      </c>
      <c r="F43" s="256">
        <v>8.3000000000000007</v>
      </c>
      <c r="G43" s="256">
        <v>80</v>
      </c>
      <c r="H43" s="256">
        <v>0.7</v>
      </c>
      <c r="I43" s="256">
        <v>271.39999999999998</v>
      </c>
      <c r="P43" s="222"/>
      <c r="Q43" s="222"/>
      <c r="R43" s="222"/>
      <c r="S43" s="222"/>
      <c r="T43" s="222"/>
      <c r="U43" s="222"/>
      <c r="V43" s="222"/>
      <c r="W43" s="222"/>
      <c r="X43" s="222"/>
      <c r="Y43" s="222"/>
      <c r="Z43" s="222"/>
      <c r="AA43" s="222"/>
      <c r="AB43" s="222"/>
      <c r="AC43" s="222"/>
    </row>
    <row r="44" spans="1:29" ht="12" customHeight="1" x14ac:dyDescent="0.3">
      <c r="A44" s="302"/>
      <c r="C44" s="198">
        <v>44653.125</v>
      </c>
      <c r="D44" s="256">
        <v>484.7</v>
      </c>
      <c r="E44" s="256">
        <v>0</v>
      </c>
      <c r="F44" s="256">
        <v>8</v>
      </c>
      <c r="G44" s="256">
        <v>79.8</v>
      </c>
      <c r="H44" s="256">
        <v>0.6</v>
      </c>
      <c r="I44" s="256">
        <v>340.9</v>
      </c>
      <c r="P44" s="222"/>
      <c r="Q44" s="222"/>
      <c r="R44" s="222"/>
      <c r="S44" s="222"/>
      <c r="T44" s="222"/>
      <c r="U44" s="222"/>
      <c r="V44" s="222"/>
      <c r="W44" s="222"/>
      <c r="X44" s="222"/>
      <c r="Y44" s="222"/>
      <c r="Z44" s="222"/>
      <c r="AA44" s="222"/>
      <c r="AB44" s="222"/>
      <c r="AC44" s="257"/>
    </row>
    <row r="45" spans="1:29" ht="12" customHeight="1" x14ac:dyDescent="0.3">
      <c r="A45" s="302"/>
      <c r="C45" s="198">
        <v>44653.166666666672</v>
      </c>
      <c r="D45" s="256">
        <v>484.7</v>
      </c>
      <c r="E45" s="256">
        <v>0</v>
      </c>
      <c r="F45" s="256">
        <v>7.9</v>
      </c>
      <c r="G45" s="256">
        <v>81.8</v>
      </c>
      <c r="H45" s="256">
        <v>0.7</v>
      </c>
      <c r="I45" s="256">
        <v>271.2</v>
      </c>
      <c r="P45" s="222"/>
      <c r="Q45" s="222"/>
      <c r="R45" s="222"/>
      <c r="S45" s="222"/>
      <c r="T45" s="222"/>
      <c r="U45" s="222"/>
      <c r="V45" s="222"/>
      <c r="W45" s="222"/>
      <c r="X45" s="222"/>
      <c r="Y45" s="222"/>
      <c r="Z45" s="222"/>
      <c r="AA45" s="222"/>
      <c r="AB45" s="222"/>
      <c r="AC45" s="222"/>
    </row>
    <row r="46" spans="1:29" ht="12" customHeight="1" x14ac:dyDescent="0.3">
      <c r="A46" s="302"/>
      <c r="C46" s="198">
        <v>44653.208333333328</v>
      </c>
      <c r="D46" s="256">
        <v>484.9</v>
      </c>
      <c r="E46" s="256">
        <v>0</v>
      </c>
      <c r="F46" s="256">
        <v>7.9</v>
      </c>
      <c r="G46" s="256">
        <v>81.2</v>
      </c>
      <c r="H46" s="256">
        <v>0.6</v>
      </c>
      <c r="I46" s="256">
        <v>274.3</v>
      </c>
      <c r="P46" s="222"/>
      <c r="Q46" s="222"/>
      <c r="R46" s="222"/>
      <c r="S46" s="222"/>
      <c r="T46" s="222"/>
      <c r="U46" s="222"/>
      <c r="V46" s="222"/>
      <c r="W46" s="222"/>
      <c r="X46" s="222"/>
      <c r="Y46" s="222"/>
      <c r="Z46" s="222"/>
      <c r="AA46" s="222"/>
      <c r="AB46" s="222"/>
      <c r="AC46" s="222"/>
    </row>
    <row r="47" spans="1:29" ht="12" customHeight="1" x14ac:dyDescent="0.3">
      <c r="A47" s="302"/>
      <c r="C47" s="198">
        <v>44653.25</v>
      </c>
      <c r="D47" s="256">
        <v>485.3</v>
      </c>
      <c r="E47" s="256">
        <v>0</v>
      </c>
      <c r="F47" s="256">
        <v>7.2</v>
      </c>
      <c r="G47" s="256">
        <v>86.5</v>
      </c>
      <c r="H47" s="256">
        <v>0.6</v>
      </c>
      <c r="I47" s="256">
        <v>69.099999999999994</v>
      </c>
      <c r="P47" s="222"/>
      <c r="Q47" s="222"/>
      <c r="R47" s="222"/>
      <c r="S47" s="222"/>
      <c r="T47" s="222"/>
      <c r="U47" s="222"/>
      <c r="V47" s="222"/>
      <c r="W47" s="222"/>
      <c r="X47" s="222"/>
      <c r="Y47" s="222"/>
      <c r="Z47" s="222"/>
      <c r="AA47" s="222"/>
      <c r="AB47" s="222"/>
      <c r="AC47" s="222"/>
    </row>
    <row r="48" spans="1:29" ht="12" customHeight="1" x14ac:dyDescent="0.3">
      <c r="A48" s="302"/>
      <c r="C48" s="198">
        <v>44653.291666666672</v>
      </c>
      <c r="D48" s="256">
        <v>485.7</v>
      </c>
      <c r="E48" s="256">
        <v>0</v>
      </c>
      <c r="F48" s="256">
        <v>7.2</v>
      </c>
      <c r="G48" s="256">
        <v>88.3</v>
      </c>
      <c r="H48" s="256">
        <v>0.3</v>
      </c>
      <c r="I48" s="256">
        <v>223.4</v>
      </c>
      <c r="P48" s="222"/>
      <c r="Q48" s="222"/>
      <c r="R48" s="222"/>
      <c r="S48" s="222"/>
      <c r="T48" s="222"/>
      <c r="U48" s="222"/>
      <c r="V48" s="222"/>
      <c r="W48" s="222"/>
      <c r="X48" s="222"/>
      <c r="Y48" s="222"/>
      <c r="Z48" s="222"/>
      <c r="AA48" s="222"/>
      <c r="AB48" s="222"/>
      <c r="AC48" s="222"/>
    </row>
    <row r="49" spans="1:29" ht="12" customHeight="1" x14ac:dyDescent="0.3">
      <c r="A49" s="302"/>
      <c r="C49" s="198">
        <v>44653.333333333328</v>
      </c>
      <c r="D49" s="256">
        <v>486</v>
      </c>
      <c r="E49" s="256">
        <v>0</v>
      </c>
      <c r="F49" s="256">
        <v>8.5</v>
      </c>
      <c r="G49" s="256">
        <v>80.8</v>
      </c>
      <c r="H49" s="256">
        <v>0.3</v>
      </c>
      <c r="I49" s="256">
        <v>233.2</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44653.375</v>
      </c>
      <c r="D50" s="256">
        <v>485.9</v>
      </c>
      <c r="E50" s="256">
        <v>0</v>
      </c>
      <c r="F50" s="256">
        <v>10.199999999999999</v>
      </c>
      <c r="G50" s="256">
        <v>74</v>
      </c>
      <c r="H50" s="256">
        <v>0.7</v>
      </c>
      <c r="I50" s="256">
        <v>246.7</v>
      </c>
      <c r="K50" s="222"/>
      <c r="L50" s="222"/>
      <c r="M50" s="222"/>
      <c r="N50" s="222"/>
      <c r="O50" s="222"/>
    </row>
    <row r="51" spans="1:29" ht="12" customHeight="1" x14ac:dyDescent="0.3">
      <c r="A51" s="302"/>
      <c r="C51" s="198">
        <v>44653.416666666672</v>
      </c>
      <c r="D51" s="256">
        <v>485.6</v>
      </c>
      <c r="E51" s="256">
        <v>0</v>
      </c>
      <c r="F51" s="256">
        <v>11.8</v>
      </c>
      <c r="G51" s="256">
        <v>66</v>
      </c>
      <c r="H51" s="256">
        <v>1.3</v>
      </c>
      <c r="I51" s="256">
        <v>266.3</v>
      </c>
      <c r="K51" s="222"/>
      <c r="L51" s="222"/>
      <c r="M51" s="222"/>
      <c r="N51" s="222"/>
      <c r="O51" s="222"/>
    </row>
    <row r="52" spans="1:29" ht="12" customHeight="1" x14ac:dyDescent="0.3">
      <c r="A52" s="302"/>
      <c r="C52" s="198">
        <v>44653.458333333328</v>
      </c>
      <c r="D52" s="256">
        <v>485.3</v>
      </c>
      <c r="E52" s="256">
        <v>0</v>
      </c>
      <c r="F52" s="256">
        <v>12.8</v>
      </c>
      <c r="G52" s="256">
        <v>64</v>
      </c>
      <c r="H52" s="256">
        <v>1.3</v>
      </c>
      <c r="I52" s="256">
        <v>203.4</v>
      </c>
      <c r="K52" s="222"/>
      <c r="L52" s="222"/>
      <c r="M52" s="222"/>
      <c r="N52" s="222"/>
      <c r="O52" s="222"/>
    </row>
    <row r="53" spans="1:29" ht="12" customHeight="1" x14ac:dyDescent="0.3">
      <c r="A53" s="302"/>
      <c r="C53" s="198">
        <v>44653.5</v>
      </c>
      <c r="D53" s="256">
        <v>484.6</v>
      </c>
      <c r="E53" s="256">
        <v>0</v>
      </c>
      <c r="F53" s="256">
        <v>14.6</v>
      </c>
      <c r="G53" s="256">
        <v>57.1</v>
      </c>
      <c r="H53" s="256">
        <v>1.9</v>
      </c>
      <c r="I53" s="256">
        <v>23.5</v>
      </c>
      <c r="K53" s="222"/>
      <c r="L53" s="222"/>
      <c r="M53" s="222"/>
      <c r="N53" s="222"/>
      <c r="O53" s="222"/>
    </row>
    <row r="54" spans="1:29" ht="12" customHeight="1" x14ac:dyDescent="0.3">
      <c r="A54" s="302"/>
      <c r="C54" s="198">
        <v>44653.541666666672</v>
      </c>
      <c r="D54" s="256">
        <v>484.3</v>
      </c>
      <c r="E54" s="256">
        <v>0</v>
      </c>
      <c r="F54" s="256">
        <v>12.6</v>
      </c>
      <c r="G54" s="256">
        <v>64.5</v>
      </c>
      <c r="H54" s="256">
        <v>3</v>
      </c>
      <c r="I54" s="256">
        <v>302</v>
      </c>
      <c r="K54" s="222"/>
      <c r="L54" s="222"/>
      <c r="M54" s="222"/>
      <c r="N54" s="222"/>
      <c r="O54" s="222"/>
    </row>
    <row r="55" spans="1:29" ht="12" customHeight="1" x14ac:dyDescent="0.3">
      <c r="A55" s="302"/>
      <c r="C55" s="198">
        <v>44653.583333333328</v>
      </c>
      <c r="D55" s="256">
        <v>484.2</v>
      </c>
      <c r="E55" s="256">
        <v>0.6</v>
      </c>
      <c r="F55" s="256">
        <v>9.6</v>
      </c>
      <c r="G55" s="256">
        <v>78.7</v>
      </c>
      <c r="H55" s="256">
        <v>2.1</v>
      </c>
      <c r="I55" s="256">
        <v>262.7</v>
      </c>
      <c r="K55" s="222"/>
      <c r="L55" s="222"/>
      <c r="M55" s="222"/>
      <c r="N55" s="222"/>
      <c r="O55" s="222"/>
    </row>
    <row r="56" spans="1:29" ht="12" customHeight="1" x14ac:dyDescent="0.3">
      <c r="A56" s="302"/>
      <c r="C56" s="198">
        <v>44653.625</v>
      </c>
      <c r="D56" s="256">
        <v>484.1</v>
      </c>
      <c r="E56" s="256">
        <v>0.6</v>
      </c>
      <c r="F56" s="256">
        <v>9.8000000000000007</v>
      </c>
      <c r="G56" s="256">
        <v>77.7</v>
      </c>
      <c r="H56" s="256">
        <v>0.5</v>
      </c>
      <c r="I56" s="256">
        <v>269.39999999999998</v>
      </c>
      <c r="K56" s="222"/>
      <c r="L56" s="222"/>
      <c r="M56" s="222"/>
      <c r="N56" s="222"/>
      <c r="O56" s="222"/>
    </row>
    <row r="57" spans="1:29" ht="12" customHeight="1" x14ac:dyDescent="0.3">
      <c r="A57" s="302"/>
      <c r="C57" s="198">
        <v>44653.666666666672</v>
      </c>
      <c r="D57" s="256">
        <v>484</v>
      </c>
      <c r="E57" s="256">
        <v>0</v>
      </c>
      <c r="F57" s="256">
        <v>10.199999999999999</v>
      </c>
      <c r="G57" s="256">
        <v>77.8</v>
      </c>
      <c r="H57" s="256">
        <v>0.6</v>
      </c>
      <c r="I57" s="256">
        <v>159.69999999999999</v>
      </c>
      <c r="K57" s="222"/>
      <c r="L57" s="222"/>
      <c r="M57" s="222"/>
      <c r="N57" s="222"/>
      <c r="O57" s="222"/>
    </row>
    <row r="58" spans="1:29" ht="12" customHeight="1" x14ac:dyDescent="0.3">
      <c r="A58" s="302"/>
      <c r="C58" s="198">
        <v>44653.708333333328</v>
      </c>
      <c r="D58" s="256">
        <v>484.1</v>
      </c>
      <c r="E58" s="256">
        <v>0</v>
      </c>
      <c r="F58" s="256">
        <v>10.1</v>
      </c>
      <c r="G58" s="256">
        <v>78.400000000000006</v>
      </c>
      <c r="H58" s="256">
        <v>0.8</v>
      </c>
      <c r="I58" s="256">
        <v>145.6</v>
      </c>
      <c r="K58" s="222"/>
      <c r="L58" s="222"/>
      <c r="M58" s="222"/>
      <c r="N58" s="222"/>
      <c r="O58" s="222"/>
    </row>
    <row r="59" spans="1:29" ht="12" customHeight="1" x14ac:dyDescent="0.3">
      <c r="A59" s="302"/>
      <c r="C59" s="198">
        <v>44653.75</v>
      </c>
      <c r="D59" s="256">
        <v>484.5</v>
      </c>
      <c r="E59" s="256">
        <v>0</v>
      </c>
      <c r="F59" s="256">
        <v>9.6</v>
      </c>
      <c r="G59" s="256">
        <v>79.3</v>
      </c>
      <c r="H59" s="256">
        <v>1</v>
      </c>
      <c r="I59" s="256">
        <v>186.9</v>
      </c>
      <c r="K59" s="222"/>
      <c r="L59" s="222"/>
      <c r="M59" s="222"/>
      <c r="N59" s="222"/>
      <c r="O59" s="222"/>
    </row>
    <row r="60" spans="1:29" ht="12" customHeight="1" x14ac:dyDescent="0.3">
      <c r="A60" s="302"/>
      <c r="C60" s="198">
        <v>44653.791666666672</v>
      </c>
      <c r="D60" s="256">
        <v>485</v>
      </c>
      <c r="E60" s="256">
        <v>0</v>
      </c>
      <c r="F60" s="256">
        <v>9.1</v>
      </c>
      <c r="G60" s="256">
        <v>79.400000000000006</v>
      </c>
      <c r="H60" s="256">
        <v>1</v>
      </c>
      <c r="I60" s="256">
        <v>195.7</v>
      </c>
      <c r="K60" s="222"/>
      <c r="L60" s="222"/>
      <c r="M60" s="222"/>
      <c r="N60" s="222"/>
      <c r="O60" s="222"/>
    </row>
    <row r="61" spans="1:29" ht="12" customHeight="1" x14ac:dyDescent="0.3">
      <c r="A61" s="302"/>
      <c r="C61" s="198">
        <v>44653.833333333328</v>
      </c>
      <c r="D61" s="256">
        <v>485.5</v>
      </c>
      <c r="E61" s="256">
        <v>2.7</v>
      </c>
      <c r="F61" s="256">
        <v>7.9</v>
      </c>
      <c r="G61" s="256">
        <v>86.5</v>
      </c>
      <c r="H61" s="256">
        <v>0.7</v>
      </c>
      <c r="I61" s="256">
        <v>235.4</v>
      </c>
      <c r="K61" s="222"/>
      <c r="L61" s="222"/>
      <c r="M61" s="222"/>
      <c r="N61" s="222"/>
      <c r="O61" s="222"/>
    </row>
    <row r="62" spans="1:29" ht="12" customHeight="1" x14ac:dyDescent="0.3">
      <c r="A62" s="302"/>
      <c r="C62" s="198">
        <v>44653.875</v>
      </c>
      <c r="D62" s="256">
        <v>485.9</v>
      </c>
      <c r="E62" s="256">
        <v>0.9</v>
      </c>
      <c r="F62" s="256">
        <v>7.1</v>
      </c>
      <c r="G62" s="256">
        <v>88.7</v>
      </c>
      <c r="H62" s="256">
        <v>0.2</v>
      </c>
      <c r="I62" s="256">
        <v>121</v>
      </c>
      <c r="K62" s="222"/>
      <c r="L62" s="222"/>
      <c r="M62" s="222"/>
      <c r="N62" s="222"/>
      <c r="O62" s="222"/>
    </row>
    <row r="63" spans="1:29" ht="12" customHeight="1" x14ac:dyDescent="0.3">
      <c r="A63" s="302"/>
      <c r="C63" s="198">
        <v>44653.916666666672</v>
      </c>
      <c r="D63" s="256">
        <v>485.9</v>
      </c>
      <c r="E63" s="256">
        <v>0.9</v>
      </c>
      <c r="F63" s="256">
        <v>6.9</v>
      </c>
      <c r="G63" s="256">
        <v>89.8</v>
      </c>
      <c r="H63" s="256">
        <v>0.9</v>
      </c>
      <c r="I63" s="256">
        <v>255.7</v>
      </c>
      <c r="K63" s="222"/>
      <c r="L63" s="222"/>
      <c r="M63" s="222"/>
      <c r="N63" s="222"/>
      <c r="O63" s="222"/>
    </row>
    <row r="64" spans="1:29" ht="12" customHeight="1" x14ac:dyDescent="0.3">
      <c r="A64" s="302"/>
      <c r="C64" s="198">
        <v>44653.958333333328</v>
      </c>
      <c r="D64" s="256">
        <v>485.8</v>
      </c>
      <c r="E64" s="256">
        <v>0.6</v>
      </c>
      <c r="F64" s="256">
        <v>6.4</v>
      </c>
      <c r="G64" s="256">
        <v>89.4</v>
      </c>
      <c r="H64" s="256">
        <v>1.7</v>
      </c>
      <c r="I64" s="256">
        <v>260.8</v>
      </c>
      <c r="K64" s="222"/>
      <c r="L64" s="222"/>
      <c r="M64" s="222"/>
      <c r="N64" s="222"/>
      <c r="O64" s="222"/>
    </row>
    <row r="65" spans="1:9" ht="12" customHeight="1" x14ac:dyDescent="0.25">
      <c r="A65" s="302">
        <v>3</v>
      </c>
      <c r="C65" s="198">
        <v>44654</v>
      </c>
      <c r="D65" s="256">
        <v>485.6</v>
      </c>
      <c r="E65" s="256">
        <v>2</v>
      </c>
      <c r="F65" s="256">
        <v>6</v>
      </c>
      <c r="G65" s="256">
        <v>90.1</v>
      </c>
      <c r="H65" s="256">
        <v>0.9</v>
      </c>
      <c r="I65" s="256">
        <v>261.5</v>
      </c>
    </row>
    <row r="66" spans="1:9" ht="12" customHeight="1" x14ac:dyDescent="0.25">
      <c r="A66" s="302"/>
      <c r="C66" s="198">
        <v>44654.041666666672</v>
      </c>
      <c r="D66" s="256">
        <v>485.2</v>
      </c>
      <c r="E66" s="256">
        <v>1.2</v>
      </c>
      <c r="F66" s="256">
        <v>5.7</v>
      </c>
      <c r="G66" s="256">
        <v>90.2</v>
      </c>
      <c r="H66" s="256">
        <v>0.7</v>
      </c>
      <c r="I66" s="256">
        <v>269.10000000000002</v>
      </c>
    </row>
    <row r="67" spans="1:9" ht="12" customHeight="1" x14ac:dyDescent="0.25">
      <c r="A67" s="302"/>
      <c r="C67" s="198">
        <v>44654.083333333328</v>
      </c>
      <c r="D67" s="256">
        <v>484.9</v>
      </c>
      <c r="E67" s="256">
        <v>0</v>
      </c>
      <c r="F67" s="256">
        <v>5.9</v>
      </c>
      <c r="G67" s="256">
        <v>88.5</v>
      </c>
      <c r="H67" s="256">
        <v>0.2</v>
      </c>
      <c r="I67" s="256">
        <v>257.2</v>
      </c>
    </row>
    <row r="68" spans="1:9" ht="12" customHeight="1" x14ac:dyDescent="0.25">
      <c r="A68" s="302"/>
      <c r="C68" s="198">
        <v>44654.125</v>
      </c>
      <c r="D68" s="256">
        <v>484.7</v>
      </c>
      <c r="E68" s="256">
        <v>0</v>
      </c>
      <c r="F68" s="256">
        <v>6.1</v>
      </c>
      <c r="G68" s="256">
        <v>85.9</v>
      </c>
      <c r="H68" s="256">
        <v>0.3</v>
      </c>
      <c r="I68" s="256">
        <v>150</v>
      </c>
    </row>
    <row r="69" spans="1:9" ht="12" customHeight="1" x14ac:dyDescent="0.25">
      <c r="A69" s="302"/>
      <c r="C69" s="198">
        <v>44654.166666666672</v>
      </c>
      <c r="D69" s="256">
        <v>484.6</v>
      </c>
      <c r="E69" s="256">
        <v>0</v>
      </c>
      <c r="F69" s="256">
        <v>6.2</v>
      </c>
      <c r="G69" s="256">
        <v>85.6</v>
      </c>
      <c r="H69" s="256">
        <v>0.3</v>
      </c>
      <c r="I69" s="256">
        <v>258.3</v>
      </c>
    </row>
    <row r="70" spans="1:9" ht="12" customHeight="1" x14ac:dyDescent="0.25">
      <c r="A70" s="302"/>
      <c r="C70" s="198">
        <v>44654.208333333328</v>
      </c>
      <c r="D70" s="256">
        <v>484.6</v>
      </c>
      <c r="E70" s="256">
        <v>0</v>
      </c>
      <c r="F70" s="256">
        <v>6.3</v>
      </c>
      <c r="G70" s="256">
        <v>84.3</v>
      </c>
      <c r="H70" s="256">
        <v>0.2</v>
      </c>
      <c r="I70" s="256">
        <v>141.19999999999999</v>
      </c>
    </row>
    <row r="71" spans="1:9" ht="12" customHeight="1" x14ac:dyDescent="0.25">
      <c r="A71" s="302"/>
      <c r="C71" s="198">
        <v>44654.25</v>
      </c>
      <c r="D71" s="256">
        <v>484.9</v>
      </c>
      <c r="E71" s="256">
        <v>0</v>
      </c>
      <c r="F71" s="256">
        <v>6.4</v>
      </c>
      <c r="G71" s="256">
        <v>84.2</v>
      </c>
      <c r="H71" s="256">
        <v>0</v>
      </c>
      <c r="I71" s="256">
        <v>261.10000000000002</v>
      </c>
    </row>
    <row r="72" spans="1:9" ht="12" customHeight="1" x14ac:dyDescent="0.25">
      <c r="A72" s="302"/>
      <c r="C72" s="198">
        <v>44654.291666666672</v>
      </c>
      <c r="D72" s="256">
        <v>485.3</v>
      </c>
      <c r="E72" s="256">
        <v>0</v>
      </c>
      <c r="F72" s="256">
        <v>7.2</v>
      </c>
      <c r="G72" s="256">
        <v>80.5</v>
      </c>
      <c r="H72" s="256">
        <v>0.4</v>
      </c>
      <c r="I72" s="256">
        <v>78</v>
      </c>
    </row>
    <row r="73" spans="1:9" ht="12" customHeight="1" x14ac:dyDescent="0.25">
      <c r="A73" s="302"/>
      <c r="C73" s="198">
        <v>44654.333333333328</v>
      </c>
      <c r="D73" s="256">
        <v>485.5</v>
      </c>
      <c r="E73" s="256">
        <v>0</v>
      </c>
      <c r="F73" s="256">
        <v>9.3000000000000007</v>
      </c>
      <c r="G73" s="256">
        <v>73.099999999999994</v>
      </c>
      <c r="H73" s="256">
        <v>0.6</v>
      </c>
      <c r="I73" s="256">
        <v>161</v>
      </c>
    </row>
    <row r="74" spans="1:9" ht="12" customHeight="1" x14ac:dyDescent="0.25">
      <c r="A74" s="302"/>
      <c r="C74" s="198">
        <v>44654.375</v>
      </c>
      <c r="D74" s="256">
        <v>485.5</v>
      </c>
      <c r="E74" s="256">
        <v>0</v>
      </c>
      <c r="F74" s="256">
        <v>10.7</v>
      </c>
      <c r="G74" s="256">
        <v>67.400000000000006</v>
      </c>
      <c r="H74" s="256">
        <v>1.2</v>
      </c>
      <c r="I74" s="256">
        <v>141.4</v>
      </c>
    </row>
    <row r="75" spans="1:9" ht="12" customHeight="1" x14ac:dyDescent="0.25">
      <c r="A75" s="302"/>
      <c r="C75" s="198">
        <v>44654.416666666672</v>
      </c>
      <c r="D75" s="256">
        <v>485.2</v>
      </c>
      <c r="E75" s="256">
        <v>0</v>
      </c>
      <c r="F75" s="256">
        <v>12.1</v>
      </c>
      <c r="G75" s="256">
        <v>62.1</v>
      </c>
      <c r="H75" s="256">
        <v>1.2</v>
      </c>
      <c r="I75" s="256">
        <v>136.80000000000001</v>
      </c>
    </row>
    <row r="76" spans="1:9" ht="12" customHeight="1" x14ac:dyDescent="0.25">
      <c r="A76" s="302"/>
      <c r="C76" s="198">
        <v>44654.458333333328</v>
      </c>
      <c r="D76" s="256">
        <v>484.8</v>
      </c>
      <c r="E76" s="256">
        <v>0</v>
      </c>
      <c r="F76" s="256">
        <v>13.5</v>
      </c>
      <c r="G76" s="256">
        <v>60</v>
      </c>
      <c r="H76" s="256">
        <v>1.6</v>
      </c>
      <c r="I76" s="256">
        <v>74.8</v>
      </c>
    </row>
    <row r="77" spans="1:9" ht="12" customHeight="1" x14ac:dyDescent="0.25">
      <c r="A77" s="302"/>
      <c r="C77" s="198">
        <v>44654.5</v>
      </c>
      <c r="D77" s="256">
        <v>484.3</v>
      </c>
      <c r="E77" s="256">
        <v>0.5</v>
      </c>
      <c r="F77" s="256">
        <v>13.4</v>
      </c>
      <c r="G77" s="256">
        <v>60.2</v>
      </c>
      <c r="H77" s="256">
        <v>1.9</v>
      </c>
      <c r="I77" s="256">
        <v>63.9</v>
      </c>
    </row>
    <row r="78" spans="1:9" ht="12" customHeight="1" x14ac:dyDescent="0.25">
      <c r="A78" s="302"/>
      <c r="C78" s="198">
        <v>44654.541666666672</v>
      </c>
      <c r="D78" s="256">
        <v>483.8</v>
      </c>
      <c r="E78" s="256">
        <v>6.4</v>
      </c>
      <c r="F78" s="256">
        <v>13</v>
      </c>
      <c r="G78" s="256">
        <v>65.3</v>
      </c>
      <c r="H78" s="256">
        <v>1.7</v>
      </c>
      <c r="I78" s="256">
        <v>226.4</v>
      </c>
    </row>
    <row r="79" spans="1:9" ht="12" customHeight="1" x14ac:dyDescent="0.25">
      <c r="A79" s="302"/>
      <c r="C79" s="198">
        <v>44654.583333333328</v>
      </c>
      <c r="D79" s="256">
        <v>484</v>
      </c>
      <c r="E79" s="256">
        <v>2.4</v>
      </c>
      <c r="F79" s="256">
        <v>8.4</v>
      </c>
      <c r="G79" s="256">
        <v>83.8</v>
      </c>
      <c r="H79" s="256">
        <v>1.4</v>
      </c>
      <c r="I79" s="256">
        <v>63.7</v>
      </c>
    </row>
    <row r="80" spans="1:9" ht="12" customHeight="1" x14ac:dyDescent="0.25">
      <c r="A80" s="302"/>
      <c r="C80" s="198">
        <v>44654.625</v>
      </c>
      <c r="D80" s="256">
        <v>483.6</v>
      </c>
      <c r="E80" s="256">
        <v>0</v>
      </c>
      <c r="F80" s="256">
        <v>10.5</v>
      </c>
      <c r="G80" s="256">
        <v>77.8</v>
      </c>
      <c r="H80" s="256">
        <v>1.6</v>
      </c>
      <c r="I80" s="256">
        <v>147.4</v>
      </c>
    </row>
    <row r="81" spans="1:9" ht="12" customHeight="1" x14ac:dyDescent="0.25">
      <c r="A81" s="302"/>
      <c r="C81" s="198">
        <v>44654.666666666672</v>
      </c>
      <c r="D81" s="256">
        <v>483.6</v>
      </c>
      <c r="E81" s="256">
        <v>5.9</v>
      </c>
      <c r="F81" s="256">
        <v>11.2</v>
      </c>
      <c r="G81" s="256">
        <v>71.099999999999994</v>
      </c>
      <c r="H81" s="256">
        <v>2.1</v>
      </c>
      <c r="I81" s="256">
        <v>11.6</v>
      </c>
    </row>
    <row r="82" spans="1:9" ht="12" customHeight="1" x14ac:dyDescent="0.25">
      <c r="A82" s="302"/>
      <c r="C82" s="198">
        <v>44654.708333333328</v>
      </c>
      <c r="D82" s="256">
        <v>484.1</v>
      </c>
      <c r="E82" s="256">
        <v>8.1999999999999993</v>
      </c>
      <c r="F82" s="256">
        <v>8.5</v>
      </c>
      <c r="G82" s="256">
        <v>81.900000000000006</v>
      </c>
      <c r="H82" s="256">
        <v>1.5</v>
      </c>
      <c r="I82" s="256">
        <v>313.3</v>
      </c>
    </row>
    <row r="83" spans="1:9" ht="12" customHeight="1" x14ac:dyDescent="0.25">
      <c r="A83" s="302"/>
      <c r="C83" s="198">
        <v>44654.75</v>
      </c>
      <c r="D83" s="256">
        <v>484.7</v>
      </c>
      <c r="E83" s="256">
        <v>15.9</v>
      </c>
      <c r="F83" s="256">
        <v>7.1</v>
      </c>
      <c r="G83" s="256">
        <v>90</v>
      </c>
      <c r="H83" s="256">
        <v>0.4</v>
      </c>
      <c r="I83" s="256">
        <v>231.3</v>
      </c>
    </row>
    <row r="84" spans="1:9" ht="12" customHeight="1" x14ac:dyDescent="0.25">
      <c r="A84" s="302"/>
      <c r="C84" s="198">
        <v>44654.791666666672</v>
      </c>
      <c r="D84" s="256">
        <v>485</v>
      </c>
      <c r="E84" s="256">
        <v>5.0999999999999996</v>
      </c>
      <c r="F84" s="256">
        <v>6.8</v>
      </c>
      <c r="G84" s="256">
        <v>86.4</v>
      </c>
      <c r="H84" s="256">
        <v>0.7</v>
      </c>
      <c r="I84" s="256">
        <v>10.3</v>
      </c>
    </row>
    <row r="85" spans="1:9" ht="12" customHeight="1" x14ac:dyDescent="0.25">
      <c r="A85" s="302"/>
      <c r="C85" s="198">
        <v>44654.833333333328</v>
      </c>
      <c r="D85" s="256">
        <v>485.3</v>
      </c>
      <c r="E85" s="256">
        <v>0.3</v>
      </c>
      <c r="F85" s="256">
        <v>6.9</v>
      </c>
      <c r="G85" s="256">
        <v>86.3</v>
      </c>
      <c r="H85" s="256">
        <v>0.4</v>
      </c>
      <c r="I85" s="256">
        <v>121.6</v>
      </c>
    </row>
    <row r="86" spans="1:9" ht="12" customHeight="1" x14ac:dyDescent="0.25">
      <c r="A86" s="302"/>
      <c r="C86" s="198">
        <v>44654.875</v>
      </c>
      <c r="D86" s="256">
        <v>485.6</v>
      </c>
      <c r="E86" s="256">
        <v>0</v>
      </c>
      <c r="F86" s="256">
        <v>7</v>
      </c>
      <c r="G86" s="256">
        <v>85.1</v>
      </c>
      <c r="H86" s="256">
        <v>0.4</v>
      </c>
      <c r="I86" s="256">
        <v>132.80000000000001</v>
      </c>
    </row>
    <row r="87" spans="1:9" ht="12" customHeight="1" x14ac:dyDescent="0.25">
      <c r="A87" s="302"/>
      <c r="C87" s="198">
        <v>44654.916666666672</v>
      </c>
      <c r="D87" s="256">
        <v>485.6</v>
      </c>
      <c r="E87" s="256">
        <v>0</v>
      </c>
      <c r="F87" s="256">
        <v>7.1</v>
      </c>
      <c r="G87" s="256">
        <v>84.8</v>
      </c>
      <c r="H87" s="256">
        <v>0.2</v>
      </c>
      <c r="I87" s="256">
        <v>139.30000000000001</v>
      </c>
    </row>
    <row r="88" spans="1:9" ht="12" customHeight="1" x14ac:dyDescent="0.25">
      <c r="A88" s="302"/>
      <c r="C88" s="198">
        <v>44654.958333333328</v>
      </c>
      <c r="D88" s="256">
        <v>485.5</v>
      </c>
      <c r="E88" s="256">
        <v>0</v>
      </c>
      <c r="F88" s="256">
        <v>7.2</v>
      </c>
      <c r="G88" s="256">
        <v>85.9</v>
      </c>
      <c r="H88" s="256">
        <v>0.5</v>
      </c>
      <c r="I88" s="256">
        <v>133.6</v>
      </c>
    </row>
    <row r="89" spans="1:9" ht="12" customHeight="1" x14ac:dyDescent="0.25">
      <c r="A89" s="302">
        <v>4</v>
      </c>
      <c r="C89" s="198">
        <v>44655</v>
      </c>
      <c r="D89" s="256">
        <v>485.2</v>
      </c>
      <c r="E89" s="256">
        <v>0</v>
      </c>
      <c r="F89" s="256">
        <v>7.2</v>
      </c>
      <c r="G89" s="256">
        <v>85.9</v>
      </c>
      <c r="H89" s="256">
        <v>0.3</v>
      </c>
      <c r="I89" s="256">
        <v>114.7</v>
      </c>
    </row>
    <row r="90" spans="1:9" ht="12" customHeight="1" x14ac:dyDescent="0.25">
      <c r="A90" s="302"/>
      <c r="C90" s="198">
        <v>44655.041666666672</v>
      </c>
      <c r="D90" s="256">
        <v>484.8</v>
      </c>
      <c r="E90" s="256">
        <v>0</v>
      </c>
      <c r="F90" s="256">
        <v>7.1</v>
      </c>
      <c r="G90" s="256">
        <v>87</v>
      </c>
      <c r="H90" s="256">
        <v>0.3</v>
      </c>
      <c r="I90" s="256">
        <v>124.6</v>
      </c>
    </row>
    <row r="91" spans="1:9" ht="12" customHeight="1" x14ac:dyDescent="0.25">
      <c r="A91" s="302"/>
      <c r="C91" s="198">
        <v>44655.083333333328</v>
      </c>
      <c r="D91" s="256">
        <v>484.4</v>
      </c>
      <c r="E91" s="256">
        <v>0</v>
      </c>
      <c r="F91" s="256">
        <v>7.1</v>
      </c>
      <c r="G91" s="256">
        <v>87.3</v>
      </c>
      <c r="H91" s="256">
        <v>0.4</v>
      </c>
      <c r="I91" s="256">
        <v>125.6</v>
      </c>
    </row>
    <row r="92" spans="1:9" ht="12" customHeight="1" x14ac:dyDescent="0.25">
      <c r="A92" s="302"/>
      <c r="C92" s="198">
        <v>44655.125</v>
      </c>
      <c r="D92" s="256">
        <v>484.2</v>
      </c>
      <c r="E92" s="256">
        <v>0</v>
      </c>
      <c r="F92" s="256">
        <v>7</v>
      </c>
      <c r="G92" s="256">
        <v>86.3</v>
      </c>
      <c r="H92" s="256">
        <v>0.4</v>
      </c>
      <c r="I92" s="256">
        <v>115</v>
      </c>
    </row>
    <row r="93" spans="1:9" ht="12" customHeight="1" x14ac:dyDescent="0.25">
      <c r="A93" s="302"/>
      <c r="C93" s="198">
        <v>44655.166666666672</v>
      </c>
      <c r="D93" s="256">
        <v>484.2</v>
      </c>
      <c r="E93" s="256">
        <v>0</v>
      </c>
      <c r="F93" s="256">
        <v>7</v>
      </c>
      <c r="G93" s="256">
        <v>85.7</v>
      </c>
      <c r="H93" s="256">
        <v>0.4</v>
      </c>
      <c r="I93" s="256">
        <v>171.1</v>
      </c>
    </row>
    <row r="94" spans="1:9" ht="12" customHeight="1" x14ac:dyDescent="0.25">
      <c r="A94" s="302"/>
      <c r="C94" s="198">
        <v>44655.208333333328</v>
      </c>
      <c r="D94" s="256">
        <v>484.5</v>
      </c>
      <c r="E94" s="256">
        <v>0</v>
      </c>
      <c r="F94" s="256">
        <v>7.1</v>
      </c>
      <c r="G94" s="256">
        <v>84.6</v>
      </c>
      <c r="H94" s="256">
        <v>0.3</v>
      </c>
      <c r="I94" s="256">
        <v>211.9</v>
      </c>
    </row>
    <row r="95" spans="1:9" ht="12" customHeight="1" x14ac:dyDescent="0.25">
      <c r="A95" s="302"/>
      <c r="C95" s="198">
        <v>44655.25</v>
      </c>
      <c r="D95" s="256">
        <v>484.9</v>
      </c>
      <c r="E95" s="256">
        <v>0</v>
      </c>
      <c r="F95" s="256">
        <v>6.9</v>
      </c>
      <c r="G95" s="256">
        <v>83.7</v>
      </c>
      <c r="H95" s="256">
        <v>0.7</v>
      </c>
      <c r="I95" s="256">
        <v>264.2</v>
      </c>
    </row>
    <row r="96" spans="1:9" ht="12" customHeight="1" x14ac:dyDescent="0.25">
      <c r="A96" s="302"/>
      <c r="C96" s="198">
        <v>44655.291666666672</v>
      </c>
      <c r="D96" s="256">
        <v>485.3</v>
      </c>
      <c r="E96" s="256">
        <v>0.8</v>
      </c>
      <c r="F96" s="256">
        <v>7.2</v>
      </c>
      <c r="G96" s="256">
        <v>85.1</v>
      </c>
      <c r="H96" s="256">
        <v>0.2</v>
      </c>
      <c r="I96" s="256">
        <v>259.7</v>
      </c>
    </row>
    <row r="97" spans="1:9" ht="12" customHeight="1" x14ac:dyDescent="0.25">
      <c r="A97" s="302"/>
      <c r="C97" s="198">
        <v>44655.333333333328</v>
      </c>
      <c r="D97" s="256">
        <v>485.5</v>
      </c>
      <c r="E97" s="256">
        <v>0</v>
      </c>
      <c r="F97" s="256">
        <v>7.8</v>
      </c>
      <c r="G97" s="256">
        <v>82</v>
      </c>
      <c r="H97" s="256">
        <v>0.4</v>
      </c>
      <c r="I97" s="256">
        <v>150.6</v>
      </c>
    </row>
    <row r="98" spans="1:9" ht="12" customHeight="1" x14ac:dyDescent="0.25">
      <c r="A98" s="302"/>
      <c r="C98" s="198">
        <v>44655.375</v>
      </c>
      <c r="D98" s="256">
        <v>485.8</v>
      </c>
      <c r="E98" s="256">
        <v>0</v>
      </c>
      <c r="F98" s="256">
        <v>8.6999999999999993</v>
      </c>
      <c r="G98" s="256">
        <v>77.400000000000006</v>
      </c>
      <c r="H98" s="256">
        <v>0.6</v>
      </c>
      <c r="I98" s="256">
        <v>252.4</v>
      </c>
    </row>
    <row r="99" spans="1:9" ht="12" customHeight="1" x14ac:dyDescent="0.25">
      <c r="A99" s="302"/>
      <c r="C99" s="198">
        <v>44655.416666666672</v>
      </c>
      <c r="D99" s="256">
        <v>485.9</v>
      </c>
      <c r="E99" s="256">
        <v>0</v>
      </c>
      <c r="F99" s="256">
        <v>9.4</v>
      </c>
      <c r="G99" s="256">
        <v>74.900000000000006</v>
      </c>
      <c r="H99" s="256">
        <v>1.1000000000000001</v>
      </c>
      <c r="I99" s="256">
        <v>264.2</v>
      </c>
    </row>
    <row r="100" spans="1:9" ht="12" customHeight="1" x14ac:dyDescent="0.25">
      <c r="A100" s="302"/>
      <c r="C100" s="198">
        <v>44655.458333333328</v>
      </c>
      <c r="D100" s="256">
        <v>485.5</v>
      </c>
      <c r="E100" s="256">
        <v>0</v>
      </c>
      <c r="F100" s="256">
        <v>11.7</v>
      </c>
      <c r="G100" s="256">
        <v>65.400000000000006</v>
      </c>
      <c r="H100" s="256">
        <v>1.6</v>
      </c>
      <c r="I100" s="256">
        <v>9.8000000000000007</v>
      </c>
    </row>
    <row r="101" spans="1:9" ht="12" customHeight="1" x14ac:dyDescent="0.25">
      <c r="A101" s="302"/>
      <c r="C101" s="198">
        <v>44655.5</v>
      </c>
      <c r="D101" s="256">
        <v>485.1</v>
      </c>
      <c r="E101" s="256">
        <v>0</v>
      </c>
      <c r="F101" s="256">
        <v>11.4</v>
      </c>
      <c r="G101" s="256">
        <v>68.2</v>
      </c>
      <c r="H101" s="256">
        <v>2.6</v>
      </c>
      <c r="I101" s="256">
        <v>271.7</v>
      </c>
    </row>
    <row r="102" spans="1:9" ht="12" customHeight="1" x14ac:dyDescent="0.25">
      <c r="A102" s="302"/>
      <c r="C102" s="198">
        <v>44655.541666666672</v>
      </c>
      <c r="D102" s="256">
        <v>484.7</v>
      </c>
      <c r="E102" s="256">
        <v>0</v>
      </c>
      <c r="F102" s="256">
        <v>10.8</v>
      </c>
      <c r="G102" s="256">
        <v>69.8</v>
      </c>
      <c r="H102" s="256">
        <v>2.8</v>
      </c>
      <c r="I102" s="256">
        <v>270.8</v>
      </c>
    </row>
    <row r="103" spans="1:9" ht="12" customHeight="1" x14ac:dyDescent="0.25">
      <c r="A103" s="302"/>
      <c r="C103" s="198">
        <v>44655.583333333328</v>
      </c>
      <c r="D103" s="256">
        <v>484.1</v>
      </c>
      <c r="E103" s="256">
        <v>0</v>
      </c>
      <c r="F103" s="256">
        <v>11.6</v>
      </c>
      <c r="G103" s="256">
        <v>67.900000000000006</v>
      </c>
      <c r="H103" s="256">
        <v>2.5</v>
      </c>
      <c r="I103" s="256">
        <v>287.60000000000002</v>
      </c>
    </row>
    <row r="104" spans="1:9" ht="12" customHeight="1" x14ac:dyDescent="0.25">
      <c r="A104" s="302"/>
      <c r="C104" s="198">
        <v>44655.625</v>
      </c>
      <c r="D104" s="256">
        <v>483.8</v>
      </c>
      <c r="E104" s="256">
        <v>0</v>
      </c>
      <c r="F104" s="256">
        <v>12.1</v>
      </c>
      <c r="G104" s="256">
        <v>67.400000000000006</v>
      </c>
      <c r="H104" s="256">
        <v>2.2999999999999998</v>
      </c>
      <c r="I104" s="256">
        <v>48.3</v>
      </c>
    </row>
    <row r="105" spans="1:9" ht="12" customHeight="1" x14ac:dyDescent="0.25">
      <c r="A105" s="302"/>
      <c r="C105" s="198">
        <v>44655.666666666672</v>
      </c>
      <c r="D105" s="256">
        <v>483.9</v>
      </c>
      <c r="E105" s="256">
        <v>0</v>
      </c>
      <c r="F105" s="256">
        <v>10.9</v>
      </c>
      <c r="G105" s="256">
        <v>71</v>
      </c>
      <c r="H105" s="256">
        <v>1.7</v>
      </c>
      <c r="I105" s="256">
        <v>63.4</v>
      </c>
    </row>
    <row r="106" spans="1:9" ht="12" customHeight="1" x14ac:dyDescent="0.25">
      <c r="A106" s="302"/>
      <c r="C106" s="198">
        <v>44655.708333333328</v>
      </c>
      <c r="D106" s="256">
        <v>484.1</v>
      </c>
      <c r="E106" s="256">
        <v>0</v>
      </c>
      <c r="F106" s="256">
        <v>10.4</v>
      </c>
      <c r="G106" s="256">
        <v>73.099999999999994</v>
      </c>
      <c r="H106" s="256">
        <v>1.2</v>
      </c>
      <c r="I106" s="256">
        <v>74.099999999999994</v>
      </c>
    </row>
    <row r="107" spans="1:9" ht="12" customHeight="1" x14ac:dyDescent="0.25">
      <c r="A107" s="302"/>
      <c r="C107" s="198">
        <v>44655.75</v>
      </c>
      <c r="D107" s="256">
        <v>484.4</v>
      </c>
      <c r="E107" s="256">
        <v>0</v>
      </c>
      <c r="F107" s="256">
        <v>9.5</v>
      </c>
      <c r="G107" s="256">
        <v>75.7</v>
      </c>
      <c r="H107" s="256">
        <v>1.4</v>
      </c>
      <c r="I107" s="256">
        <v>56.2</v>
      </c>
    </row>
    <row r="108" spans="1:9" ht="12" customHeight="1" x14ac:dyDescent="0.25">
      <c r="A108" s="302"/>
      <c r="C108" s="198">
        <v>44655.791666666672</v>
      </c>
      <c r="D108" s="256">
        <v>484.8</v>
      </c>
      <c r="E108" s="256">
        <v>0</v>
      </c>
      <c r="F108" s="256">
        <v>9.1</v>
      </c>
      <c r="G108" s="256">
        <v>77</v>
      </c>
      <c r="H108" s="256">
        <v>1.3</v>
      </c>
      <c r="I108" s="256">
        <v>43</v>
      </c>
    </row>
    <row r="109" spans="1:9" ht="12" customHeight="1" x14ac:dyDescent="0.25">
      <c r="A109" s="302"/>
      <c r="C109" s="198">
        <v>44655.833333333328</v>
      </c>
      <c r="D109" s="256">
        <v>485</v>
      </c>
      <c r="E109" s="256">
        <v>0</v>
      </c>
      <c r="F109" s="256">
        <v>8.6</v>
      </c>
      <c r="G109" s="256">
        <v>77.400000000000006</v>
      </c>
      <c r="H109" s="256">
        <v>0.8</v>
      </c>
      <c r="I109" s="256">
        <v>54</v>
      </c>
    </row>
    <row r="110" spans="1:9" ht="12" customHeight="1" x14ac:dyDescent="0.25">
      <c r="A110" s="302"/>
      <c r="C110" s="198">
        <v>44655.875</v>
      </c>
      <c r="D110" s="256">
        <v>485.3</v>
      </c>
      <c r="E110" s="256">
        <v>0</v>
      </c>
      <c r="F110" s="256">
        <v>7.9</v>
      </c>
      <c r="G110" s="256">
        <v>78.599999999999994</v>
      </c>
      <c r="H110" s="256">
        <v>2</v>
      </c>
      <c r="I110" s="256">
        <v>9.1999999999999993</v>
      </c>
    </row>
    <row r="111" spans="1:9" ht="12" customHeight="1" x14ac:dyDescent="0.25">
      <c r="A111" s="302"/>
      <c r="C111" s="198">
        <v>44655.916666666672</v>
      </c>
      <c r="D111" s="256">
        <v>485.4</v>
      </c>
      <c r="E111" s="256">
        <v>0</v>
      </c>
      <c r="F111" s="256">
        <v>7.4</v>
      </c>
      <c r="G111" s="256">
        <v>79.5</v>
      </c>
      <c r="H111" s="256">
        <v>1.3</v>
      </c>
      <c r="I111" s="256">
        <v>359.4</v>
      </c>
    </row>
    <row r="112" spans="1:9" ht="12" customHeight="1" x14ac:dyDescent="0.25">
      <c r="A112" s="302"/>
      <c r="C112" s="198">
        <v>44655.958333333328</v>
      </c>
      <c r="D112" s="256">
        <v>485.6</v>
      </c>
      <c r="E112" s="256">
        <v>0</v>
      </c>
      <c r="F112" s="256">
        <v>6.8</v>
      </c>
      <c r="G112" s="256">
        <v>80.5</v>
      </c>
      <c r="H112" s="256">
        <v>0.7</v>
      </c>
      <c r="I112" s="256">
        <v>3.8</v>
      </c>
    </row>
    <row r="113" spans="1:9" ht="12" customHeight="1" x14ac:dyDescent="0.25">
      <c r="A113" s="302">
        <v>5</v>
      </c>
      <c r="C113" s="198">
        <v>44656</v>
      </c>
      <c r="D113" s="256">
        <v>485.5</v>
      </c>
      <c r="E113" s="256">
        <v>0</v>
      </c>
      <c r="F113" s="256">
        <v>6</v>
      </c>
      <c r="G113" s="256">
        <v>85.1</v>
      </c>
      <c r="H113" s="256">
        <v>0.3</v>
      </c>
      <c r="I113" s="256">
        <v>294.2</v>
      </c>
    </row>
    <row r="114" spans="1:9" ht="12" customHeight="1" x14ac:dyDescent="0.25">
      <c r="A114" s="302"/>
      <c r="C114" s="198">
        <v>44656.041666666672</v>
      </c>
      <c r="D114" s="256">
        <v>485.2</v>
      </c>
      <c r="E114" s="256">
        <v>0</v>
      </c>
      <c r="F114" s="256">
        <v>5.6</v>
      </c>
      <c r="G114" s="256">
        <v>84.2</v>
      </c>
      <c r="H114" s="256">
        <v>0.4</v>
      </c>
      <c r="I114" s="256">
        <v>13.6</v>
      </c>
    </row>
    <row r="115" spans="1:9" ht="12" customHeight="1" x14ac:dyDescent="0.25">
      <c r="A115" s="302"/>
      <c r="C115" s="198">
        <v>44656.083333333328</v>
      </c>
      <c r="D115" s="256">
        <v>485</v>
      </c>
      <c r="E115" s="256">
        <v>0</v>
      </c>
      <c r="F115" s="256">
        <v>5.0999999999999996</v>
      </c>
      <c r="G115" s="256">
        <v>85</v>
      </c>
      <c r="H115" s="256">
        <v>0.3</v>
      </c>
      <c r="I115" s="256">
        <v>16.5</v>
      </c>
    </row>
    <row r="116" spans="1:9" ht="12" customHeight="1" x14ac:dyDescent="0.25">
      <c r="A116" s="302"/>
      <c r="C116" s="198">
        <v>44656.125</v>
      </c>
      <c r="D116" s="256">
        <v>485.1</v>
      </c>
      <c r="E116" s="256">
        <v>0</v>
      </c>
      <c r="F116" s="256">
        <v>4.8</v>
      </c>
      <c r="G116" s="256">
        <v>86.4</v>
      </c>
      <c r="H116" s="256">
        <v>0.3</v>
      </c>
      <c r="I116" s="256">
        <v>351.1</v>
      </c>
    </row>
    <row r="117" spans="1:9" ht="12" customHeight="1" x14ac:dyDescent="0.25">
      <c r="A117" s="302"/>
      <c r="C117" s="198">
        <v>44656.166666666672</v>
      </c>
      <c r="D117" s="256">
        <v>485.2</v>
      </c>
      <c r="E117" s="256">
        <v>0</v>
      </c>
      <c r="F117" s="256">
        <v>4.8</v>
      </c>
      <c r="G117" s="256">
        <v>85.6</v>
      </c>
      <c r="H117" s="256">
        <v>0.6</v>
      </c>
      <c r="I117" s="256">
        <v>307.60000000000002</v>
      </c>
    </row>
    <row r="118" spans="1:9" ht="12" customHeight="1" x14ac:dyDescent="0.25">
      <c r="A118" s="302"/>
      <c r="C118" s="198">
        <v>44656.208333333328</v>
      </c>
      <c r="D118" s="256">
        <v>485.4</v>
      </c>
      <c r="E118" s="256">
        <v>0</v>
      </c>
      <c r="F118" s="256">
        <v>5</v>
      </c>
      <c r="G118" s="256">
        <v>85</v>
      </c>
      <c r="H118" s="256">
        <v>1.1000000000000001</v>
      </c>
      <c r="I118" s="256">
        <v>313.3</v>
      </c>
    </row>
    <row r="119" spans="1:9" ht="12" customHeight="1" x14ac:dyDescent="0.25">
      <c r="A119" s="302"/>
      <c r="C119" s="198">
        <v>44656.25</v>
      </c>
      <c r="D119" s="256">
        <v>485.8</v>
      </c>
      <c r="E119" s="256">
        <v>0</v>
      </c>
      <c r="F119" s="256">
        <v>4.9000000000000004</v>
      </c>
      <c r="G119" s="256">
        <v>83.4</v>
      </c>
      <c r="H119" s="256">
        <v>1.4</v>
      </c>
      <c r="I119" s="256">
        <v>4.0999999999999996</v>
      </c>
    </row>
    <row r="120" spans="1:9" ht="12" customHeight="1" x14ac:dyDescent="0.25">
      <c r="A120" s="302"/>
      <c r="C120" s="198">
        <v>44656.291666666672</v>
      </c>
      <c r="D120" s="256">
        <v>486.2</v>
      </c>
      <c r="E120" s="256">
        <v>0</v>
      </c>
      <c r="F120" s="256">
        <v>5.2</v>
      </c>
      <c r="G120" s="256">
        <v>83.3</v>
      </c>
      <c r="H120" s="256">
        <v>1.2</v>
      </c>
      <c r="I120" s="256">
        <v>5.7</v>
      </c>
    </row>
    <row r="121" spans="1:9" ht="12" customHeight="1" x14ac:dyDescent="0.25">
      <c r="A121" s="302"/>
      <c r="C121" s="198">
        <v>44656.333333333328</v>
      </c>
      <c r="D121" s="256">
        <v>486.6</v>
      </c>
      <c r="E121" s="256">
        <v>0</v>
      </c>
      <c r="F121" s="256">
        <v>6.6</v>
      </c>
      <c r="G121" s="256">
        <v>79.900000000000006</v>
      </c>
      <c r="H121" s="256">
        <v>0.5</v>
      </c>
      <c r="I121" s="256">
        <v>88.1</v>
      </c>
    </row>
    <row r="122" spans="1:9" ht="12" customHeight="1" x14ac:dyDescent="0.25">
      <c r="A122" s="302"/>
      <c r="C122" s="198">
        <v>44656.375</v>
      </c>
      <c r="D122" s="256">
        <v>486.8</v>
      </c>
      <c r="E122" s="256">
        <v>0.3</v>
      </c>
      <c r="F122" s="256">
        <v>8.1</v>
      </c>
      <c r="G122" s="256">
        <v>76.099999999999994</v>
      </c>
      <c r="H122" s="256">
        <v>0.7</v>
      </c>
      <c r="I122" s="256">
        <v>223.3</v>
      </c>
    </row>
    <row r="123" spans="1:9" ht="12" customHeight="1" x14ac:dyDescent="0.25">
      <c r="A123" s="302"/>
      <c r="C123" s="198">
        <v>44656.416666666672</v>
      </c>
      <c r="D123" s="256">
        <v>486.7</v>
      </c>
      <c r="E123" s="256">
        <v>0</v>
      </c>
      <c r="F123" s="256">
        <v>9.5</v>
      </c>
      <c r="G123" s="256">
        <v>73.7</v>
      </c>
      <c r="H123" s="256">
        <v>1.8</v>
      </c>
      <c r="I123" s="256">
        <v>271</v>
      </c>
    </row>
    <row r="124" spans="1:9" ht="12" customHeight="1" x14ac:dyDescent="0.25">
      <c r="A124" s="302"/>
      <c r="C124" s="198">
        <v>44656.458333333328</v>
      </c>
      <c r="D124" s="256">
        <v>486.1</v>
      </c>
      <c r="E124" s="256">
        <v>0</v>
      </c>
      <c r="F124" s="256">
        <v>12.4</v>
      </c>
      <c r="G124" s="256">
        <v>59.5</v>
      </c>
      <c r="H124" s="256">
        <v>2.1</v>
      </c>
      <c r="I124" s="256">
        <v>357.5</v>
      </c>
    </row>
    <row r="125" spans="1:9" ht="12" customHeight="1" x14ac:dyDescent="0.25">
      <c r="A125" s="302"/>
      <c r="C125" s="198">
        <v>44656.5</v>
      </c>
      <c r="D125" s="256">
        <v>485.6</v>
      </c>
      <c r="E125" s="256">
        <v>0</v>
      </c>
      <c r="F125" s="256">
        <v>13.6</v>
      </c>
      <c r="G125" s="256">
        <v>53.1</v>
      </c>
      <c r="H125" s="256">
        <v>2.4</v>
      </c>
      <c r="I125" s="256">
        <v>114.1</v>
      </c>
    </row>
    <row r="126" spans="1:9" ht="12" customHeight="1" x14ac:dyDescent="0.25">
      <c r="A126" s="302"/>
      <c r="C126" s="198">
        <v>44656.541666666672</v>
      </c>
      <c r="D126" s="256">
        <v>485.1</v>
      </c>
      <c r="E126" s="256">
        <v>0</v>
      </c>
      <c r="F126" s="256">
        <v>14.6</v>
      </c>
      <c r="G126" s="256">
        <v>49.1</v>
      </c>
      <c r="H126" s="256">
        <v>2.4</v>
      </c>
      <c r="I126" s="256">
        <v>81.3</v>
      </c>
    </row>
    <row r="127" spans="1:9" ht="12" customHeight="1" x14ac:dyDescent="0.25">
      <c r="A127" s="302"/>
      <c r="C127" s="198">
        <v>44656.583333333328</v>
      </c>
      <c r="D127" s="256">
        <v>484.6</v>
      </c>
      <c r="E127" s="256">
        <v>0</v>
      </c>
      <c r="F127" s="256">
        <v>14.6</v>
      </c>
      <c r="G127" s="256">
        <v>48.5</v>
      </c>
      <c r="H127" s="256">
        <v>2.5</v>
      </c>
      <c r="I127" s="256">
        <v>74.2</v>
      </c>
    </row>
    <row r="128" spans="1:9" ht="12" customHeight="1" x14ac:dyDescent="0.25">
      <c r="A128" s="302"/>
      <c r="C128" s="198">
        <v>44656.625</v>
      </c>
      <c r="D128" s="256">
        <v>484.2</v>
      </c>
      <c r="E128" s="256">
        <v>0</v>
      </c>
      <c r="F128" s="256">
        <v>14.8</v>
      </c>
      <c r="G128" s="256">
        <v>47.9</v>
      </c>
      <c r="H128" s="256">
        <v>2.2000000000000002</v>
      </c>
      <c r="I128" s="256">
        <v>54</v>
      </c>
    </row>
    <row r="129" spans="1:9" ht="12" customHeight="1" x14ac:dyDescent="0.25">
      <c r="A129" s="302"/>
      <c r="C129" s="198">
        <v>44656.666666666672</v>
      </c>
      <c r="D129" s="256">
        <v>484</v>
      </c>
      <c r="E129" s="256">
        <v>0</v>
      </c>
      <c r="F129" s="256">
        <v>14</v>
      </c>
      <c r="G129" s="256">
        <v>46.1</v>
      </c>
      <c r="H129" s="256">
        <v>1.9</v>
      </c>
      <c r="I129" s="256">
        <v>49.9</v>
      </c>
    </row>
    <row r="130" spans="1:9" ht="12" customHeight="1" x14ac:dyDescent="0.25">
      <c r="A130" s="302"/>
      <c r="C130" s="198">
        <v>44656.708333333328</v>
      </c>
      <c r="D130" s="256">
        <v>484</v>
      </c>
      <c r="E130" s="256">
        <v>0</v>
      </c>
      <c r="F130" s="256">
        <v>12.7</v>
      </c>
      <c r="G130" s="256">
        <v>50.4</v>
      </c>
      <c r="H130" s="256">
        <v>1.6</v>
      </c>
      <c r="I130" s="256">
        <v>62.9</v>
      </c>
    </row>
    <row r="131" spans="1:9" ht="12" customHeight="1" x14ac:dyDescent="0.25">
      <c r="A131" s="302"/>
      <c r="C131" s="198">
        <v>44656.75</v>
      </c>
      <c r="D131" s="256">
        <v>484.2</v>
      </c>
      <c r="E131" s="256">
        <v>0</v>
      </c>
      <c r="F131" s="256">
        <v>11.2</v>
      </c>
      <c r="G131" s="256">
        <v>60.5</v>
      </c>
      <c r="H131" s="256">
        <v>1.3</v>
      </c>
      <c r="I131" s="256">
        <v>45.8</v>
      </c>
    </row>
    <row r="132" spans="1:9" ht="12" customHeight="1" x14ac:dyDescent="0.25">
      <c r="A132" s="302"/>
      <c r="C132" s="198">
        <v>44656.791666666672</v>
      </c>
      <c r="D132" s="256">
        <v>484.7</v>
      </c>
      <c r="E132" s="256">
        <v>0</v>
      </c>
      <c r="F132" s="256">
        <v>10.1</v>
      </c>
      <c r="G132" s="256">
        <v>65.2</v>
      </c>
      <c r="H132" s="256">
        <v>1.4</v>
      </c>
      <c r="I132" s="256">
        <v>28</v>
      </c>
    </row>
    <row r="133" spans="1:9" ht="12" customHeight="1" x14ac:dyDescent="0.25">
      <c r="A133" s="302"/>
      <c r="C133" s="198">
        <v>44656.833333333328</v>
      </c>
      <c r="D133" s="256">
        <v>485.3</v>
      </c>
      <c r="E133" s="256">
        <v>0</v>
      </c>
      <c r="F133" s="256">
        <v>9</v>
      </c>
      <c r="G133" s="256">
        <v>70.400000000000006</v>
      </c>
      <c r="H133" s="256">
        <v>1</v>
      </c>
      <c r="I133" s="256">
        <v>302.8</v>
      </c>
    </row>
    <row r="134" spans="1:9" ht="12" customHeight="1" x14ac:dyDescent="0.25">
      <c r="A134" s="302"/>
      <c r="C134" s="198">
        <v>44656.875</v>
      </c>
      <c r="D134" s="256">
        <v>485.7</v>
      </c>
      <c r="E134" s="256">
        <v>0</v>
      </c>
      <c r="F134" s="256">
        <v>8</v>
      </c>
      <c r="G134" s="256">
        <v>74.7</v>
      </c>
      <c r="H134" s="256">
        <v>1.4</v>
      </c>
      <c r="I134" s="256">
        <v>280.7</v>
      </c>
    </row>
    <row r="135" spans="1:9" ht="12" customHeight="1" x14ac:dyDescent="0.25">
      <c r="A135" s="302"/>
      <c r="C135" s="198">
        <v>44656.916666666672</v>
      </c>
      <c r="D135" s="256">
        <v>485.9</v>
      </c>
      <c r="E135" s="256">
        <v>0</v>
      </c>
      <c r="F135" s="256">
        <v>6.8</v>
      </c>
      <c r="G135" s="256">
        <v>78.8</v>
      </c>
      <c r="H135" s="256">
        <v>1.1000000000000001</v>
      </c>
      <c r="I135" s="256">
        <v>268.39999999999998</v>
      </c>
    </row>
    <row r="136" spans="1:9" ht="12" customHeight="1" x14ac:dyDescent="0.25">
      <c r="A136" s="302"/>
      <c r="C136" s="198">
        <v>44656.958333333328</v>
      </c>
      <c r="D136" s="256">
        <v>486.1</v>
      </c>
      <c r="E136" s="256">
        <v>0</v>
      </c>
      <c r="F136" s="256">
        <v>6</v>
      </c>
      <c r="G136" s="256">
        <v>79.900000000000006</v>
      </c>
      <c r="H136" s="256">
        <v>1.2</v>
      </c>
      <c r="I136" s="256">
        <v>271.39999999999998</v>
      </c>
    </row>
    <row r="137" spans="1:9" ht="12" customHeight="1" x14ac:dyDescent="0.25">
      <c r="A137" s="302">
        <v>6</v>
      </c>
      <c r="C137" s="198">
        <v>44657</v>
      </c>
      <c r="D137" s="256">
        <v>486</v>
      </c>
      <c r="E137" s="256">
        <v>0</v>
      </c>
      <c r="F137" s="256">
        <v>5.3</v>
      </c>
      <c r="G137" s="256">
        <v>81.2</v>
      </c>
      <c r="H137" s="256">
        <v>0.7</v>
      </c>
      <c r="I137" s="256">
        <v>270.3</v>
      </c>
    </row>
    <row r="138" spans="1:9" ht="12" customHeight="1" x14ac:dyDescent="0.25">
      <c r="A138" s="302"/>
      <c r="C138" s="198">
        <v>44657.041666666672</v>
      </c>
      <c r="D138" s="256">
        <v>485.8</v>
      </c>
      <c r="E138" s="256">
        <v>0</v>
      </c>
      <c r="F138" s="256">
        <v>5</v>
      </c>
      <c r="G138" s="256">
        <v>81.599999999999994</v>
      </c>
      <c r="H138" s="256">
        <v>1.3</v>
      </c>
      <c r="I138" s="256">
        <v>260.5</v>
      </c>
    </row>
    <row r="139" spans="1:9" ht="12" customHeight="1" x14ac:dyDescent="0.25">
      <c r="A139" s="302"/>
      <c r="C139" s="198">
        <v>44657.083333333328</v>
      </c>
      <c r="D139" s="256">
        <v>485.5</v>
      </c>
      <c r="E139" s="256">
        <v>0</v>
      </c>
      <c r="F139" s="256">
        <v>5</v>
      </c>
      <c r="G139" s="256">
        <v>81.900000000000006</v>
      </c>
      <c r="H139" s="256">
        <v>0.8</v>
      </c>
      <c r="I139" s="256">
        <v>269.8</v>
      </c>
    </row>
    <row r="140" spans="1:9" ht="12" customHeight="1" x14ac:dyDescent="0.25">
      <c r="A140" s="302"/>
      <c r="C140" s="198">
        <v>44657.125</v>
      </c>
      <c r="D140" s="256">
        <v>485.3</v>
      </c>
      <c r="E140" s="256">
        <v>0</v>
      </c>
      <c r="F140" s="256">
        <v>5.0999999999999996</v>
      </c>
      <c r="G140" s="256">
        <v>82.4</v>
      </c>
      <c r="H140" s="256">
        <v>0.6</v>
      </c>
      <c r="I140" s="256">
        <v>255.2</v>
      </c>
    </row>
    <row r="141" spans="1:9" ht="12" customHeight="1" x14ac:dyDescent="0.25">
      <c r="A141" s="302"/>
      <c r="C141" s="198">
        <v>44657.166666666672</v>
      </c>
      <c r="D141" s="256">
        <v>485.4</v>
      </c>
      <c r="E141" s="256">
        <v>0</v>
      </c>
      <c r="F141" s="256">
        <v>5.4</v>
      </c>
      <c r="G141" s="256">
        <v>82.6</v>
      </c>
      <c r="H141" s="256">
        <v>0.5</v>
      </c>
      <c r="I141" s="256">
        <v>244.7</v>
      </c>
    </row>
    <row r="142" spans="1:9" ht="12" customHeight="1" x14ac:dyDescent="0.25">
      <c r="A142" s="302"/>
      <c r="C142" s="198">
        <v>44657.208333333328</v>
      </c>
      <c r="D142" s="256">
        <v>485.4</v>
      </c>
      <c r="E142" s="256">
        <v>0</v>
      </c>
      <c r="F142" s="256">
        <v>5.3</v>
      </c>
      <c r="G142" s="256">
        <v>83.3</v>
      </c>
      <c r="H142" s="256">
        <v>0.6</v>
      </c>
      <c r="I142" s="256">
        <v>352.6</v>
      </c>
    </row>
    <row r="143" spans="1:9" ht="12" customHeight="1" x14ac:dyDescent="0.25">
      <c r="A143" s="302"/>
      <c r="C143" s="198">
        <v>44657.25</v>
      </c>
      <c r="D143" s="256">
        <v>485.6</v>
      </c>
      <c r="E143" s="256">
        <v>0</v>
      </c>
      <c r="F143" s="256">
        <v>5.0999999999999996</v>
      </c>
      <c r="G143" s="256">
        <v>84.2</v>
      </c>
      <c r="H143" s="256">
        <v>1.1000000000000001</v>
      </c>
      <c r="I143" s="256">
        <v>288.7</v>
      </c>
    </row>
    <row r="144" spans="1:9" ht="12" customHeight="1" x14ac:dyDescent="0.25">
      <c r="A144" s="302"/>
      <c r="C144" s="198">
        <v>44657.291666666672</v>
      </c>
      <c r="D144" s="256">
        <v>486</v>
      </c>
      <c r="E144" s="256">
        <v>0</v>
      </c>
      <c r="F144" s="256">
        <v>5.2</v>
      </c>
      <c r="G144" s="256">
        <v>84.5</v>
      </c>
      <c r="H144" s="256">
        <v>0.2</v>
      </c>
      <c r="I144" s="256">
        <v>279.5</v>
      </c>
    </row>
    <row r="145" spans="1:9" ht="12" customHeight="1" x14ac:dyDescent="0.25">
      <c r="A145" s="302"/>
      <c r="C145" s="198">
        <v>44657.333333333328</v>
      </c>
      <c r="D145" s="256">
        <v>486.3</v>
      </c>
      <c r="E145" s="256">
        <v>0</v>
      </c>
      <c r="F145" s="256">
        <v>7.1</v>
      </c>
      <c r="G145" s="256">
        <v>75.7</v>
      </c>
      <c r="H145" s="256">
        <v>0.6</v>
      </c>
      <c r="I145" s="256">
        <v>134</v>
      </c>
    </row>
    <row r="146" spans="1:9" ht="12" customHeight="1" x14ac:dyDescent="0.25">
      <c r="A146" s="302"/>
      <c r="C146" s="198">
        <v>44657.375</v>
      </c>
      <c r="D146" s="256">
        <v>486.5</v>
      </c>
      <c r="E146" s="256">
        <v>0</v>
      </c>
      <c r="F146" s="256">
        <v>9.3000000000000007</v>
      </c>
      <c r="G146" s="256">
        <v>67.3</v>
      </c>
      <c r="H146" s="256">
        <v>0.5</v>
      </c>
      <c r="I146" s="256">
        <v>102.6</v>
      </c>
    </row>
    <row r="147" spans="1:9" ht="12" customHeight="1" x14ac:dyDescent="0.25">
      <c r="A147" s="302"/>
      <c r="C147" s="198">
        <v>44657.416666666672</v>
      </c>
      <c r="D147" s="256">
        <v>486.6</v>
      </c>
      <c r="E147" s="256">
        <v>0</v>
      </c>
      <c r="F147" s="256">
        <v>10.7</v>
      </c>
      <c r="G147" s="256">
        <v>61.8</v>
      </c>
      <c r="H147" s="256">
        <v>0.4</v>
      </c>
      <c r="I147" s="256">
        <v>146.1</v>
      </c>
    </row>
    <row r="148" spans="1:9" ht="12" customHeight="1" x14ac:dyDescent="0.25">
      <c r="A148" s="302"/>
      <c r="C148" s="198">
        <v>44657.458333333328</v>
      </c>
      <c r="D148" s="256">
        <v>486</v>
      </c>
      <c r="E148" s="256">
        <v>0</v>
      </c>
      <c r="F148" s="256">
        <v>12.4</v>
      </c>
      <c r="G148" s="256">
        <v>58.3</v>
      </c>
      <c r="H148" s="256">
        <v>1.3</v>
      </c>
      <c r="I148" s="256">
        <v>146.30000000000001</v>
      </c>
    </row>
    <row r="149" spans="1:9" ht="12" customHeight="1" x14ac:dyDescent="0.25">
      <c r="A149" s="302"/>
      <c r="C149" s="198">
        <v>44657.5</v>
      </c>
      <c r="D149" s="256">
        <v>485.4</v>
      </c>
      <c r="E149" s="256">
        <v>0</v>
      </c>
      <c r="F149" s="256">
        <v>13.3</v>
      </c>
      <c r="G149" s="256">
        <v>55.4</v>
      </c>
      <c r="H149" s="256">
        <v>1.4</v>
      </c>
      <c r="I149" s="256">
        <v>157.5</v>
      </c>
    </row>
    <row r="150" spans="1:9" ht="12" customHeight="1" x14ac:dyDescent="0.25">
      <c r="A150" s="302"/>
      <c r="C150" s="198">
        <v>44657.541666666672</v>
      </c>
      <c r="D150" s="256">
        <v>484.9</v>
      </c>
      <c r="E150" s="256">
        <v>0</v>
      </c>
      <c r="F150" s="256">
        <v>13.5</v>
      </c>
      <c r="G150" s="256">
        <v>56</v>
      </c>
      <c r="H150" s="256">
        <v>1.8</v>
      </c>
      <c r="I150" s="256">
        <v>145.19999999999999</v>
      </c>
    </row>
    <row r="151" spans="1:9" ht="12" customHeight="1" x14ac:dyDescent="0.25">
      <c r="A151" s="302"/>
      <c r="C151" s="198">
        <v>44657.583333333328</v>
      </c>
      <c r="D151" s="256">
        <v>485</v>
      </c>
      <c r="E151" s="256">
        <v>0.3</v>
      </c>
      <c r="F151" s="256">
        <v>11.1</v>
      </c>
      <c r="G151" s="256">
        <v>70</v>
      </c>
      <c r="H151" s="256">
        <v>2.8</v>
      </c>
      <c r="I151" s="256">
        <v>119.8</v>
      </c>
    </row>
    <row r="152" spans="1:9" ht="12" customHeight="1" x14ac:dyDescent="0.25">
      <c r="A152" s="302"/>
      <c r="C152" s="198">
        <v>44657.625</v>
      </c>
      <c r="D152" s="256">
        <v>485</v>
      </c>
      <c r="E152" s="256">
        <v>0</v>
      </c>
      <c r="F152" s="256">
        <v>10.1</v>
      </c>
      <c r="G152" s="256">
        <v>71.900000000000006</v>
      </c>
      <c r="H152" s="256">
        <v>1.2</v>
      </c>
      <c r="I152" s="256">
        <v>41.1</v>
      </c>
    </row>
    <row r="153" spans="1:9" ht="12" customHeight="1" x14ac:dyDescent="0.25">
      <c r="A153" s="302"/>
      <c r="C153" s="198">
        <v>44657.666666666672</v>
      </c>
      <c r="D153" s="256">
        <v>484.8</v>
      </c>
      <c r="E153" s="256">
        <v>0</v>
      </c>
      <c r="F153" s="256">
        <v>10.4</v>
      </c>
      <c r="G153" s="256">
        <v>73.599999999999994</v>
      </c>
      <c r="H153" s="256">
        <v>1.5</v>
      </c>
      <c r="I153" s="256">
        <v>270.39999999999998</v>
      </c>
    </row>
    <row r="154" spans="1:9" ht="12" customHeight="1" x14ac:dyDescent="0.25">
      <c r="A154" s="302"/>
      <c r="C154" s="198">
        <v>44657.708333333328</v>
      </c>
      <c r="D154" s="256">
        <v>484.8</v>
      </c>
      <c r="E154" s="256">
        <v>0</v>
      </c>
      <c r="F154" s="256">
        <v>10.3</v>
      </c>
      <c r="G154" s="256">
        <v>72.400000000000006</v>
      </c>
      <c r="H154" s="256">
        <v>1</v>
      </c>
      <c r="I154" s="256">
        <v>285.5</v>
      </c>
    </row>
    <row r="155" spans="1:9" ht="12" customHeight="1" x14ac:dyDescent="0.25">
      <c r="A155" s="302"/>
      <c r="C155" s="198">
        <v>44657.75</v>
      </c>
      <c r="D155" s="256">
        <v>485.1</v>
      </c>
      <c r="E155" s="256">
        <v>0</v>
      </c>
      <c r="F155" s="256">
        <v>9.5</v>
      </c>
      <c r="G155" s="256">
        <v>75.8</v>
      </c>
      <c r="H155" s="256">
        <v>0.7</v>
      </c>
      <c r="I155" s="256">
        <v>329.9</v>
      </c>
    </row>
    <row r="156" spans="1:9" ht="12" customHeight="1" x14ac:dyDescent="0.25">
      <c r="A156" s="302"/>
      <c r="C156" s="198">
        <v>44657.791666666672</v>
      </c>
      <c r="D156" s="256">
        <v>485.4</v>
      </c>
      <c r="E156" s="256">
        <v>0</v>
      </c>
      <c r="F156" s="256">
        <v>8.6</v>
      </c>
      <c r="G156" s="256">
        <v>79.2</v>
      </c>
      <c r="H156" s="256">
        <v>0.7</v>
      </c>
      <c r="I156" s="256">
        <v>276.2</v>
      </c>
    </row>
    <row r="157" spans="1:9" ht="12" customHeight="1" x14ac:dyDescent="0.25">
      <c r="A157" s="302"/>
      <c r="C157" s="198">
        <v>44657.833333333328</v>
      </c>
      <c r="D157" s="256">
        <v>486</v>
      </c>
      <c r="E157" s="256">
        <v>0</v>
      </c>
      <c r="F157" s="256">
        <v>8</v>
      </c>
      <c r="G157" s="256">
        <v>79.599999999999994</v>
      </c>
      <c r="H157" s="256">
        <v>0.7</v>
      </c>
      <c r="I157" s="256">
        <v>345.1</v>
      </c>
    </row>
    <row r="158" spans="1:9" ht="12" customHeight="1" x14ac:dyDescent="0.25">
      <c r="A158" s="302"/>
      <c r="C158" s="198">
        <v>44657.875</v>
      </c>
      <c r="D158" s="256">
        <v>486.2</v>
      </c>
      <c r="E158" s="256">
        <v>0</v>
      </c>
      <c r="F158" s="256">
        <v>7.7</v>
      </c>
      <c r="G158" s="256">
        <v>78.400000000000006</v>
      </c>
      <c r="H158" s="256">
        <v>1.4</v>
      </c>
      <c r="I158" s="256">
        <v>336.6</v>
      </c>
    </row>
    <row r="159" spans="1:9" ht="12" customHeight="1" x14ac:dyDescent="0.25">
      <c r="A159" s="302"/>
      <c r="C159" s="198">
        <v>44657.916666666672</v>
      </c>
      <c r="D159" s="256">
        <v>486.4</v>
      </c>
      <c r="E159" s="256">
        <v>0</v>
      </c>
      <c r="F159" s="256">
        <v>6.8</v>
      </c>
      <c r="G159" s="256">
        <v>79.8</v>
      </c>
      <c r="H159" s="256">
        <v>1.2</v>
      </c>
      <c r="I159" s="256">
        <v>252.9</v>
      </c>
    </row>
    <row r="160" spans="1:9" ht="12" customHeight="1" x14ac:dyDescent="0.25">
      <c r="A160" s="302"/>
      <c r="C160" s="198">
        <v>44657.958333333328</v>
      </c>
      <c r="D160" s="256">
        <v>486.3</v>
      </c>
      <c r="E160" s="256">
        <v>0</v>
      </c>
      <c r="F160" s="256">
        <v>6.7</v>
      </c>
      <c r="G160" s="256">
        <v>80.8</v>
      </c>
      <c r="H160" s="256">
        <v>0.3</v>
      </c>
      <c r="I160" s="256">
        <v>39.299999999999997</v>
      </c>
    </row>
    <row r="161" spans="1:9" ht="12" customHeight="1" x14ac:dyDescent="0.25">
      <c r="A161" s="302">
        <v>7</v>
      </c>
      <c r="C161" s="198">
        <v>44658</v>
      </c>
      <c r="D161" s="256">
        <v>486.1</v>
      </c>
      <c r="E161" s="256">
        <v>0</v>
      </c>
      <c r="F161" s="256">
        <v>6.8</v>
      </c>
      <c r="G161" s="256">
        <v>82</v>
      </c>
      <c r="H161" s="256">
        <v>0.4</v>
      </c>
      <c r="I161" s="256">
        <v>277.5</v>
      </c>
    </row>
    <row r="162" spans="1:9" ht="12" customHeight="1" x14ac:dyDescent="0.25">
      <c r="A162" s="302"/>
      <c r="C162" s="198">
        <v>44658.041666666672</v>
      </c>
      <c r="D162" s="256">
        <v>485.8</v>
      </c>
      <c r="E162" s="256">
        <v>0</v>
      </c>
      <c r="F162" s="256">
        <v>6.3</v>
      </c>
      <c r="G162" s="256">
        <v>82.7</v>
      </c>
      <c r="H162" s="256">
        <v>1.1000000000000001</v>
      </c>
      <c r="I162" s="256">
        <v>261</v>
      </c>
    </row>
    <row r="163" spans="1:9" ht="12" customHeight="1" x14ac:dyDescent="0.25">
      <c r="A163" s="302"/>
      <c r="C163" s="198">
        <v>44658.083333333328</v>
      </c>
      <c r="D163" s="256">
        <v>485.5</v>
      </c>
      <c r="E163" s="256">
        <v>0</v>
      </c>
      <c r="F163" s="256">
        <v>5.9</v>
      </c>
      <c r="G163" s="256">
        <v>82.5</v>
      </c>
      <c r="H163" s="256">
        <v>0.3</v>
      </c>
      <c r="I163" s="256">
        <v>260.89999999999998</v>
      </c>
    </row>
    <row r="164" spans="1:9" ht="12" customHeight="1" x14ac:dyDescent="0.25">
      <c r="A164" s="302"/>
      <c r="C164" s="198">
        <v>44658.125</v>
      </c>
      <c r="D164" s="256">
        <v>485.2</v>
      </c>
      <c r="E164" s="256">
        <v>0</v>
      </c>
      <c r="F164" s="256">
        <v>5.9</v>
      </c>
      <c r="G164" s="256">
        <v>81.7</v>
      </c>
      <c r="H164" s="256">
        <v>0.4</v>
      </c>
      <c r="I164" s="256">
        <v>268.7</v>
      </c>
    </row>
    <row r="165" spans="1:9" ht="12" customHeight="1" x14ac:dyDescent="0.25">
      <c r="A165" s="302"/>
      <c r="C165" s="198">
        <v>44658.166666666672</v>
      </c>
      <c r="D165" s="256">
        <v>485</v>
      </c>
      <c r="E165" s="256">
        <v>0</v>
      </c>
      <c r="F165" s="256">
        <v>5.7</v>
      </c>
      <c r="G165" s="256">
        <v>83.3</v>
      </c>
      <c r="H165" s="256">
        <v>0.2</v>
      </c>
      <c r="I165" s="256">
        <v>283.7</v>
      </c>
    </row>
    <row r="166" spans="1:9" ht="12" customHeight="1" x14ac:dyDescent="0.25">
      <c r="A166" s="302"/>
      <c r="C166" s="198">
        <v>44658.208333333328</v>
      </c>
      <c r="D166" s="256">
        <v>485.3</v>
      </c>
      <c r="E166" s="256">
        <v>0</v>
      </c>
      <c r="F166" s="256">
        <v>5.7</v>
      </c>
      <c r="G166" s="256">
        <v>84.4</v>
      </c>
      <c r="H166" s="256">
        <v>1.1000000000000001</v>
      </c>
      <c r="I166" s="256">
        <v>266.39999999999998</v>
      </c>
    </row>
    <row r="167" spans="1:9" ht="12" customHeight="1" x14ac:dyDescent="0.25">
      <c r="A167" s="302"/>
      <c r="C167" s="198">
        <v>44658.25</v>
      </c>
      <c r="D167" s="256">
        <v>485.8</v>
      </c>
      <c r="E167" s="256">
        <v>0</v>
      </c>
      <c r="F167" s="256">
        <v>5.9</v>
      </c>
      <c r="G167" s="256">
        <v>84</v>
      </c>
      <c r="H167" s="256">
        <v>0.5</v>
      </c>
      <c r="I167" s="256">
        <v>265.5</v>
      </c>
    </row>
    <row r="168" spans="1:9" ht="12" customHeight="1" x14ac:dyDescent="0.25">
      <c r="A168" s="302"/>
      <c r="C168" s="198">
        <v>44658.291666666672</v>
      </c>
      <c r="D168" s="256">
        <v>486.2</v>
      </c>
      <c r="E168" s="256">
        <v>0</v>
      </c>
      <c r="F168" s="256">
        <v>6.3</v>
      </c>
      <c r="G168" s="256">
        <v>82</v>
      </c>
      <c r="H168" s="256">
        <v>0.4</v>
      </c>
      <c r="I168" s="256">
        <v>254.9</v>
      </c>
    </row>
    <row r="169" spans="1:9" ht="12" customHeight="1" x14ac:dyDescent="0.25">
      <c r="A169" s="302"/>
      <c r="C169" s="198">
        <v>44658.333333333328</v>
      </c>
      <c r="D169" s="256">
        <v>486.4</v>
      </c>
      <c r="E169" s="256">
        <v>0</v>
      </c>
      <c r="F169" s="256">
        <v>8.3000000000000007</v>
      </c>
      <c r="G169" s="256">
        <v>75.5</v>
      </c>
      <c r="H169" s="256">
        <v>0.4</v>
      </c>
      <c r="I169" s="256">
        <v>311.3</v>
      </c>
    </row>
    <row r="170" spans="1:9" ht="12" customHeight="1" x14ac:dyDescent="0.25">
      <c r="A170" s="302"/>
      <c r="C170" s="198">
        <v>44658.375</v>
      </c>
      <c r="D170" s="256">
        <v>486.4</v>
      </c>
      <c r="E170" s="256">
        <v>0</v>
      </c>
      <c r="F170" s="256">
        <v>10.199999999999999</v>
      </c>
      <c r="G170" s="256">
        <v>66.8</v>
      </c>
      <c r="H170" s="256">
        <v>0.3</v>
      </c>
      <c r="I170" s="256">
        <v>262.3</v>
      </c>
    </row>
    <row r="171" spans="1:9" ht="12" customHeight="1" x14ac:dyDescent="0.25">
      <c r="A171" s="302"/>
      <c r="C171" s="198">
        <v>44658.416666666672</v>
      </c>
      <c r="D171" s="256">
        <v>486.2</v>
      </c>
      <c r="E171" s="256">
        <v>0</v>
      </c>
      <c r="F171" s="256">
        <v>11.1</v>
      </c>
      <c r="G171" s="256">
        <v>63.5</v>
      </c>
      <c r="H171" s="256">
        <v>0.4</v>
      </c>
      <c r="I171" s="256">
        <v>206.6</v>
      </c>
    </row>
    <row r="172" spans="1:9" ht="12" customHeight="1" x14ac:dyDescent="0.25">
      <c r="A172" s="302"/>
      <c r="C172" s="198">
        <v>44658.458333333328</v>
      </c>
      <c r="D172" s="256">
        <v>485.9</v>
      </c>
      <c r="E172" s="256">
        <v>0</v>
      </c>
      <c r="F172" s="256">
        <v>12.8</v>
      </c>
      <c r="G172" s="256">
        <v>60.2</v>
      </c>
      <c r="H172" s="256">
        <v>1.7</v>
      </c>
      <c r="I172" s="256">
        <v>139.1</v>
      </c>
    </row>
    <row r="173" spans="1:9" ht="12" customHeight="1" x14ac:dyDescent="0.25">
      <c r="A173" s="302"/>
      <c r="C173" s="198">
        <v>44658.5</v>
      </c>
      <c r="D173" s="256">
        <v>485.4</v>
      </c>
      <c r="E173" s="256">
        <v>0</v>
      </c>
      <c r="F173" s="256">
        <v>14.3</v>
      </c>
      <c r="G173" s="256">
        <v>56.1</v>
      </c>
      <c r="H173" s="256">
        <v>1.7</v>
      </c>
      <c r="I173" s="256">
        <v>90.8</v>
      </c>
    </row>
    <row r="174" spans="1:9" ht="12" customHeight="1" x14ac:dyDescent="0.25">
      <c r="A174" s="302"/>
      <c r="C174" s="198">
        <v>44658.541666666672</v>
      </c>
      <c r="D174" s="256">
        <v>484.7</v>
      </c>
      <c r="E174" s="256">
        <v>0</v>
      </c>
      <c r="F174" s="256">
        <v>14.9</v>
      </c>
      <c r="G174" s="256">
        <v>53.7</v>
      </c>
      <c r="H174" s="256">
        <v>2.2000000000000002</v>
      </c>
      <c r="I174" s="256">
        <v>55.7</v>
      </c>
    </row>
    <row r="175" spans="1:9" ht="12" customHeight="1" x14ac:dyDescent="0.25">
      <c r="A175" s="302"/>
      <c r="C175" s="198">
        <v>44658.583333333328</v>
      </c>
      <c r="D175" s="256">
        <v>484.2</v>
      </c>
      <c r="E175" s="256">
        <v>0</v>
      </c>
      <c r="F175" s="256">
        <v>14.7</v>
      </c>
      <c r="G175" s="256">
        <v>55.7</v>
      </c>
      <c r="H175" s="256">
        <v>3.1</v>
      </c>
      <c r="I175" s="256">
        <v>45.4</v>
      </c>
    </row>
    <row r="176" spans="1:9" ht="12" customHeight="1" x14ac:dyDescent="0.25">
      <c r="A176" s="302"/>
      <c r="C176" s="198">
        <v>44658.625</v>
      </c>
      <c r="D176" s="256">
        <v>484</v>
      </c>
      <c r="E176" s="256">
        <v>0</v>
      </c>
      <c r="F176" s="256">
        <v>14.7</v>
      </c>
      <c r="G176" s="256">
        <v>55.7</v>
      </c>
      <c r="H176" s="256">
        <v>2.1</v>
      </c>
      <c r="I176" s="256">
        <v>74.400000000000006</v>
      </c>
    </row>
    <row r="177" spans="1:9" ht="12" customHeight="1" x14ac:dyDescent="0.25">
      <c r="A177" s="302"/>
      <c r="C177" s="198">
        <v>44658.666666666672</v>
      </c>
      <c r="D177" s="256">
        <v>484.3</v>
      </c>
      <c r="E177" s="256">
        <v>0</v>
      </c>
      <c r="F177" s="256">
        <v>13.4</v>
      </c>
      <c r="G177" s="256">
        <v>61.5</v>
      </c>
      <c r="H177" s="256">
        <v>1.8</v>
      </c>
      <c r="I177" s="256">
        <v>164.1</v>
      </c>
    </row>
    <row r="178" spans="1:9" ht="12" customHeight="1" x14ac:dyDescent="0.25">
      <c r="A178" s="302"/>
      <c r="C178" s="198">
        <v>44658.708333333328</v>
      </c>
      <c r="D178" s="256">
        <v>484.4</v>
      </c>
      <c r="E178" s="256">
        <v>0</v>
      </c>
      <c r="F178" s="256">
        <v>11.7</v>
      </c>
      <c r="G178" s="256">
        <v>67.8</v>
      </c>
      <c r="H178" s="256">
        <v>1.3</v>
      </c>
      <c r="I178" s="256">
        <v>173.1</v>
      </c>
    </row>
    <row r="179" spans="1:9" ht="12" customHeight="1" x14ac:dyDescent="0.25">
      <c r="A179" s="302"/>
      <c r="C179" s="198">
        <v>44658.75</v>
      </c>
      <c r="D179" s="256">
        <v>484.8</v>
      </c>
      <c r="E179" s="256">
        <v>0</v>
      </c>
      <c r="F179" s="256">
        <v>10.5</v>
      </c>
      <c r="G179" s="256">
        <v>72.599999999999994</v>
      </c>
      <c r="H179" s="256">
        <v>1.1000000000000001</v>
      </c>
      <c r="I179" s="256">
        <v>165.3</v>
      </c>
    </row>
    <row r="180" spans="1:9" ht="12" customHeight="1" x14ac:dyDescent="0.25">
      <c r="A180" s="302"/>
      <c r="C180" s="198">
        <v>44658.791666666672</v>
      </c>
      <c r="D180" s="256">
        <v>485</v>
      </c>
      <c r="E180" s="256">
        <v>0</v>
      </c>
      <c r="F180" s="256">
        <v>9.9</v>
      </c>
      <c r="G180" s="256">
        <v>75.3</v>
      </c>
      <c r="H180" s="256">
        <v>0.7</v>
      </c>
      <c r="I180" s="256">
        <v>96.5</v>
      </c>
    </row>
    <row r="181" spans="1:9" ht="12" customHeight="1" x14ac:dyDescent="0.25">
      <c r="A181" s="302"/>
      <c r="C181" s="198">
        <v>44658.833333333328</v>
      </c>
      <c r="D181" s="256">
        <v>485.4</v>
      </c>
      <c r="E181" s="256">
        <v>0</v>
      </c>
      <c r="F181" s="256">
        <v>9.1999999999999993</v>
      </c>
      <c r="G181" s="256">
        <v>77.2</v>
      </c>
      <c r="H181" s="256">
        <v>0.9</v>
      </c>
      <c r="I181" s="256">
        <v>58</v>
      </c>
    </row>
    <row r="182" spans="1:9" ht="12" customHeight="1" x14ac:dyDescent="0.25">
      <c r="A182" s="302"/>
      <c r="C182" s="198">
        <v>44658.875</v>
      </c>
      <c r="D182" s="256">
        <v>485.9</v>
      </c>
      <c r="E182" s="256">
        <v>0</v>
      </c>
      <c r="F182" s="256">
        <v>8.5</v>
      </c>
      <c r="G182" s="256">
        <v>78.2</v>
      </c>
      <c r="H182" s="256">
        <v>0.7</v>
      </c>
      <c r="I182" s="256">
        <v>40.200000000000003</v>
      </c>
    </row>
    <row r="183" spans="1:9" ht="12" customHeight="1" x14ac:dyDescent="0.25">
      <c r="A183" s="302"/>
      <c r="C183" s="198">
        <v>44658.916666666672</v>
      </c>
      <c r="D183" s="256">
        <v>486.1</v>
      </c>
      <c r="E183" s="256">
        <v>0</v>
      </c>
      <c r="F183" s="256">
        <v>8</v>
      </c>
      <c r="G183" s="256">
        <v>79.5</v>
      </c>
      <c r="H183" s="256">
        <v>0.8</v>
      </c>
      <c r="I183" s="256">
        <v>267</v>
      </c>
    </row>
    <row r="184" spans="1:9" ht="12" customHeight="1" x14ac:dyDescent="0.25">
      <c r="A184" s="302"/>
      <c r="C184" s="198">
        <v>44658.958333333328</v>
      </c>
      <c r="D184" s="256">
        <v>485.9</v>
      </c>
      <c r="E184" s="256">
        <v>0</v>
      </c>
      <c r="F184" s="256">
        <v>7.6</v>
      </c>
      <c r="G184" s="256">
        <v>80.099999999999994</v>
      </c>
      <c r="H184" s="256">
        <v>1.5</v>
      </c>
      <c r="I184" s="256">
        <v>265.60000000000002</v>
      </c>
    </row>
    <row r="185" spans="1:9" ht="12" customHeight="1" x14ac:dyDescent="0.25">
      <c r="A185" s="302">
        <v>8</v>
      </c>
      <c r="C185" s="198">
        <v>44659</v>
      </c>
      <c r="D185" s="256">
        <v>485.6</v>
      </c>
      <c r="E185" s="256">
        <v>0</v>
      </c>
      <c r="F185" s="256">
        <v>7.4</v>
      </c>
      <c r="G185" s="256">
        <v>80.099999999999994</v>
      </c>
      <c r="H185" s="256">
        <v>0.9</v>
      </c>
      <c r="I185" s="256">
        <v>257.39999999999998</v>
      </c>
    </row>
    <row r="186" spans="1:9" ht="12" customHeight="1" x14ac:dyDescent="0.25">
      <c r="A186" s="302"/>
      <c r="C186" s="198">
        <v>44659.041666666672</v>
      </c>
      <c r="D186" s="256">
        <v>485.2</v>
      </c>
      <c r="E186" s="256">
        <v>0</v>
      </c>
      <c r="F186" s="256">
        <v>7.3</v>
      </c>
      <c r="G186" s="256">
        <v>80.099999999999994</v>
      </c>
      <c r="H186" s="256">
        <v>0.7</v>
      </c>
      <c r="I186" s="256">
        <v>273.10000000000002</v>
      </c>
    </row>
    <row r="187" spans="1:9" ht="12" customHeight="1" x14ac:dyDescent="0.25">
      <c r="A187" s="302"/>
      <c r="C187" s="198">
        <v>44659.083333333328</v>
      </c>
      <c r="D187" s="256">
        <v>484.9</v>
      </c>
      <c r="E187" s="256">
        <v>0</v>
      </c>
      <c r="F187" s="256">
        <v>7.4</v>
      </c>
      <c r="G187" s="256">
        <v>80.3</v>
      </c>
      <c r="H187" s="256">
        <v>1</v>
      </c>
      <c r="I187" s="256">
        <v>238.3</v>
      </c>
    </row>
    <row r="188" spans="1:9" ht="12" customHeight="1" x14ac:dyDescent="0.25">
      <c r="A188" s="302"/>
      <c r="C188" s="198">
        <v>44659.125</v>
      </c>
      <c r="D188" s="256">
        <v>484.9</v>
      </c>
      <c r="E188" s="256">
        <v>0</v>
      </c>
      <c r="F188" s="256">
        <v>7.4</v>
      </c>
      <c r="G188" s="256">
        <v>80.7</v>
      </c>
      <c r="H188" s="256">
        <v>0.4</v>
      </c>
      <c r="I188" s="256">
        <v>272.3</v>
      </c>
    </row>
    <row r="189" spans="1:9" ht="12" customHeight="1" x14ac:dyDescent="0.25">
      <c r="A189" s="302"/>
      <c r="C189" s="198">
        <v>44659.166666666672</v>
      </c>
      <c r="D189" s="256">
        <v>484.9</v>
      </c>
      <c r="E189" s="256">
        <v>0</v>
      </c>
      <c r="F189" s="256">
        <v>7.5</v>
      </c>
      <c r="G189" s="256">
        <v>82.1</v>
      </c>
      <c r="H189" s="256">
        <v>0.3</v>
      </c>
      <c r="I189" s="256">
        <v>251.3</v>
      </c>
    </row>
    <row r="190" spans="1:9" ht="12" customHeight="1" x14ac:dyDescent="0.25">
      <c r="A190" s="302"/>
      <c r="C190" s="198">
        <v>44659.208333333328</v>
      </c>
      <c r="D190" s="256">
        <v>485.1</v>
      </c>
      <c r="E190" s="256">
        <v>0</v>
      </c>
      <c r="F190" s="256">
        <v>7.2</v>
      </c>
      <c r="G190" s="256">
        <v>83.6</v>
      </c>
      <c r="H190" s="256">
        <v>0.3</v>
      </c>
      <c r="I190" s="256">
        <v>263.10000000000002</v>
      </c>
    </row>
    <row r="191" spans="1:9" ht="12" customHeight="1" x14ac:dyDescent="0.25">
      <c r="A191" s="302"/>
      <c r="C191" s="198">
        <v>44659.25</v>
      </c>
      <c r="D191" s="256">
        <v>485.7</v>
      </c>
      <c r="E191" s="256">
        <v>0</v>
      </c>
      <c r="F191" s="256">
        <v>7.1</v>
      </c>
      <c r="G191" s="256">
        <v>85.4</v>
      </c>
      <c r="H191" s="256">
        <v>0.5</v>
      </c>
      <c r="I191" s="256">
        <v>201.6</v>
      </c>
    </row>
    <row r="192" spans="1:9" ht="12" customHeight="1" x14ac:dyDescent="0.25">
      <c r="A192" s="302"/>
      <c r="C192" s="198">
        <v>44659.291666666672</v>
      </c>
      <c r="D192" s="256">
        <v>486.1</v>
      </c>
      <c r="E192" s="256">
        <v>0</v>
      </c>
      <c r="F192" s="256">
        <v>7.6</v>
      </c>
      <c r="G192" s="256">
        <v>81.900000000000006</v>
      </c>
      <c r="H192" s="256">
        <v>0.4</v>
      </c>
      <c r="I192" s="256">
        <v>246.1</v>
      </c>
    </row>
    <row r="193" spans="1:9" ht="12" customHeight="1" x14ac:dyDescent="0.25">
      <c r="A193" s="302"/>
      <c r="C193" s="198">
        <v>44659.333333333328</v>
      </c>
      <c r="D193" s="256">
        <v>486.4</v>
      </c>
      <c r="E193" s="256">
        <v>0</v>
      </c>
      <c r="F193" s="256">
        <v>8.4</v>
      </c>
      <c r="G193" s="256">
        <v>80.599999999999994</v>
      </c>
      <c r="H193" s="256">
        <v>0.4</v>
      </c>
      <c r="I193" s="256">
        <v>176.1</v>
      </c>
    </row>
    <row r="194" spans="1:9" ht="12" customHeight="1" x14ac:dyDescent="0.25">
      <c r="A194" s="302"/>
      <c r="C194" s="198">
        <v>44659.375</v>
      </c>
      <c r="D194" s="256">
        <v>486.4</v>
      </c>
      <c r="E194" s="256">
        <v>0</v>
      </c>
      <c r="F194" s="256">
        <v>10.3</v>
      </c>
      <c r="G194" s="256">
        <v>69.900000000000006</v>
      </c>
      <c r="H194" s="256">
        <v>1.2</v>
      </c>
      <c r="I194" s="256">
        <v>160.30000000000001</v>
      </c>
    </row>
    <row r="195" spans="1:9" ht="12" customHeight="1" x14ac:dyDescent="0.25">
      <c r="A195" s="302"/>
      <c r="C195" s="198">
        <v>44659.416666666672</v>
      </c>
      <c r="D195" s="256">
        <v>486.2</v>
      </c>
      <c r="E195" s="256">
        <v>0</v>
      </c>
      <c r="F195" s="256">
        <v>12.6</v>
      </c>
      <c r="G195" s="256">
        <v>57.2</v>
      </c>
      <c r="H195" s="256">
        <v>1.6</v>
      </c>
      <c r="I195" s="256">
        <v>101.9</v>
      </c>
    </row>
    <row r="196" spans="1:9" ht="12" customHeight="1" x14ac:dyDescent="0.25">
      <c r="A196" s="302"/>
      <c r="C196" s="198">
        <v>44659.458333333328</v>
      </c>
      <c r="D196" s="256">
        <v>485.8</v>
      </c>
      <c r="E196" s="256">
        <v>0</v>
      </c>
      <c r="F196" s="256">
        <v>14.1</v>
      </c>
      <c r="G196" s="256">
        <v>50.7</v>
      </c>
      <c r="H196" s="256">
        <v>1.9</v>
      </c>
      <c r="I196" s="256">
        <v>87.3</v>
      </c>
    </row>
    <row r="197" spans="1:9" ht="12" customHeight="1" x14ac:dyDescent="0.25">
      <c r="A197" s="302"/>
      <c r="C197" s="198">
        <v>44659.5</v>
      </c>
      <c r="D197" s="256">
        <v>485.5</v>
      </c>
      <c r="E197" s="256">
        <v>0</v>
      </c>
      <c r="F197" s="256">
        <v>15</v>
      </c>
      <c r="G197" s="256">
        <v>48.2</v>
      </c>
      <c r="H197" s="256">
        <v>2</v>
      </c>
      <c r="I197" s="256">
        <v>81.599999999999994</v>
      </c>
    </row>
    <row r="198" spans="1:9" ht="12" customHeight="1" x14ac:dyDescent="0.25">
      <c r="A198" s="302"/>
      <c r="C198" s="198">
        <v>44659.541666666672</v>
      </c>
      <c r="D198" s="256">
        <v>484.9</v>
      </c>
      <c r="E198" s="256">
        <v>0</v>
      </c>
      <c r="F198" s="256">
        <v>15.8</v>
      </c>
      <c r="G198" s="256">
        <v>49.6</v>
      </c>
      <c r="H198" s="256">
        <v>1.7</v>
      </c>
      <c r="I198" s="256">
        <v>178.1</v>
      </c>
    </row>
    <row r="199" spans="1:9" ht="12" customHeight="1" x14ac:dyDescent="0.25">
      <c r="A199" s="302"/>
      <c r="C199" s="198">
        <v>44659.583333333328</v>
      </c>
      <c r="D199" s="256">
        <v>484.2</v>
      </c>
      <c r="E199" s="256">
        <v>0</v>
      </c>
      <c r="F199" s="256">
        <v>15.8</v>
      </c>
      <c r="G199" s="256">
        <v>46.8</v>
      </c>
      <c r="H199" s="256">
        <v>2.6</v>
      </c>
      <c r="I199" s="256">
        <v>137.1</v>
      </c>
    </row>
    <row r="200" spans="1:9" ht="12" customHeight="1" x14ac:dyDescent="0.25">
      <c r="A200" s="302"/>
      <c r="C200" s="198">
        <v>44659.625</v>
      </c>
      <c r="D200" s="256">
        <v>483.9</v>
      </c>
      <c r="E200" s="256">
        <v>0</v>
      </c>
      <c r="F200" s="256">
        <v>14.3</v>
      </c>
      <c r="G200" s="256">
        <v>57.8</v>
      </c>
      <c r="H200" s="256">
        <v>2.6</v>
      </c>
      <c r="I200" s="256">
        <v>184.7</v>
      </c>
    </row>
    <row r="201" spans="1:9" ht="12" customHeight="1" x14ac:dyDescent="0.25">
      <c r="A201" s="302"/>
      <c r="C201" s="198">
        <v>44659.666666666672</v>
      </c>
      <c r="D201" s="256">
        <v>483.8</v>
      </c>
      <c r="E201" s="256">
        <v>0</v>
      </c>
      <c r="F201" s="256">
        <v>14.7</v>
      </c>
      <c r="G201" s="256">
        <v>53.8</v>
      </c>
      <c r="H201" s="256">
        <v>2</v>
      </c>
      <c r="I201" s="256">
        <v>110.4</v>
      </c>
    </row>
    <row r="202" spans="1:9" ht="12" customHeight="1" x14ac:dyDescent="0.25">
      <c r="A202" s="302"/>
      <c r="C202" s="198">
        <v>44659.708333333328</v>
      </c>
      <c r="D202" s="256">
        <v>484.2</v>
      </c>
      <c r="E202" s="256">
        <v>0</v>
      </c>
      <c r="F202" s="256">
        <v>13.2</v>
      </c>
      <c r="G202" s="256">
        <v>58.2</v>
      </c>
      <c r="H202" s="256">
        <v>1.8</v>
      </c>
      <c r="I202" s="256">
        <v>44.4</v>
      </c>
    </row>
    <row r="203" spans="1:9" ht="12" customHeight="1" x14ac:dyDescent="0.25">
      <c r="A203" s="302"/>
      <c r="C203" s="198">
        <v>44659.75</v>
      </c>
      <c r="D203" s="256">
        <v>484.5</v>
      </c>
      <c r="E203" s="256">
        <v>0</v>
      </c>
      <c r="F203" s="256">
        <v>11.9</v>
      </c>
      <c r="G203" s="256">
        <v>63.3</v>
      </c>
      <c r="H203" s="256">
        <v>1.2</v>
      </c>
      <c r="I203" s="256">
        <v>147.6</v>
      </c>
    </row>
    <row r="204" spans="1:9" ht="12" customHeight="1" x14ac:dyDescent="0.25">
      <c r="A204" s="302"/>
      <c r="C204" s="198">
        <v>44659.791666666672</v>
      </c>
      <c r="D204" s="256">
        <v>484.9</v>
      </c>
      <c r="E204" s="256">
        <v>0</v>
      </c>
      <c r="F204" s="256">
        <v>11</v>
      </c>
      <c r="G204" s="256">
        <v>68.8</v>
      </c>
      <c r="H204" s="256">
        <v>1</v>
      </c>
      <c r="I204" s="256">
        <v>87</v>
      </c>
    </row>
    <row r="205" spans="1:9" ht="12" customHeight="1" x14ac:dyDescent="0.25">
      <c r="A205" s="302"/>
      <c r="C205" s="198">
        <v>44659.833333333328</v>
      </c>
      <c r="D205" s="256">
        <v>485.5</v>
      </c>
      <c r="E205" s="256">
        <v>0</v>
      </c>
      <c r="F205" s="256">
        <v>9.9</v>
      </c>
      <c r="G205" s="256">
        <v>73.7</v>
      </c>
      <c r="H205" s="256">
        <v>1</v>
      </c>
      <c r="I205" s="256">
        <v>188.2</v>
      </c>
    </row>
    <row r="206" spans="1:9" ht="12" customHeight="1" x14ac:dyDescent="0.25">
      <c r="A206" s="302"/>
      <c r="C206" s="198">
        <v>44659.875</v>
      </c>
      <c r="D206" s="256">
        <v>485.9</v>
      </c>
      <c r="E206" s="256">
        <v>0</v>
      </c>
      <c r="F206" s="256">
        <v>9.5</v>
      </c>
      <c r="G206" s="256">
        <v>75</v>
      </c>
      <c r="H206" s="256">
        <v>1.4</v>
      </c>
      <c r="I206" s="256">
        <v>282.39999999999998</v>
      </c>
    </row>
    <row r="207" spans="1:9" ht="12" customHeight="1" x14ac:dyDescent="0.25">
      <c r="A207" s="302"/>
      <c r="C207" s="198">
        <v>44659.916666666672</v>
      </c>
      <c r="D207" s="256">
        <v>486</v>
      </c>
      <c r="E207" s="256">
        <v>0</v>
      </c>
      <c r="F207" s="256">
        <v>9.8000000000000007</v>
      </c>
      <c r="G207" s="256">
        <v>73.400000000000006</v>
      </c>
      <c r="H207" s="256">
        <v>1</v>
      </c>
      <c r="I207" s="256">
        <v>20.5</v>
      </c>
    </row>
    <row r="208" spans="1:9" ht="12" customHeight="1" x14ac:dyDescent="0.25">
      <c r="A208" s="302"/>
      <c r="C208" s="198">
        <v>44659.958333333328</v>
      </c>
      <c r="D208" s="256">
        <v>486</v>
      </c>
      <c r="E208" s="256">
        <v>0</v>
      </c>
      <c r="F208" s="256">
        <v>9.3000000000000007</v>
      </c>
      <c r="G208" s="256">
        <v>76.2</v>
      </c>
      <c r="H208" s="256">
        <v>1.5</v>
      </c>
      <c r="I208" s="256">
        <v>270.89999999999998</v>
      </c>
    </row>
    <row r="209" spans="1:9" ht="12" customHeight="1" x14ac:dyDescent="0.25">
      <c r="A209" s="302">
        <v>9</v>
      </c>
      <c r="C209" s="198">
        <v>44660</v>
      </c>
      <c r="D209" s="256">
        <v>485.9</v>
      </c>
      <c r="E209" s="256">
        <v>0</v>
      </c>
      <c r="F209" s="256">
        <v>9.1999999999999993</v>
      </c>
      <c r="G209" s="256">
        <v>77.7</v>
      </c>
      <c r="H209" s="256">
        <v>0.9</v>
      </c>
      <c r="I209" s="256">
        <v>263.3</v>
      </c>
    </row>
    <row r="210" spans="1:9" ht="12" customHeight="1" x14ac:dyDescent="0.25">
      <c r="A210" s="302"/>
      <c r="C210" s="198">
        <v>44660.041666666672</v>
      </c>
      <c r="D210" s="256">
        <v>485.7</v>
      </c>
      <c r="E210" s="256">
        <v>0</v>
      </c>
      <c r="F210" s="256">
        <v>9</v>
      </c>
      <c r="G210" s="256">
        <v>78</v>
      </c>
      <c r="H210" s="256">
        <v>0.4</v>
      </c>
      <c r="I210" s="256">
        <v>271.2</v>
      </c>
    </row>
    <row r="211" spans="1:9" ht="12" customHeight="1" x14ac:dyDescent="0.25">
      <c r="A211" s="302"/>
      <c r="C211" s="198">
        <v>44660.083333333328</v>
      </c>
      <c r="D211" s="256">
        <v>485.3</v>
      </c>
      <c r="E211" s="256">
        <v>0</v>
      </c>
      <c r="F211" s="256">
        <v>8.4</v>
      </c>
      <c r="G211" s="256">
        <v>80.2</v>
      </c>
      <c r="H211" s="256">
        <v>0.5</v>
      </c>
      <c r="I211" s="256">
        <v>264.10000000000002</v>
      </c>
    </row>
    <row r="212" spans="1:9" ht="12" customHeight="1" x14ac:dyDescent="0.25">
      <c r="A212" s="302"/>
      <c r="C212" s="198">
        <v>44660.125</v>
      </c>
      <c r="D212" s="256">
        <v>485.3</v>
      </c>
      <c r="E212" s="256">
        <v>0</v>
      </c>
      <c r="F212" s="256">
        <v>8</v>
      </c>
      <c r="G212" s="256">
        <v>79.900000000000006</v>
      </c>
      <c r="H212" s="256">
        <v>1</v>
      </c>
      <c r="I212" s="256">
        <v>260.2</v>
      </c>
    </row>
    <row r="213" spans="1:9" ht="12" customHeight="1" x14ac:dyDescent="0.25">
      <c r="A213" s="302"/>
      <c r="C213" s="198">
        <v>44660.166666666672</v>
      </c>
      <c r="D213" s="256">
        <v>485.2</v>
      </c>
      <c r="E213" s="256">
        <v>0</v>
      </c>
      <c r="F213" s="256">
        <v>7.7</v>
      </c>
      <c r="G213" s="256">
        <v>80.2</v>
      </c>
      <c r="H213" s="256">
        <v>0.8</v>
      </c>
      <c r="I213" s="256">
        <v>253.1</v>
      </c>
    </row>
    <row r="214" spans="1:9" ht="12" customHeight="1" x14ac:dyDescent="0.25">
      <c r="A214" s="302"/>
      <c r="C214" s="198">
        <v>44660.208333333328</v>
      </c>
      <c r="D214" s="256">
        <v>485.3</v>
      </c>
      <c r="E214" s="256">
        <v>0</v>
      </c>
      <c r="F214" s="256">
        <v>7.8</v>
      </c>
      <c r="G214" s="256">
        <v>80</v>
      </c>
      <c r="H214" s="256">
        <v>1</v>
      </c>
      <c r="I214" s="256">
        <v>257.2</v>
      </c>
    </row>
    <row r="215" spans="1:9" ht="12" customHeight="1" x14ac:dyDescent="0.25">
      <c r="A215" s="302"/>
      <c r="C215" s="198">
        <v>44660.25</v>
      </c>
      <c r="D215" s="256">
        <v>485.4</v>
      </c>
      <c r="E215" s="256">
        <v>0</v>
      </c>
      <c r="F215" s="256">
        <v>7.9</v>
      </c>
      <c r="G215" s="256">
        <v>80.3</v>
      </c>
      <c r="H215" s="256">
        <v>0.8</v>
      </c>
      <c r="I215" s="256">
        <v>345.5</v>
      </c>
    </row>
    <row r="216" spans="1:9" ht="12" customHeight="1" x14ac:dyDescent="0.25">
      <c r="A216" s="302"/>
      <c r="C216" s="198">
        <v>44660.291666666672</v>
      </c>
      <c r="D216" s="256">
        <v>485.9</v>
      </c>
      <c r="E216" s="256">
        <v>0</v>
      </c>
      <c r="F216" s="256">
        <v>8</v>
      </c>
      <c r="G216" s="256">
        <v>80.3</v>
      </c>
      <c r="H216" s="256">
        <v>1.1000000000000001</v>
      </c>
      <c r="I216" s="256">
        <v>253.4</v>
      </c>
    </row>
    <row r="217" spans="1:9" ht="12" customHeight="1" x14ac:dyDescent="0.25">
      <c r="A217" s="302"/>
      <c r="C217" s="198">
        <v>44660.333333333328</v>
      </c>
      <c r="D217" s="256">
        <v>486.3</v>
      </c>
      <c r="E217" s="256">
        <v>0</v>
      </c>
      <c r="F217" s="256">
        <v>10</v>
      </c>
      <c r="G217" s="256">
        <v>75.3</v>
      </c>
      <c r="H217" s="256">
        <v>0.5</v>
      </c>
      <c r="I217" s="256">
        <v>83.8</v>
      </c>
    </row>
    <row r="218" spans="1:9" ht="12" customHeight="1" x14ac:dyDescent="0.25">
      <c r="A218" s="302"/>
      <c r="C218" s="198">
        <v>44660.375</v>
      </c>
      <c r="D218" s="256">
        <v>486.5</v>
      </c>
      <c r="E218" s="256">
        <v>0</v>
      </c>
      <c r="F218" s="256">
        <v>10.8</v>
      </c>
      <c r="G218" s="256">
        <v>68.2</v>
      </c>
      <c r="H218" s="256">
        <v>2.1</v>
      </c>
      <c r="I218" s="256">
        <v>359</v>
      </c>
    </row>
    <row r="219" spans="1:9" ht="12" customHeight="1" x14ac:dyDescent="0.25">
      <c r="A219" s="302"/>
      <c r="C219" s="198">
        <v>44660.416666666672</v>
      </c>
      <c r="D219" s="256">
        <v>486.4</v>
      </c>
      <c r="E219" s="256">
        <v>0</v>
      </c>
      <c r="F219" s="256">
        <v>11.8</v>
      </c>
      <c r="G219" s="256">
        <v>63</v>
      </c>
      <c r="H219" s="256">
        <v>2.1</v>
      </c>
      <c r="I219" s="256">
        <v>358</v>
      </c>
    </row>
    <row r="220" spans="1:9" ht="12" customHeight="1" x14ac:dyDescent="0.25">
      <c r="A220" s="302"/>
      <c r="C220" s="198">
        <v>44660.458333333328</v>
      </c>
      <c r="D220" s="256">
        <v>485.8</v>
      </c>
      <c r="E220" s="256">
        <v>0</v>
      </c>
      <c r="F220" s="256">
        <v>13.8</v>
      </c>
      <c r="G220" s="256">
        <v>53.7</v>
      </c>
      <c r="H220" s="256">
        <v>1.1000000000000001</v>
      </c>
      <c r="I220" s="256">
        <v>199.2</v>
      </c>
    </row>
    <row r="221" spans="1:9" ht="12" customHeight="1" x14ac:dyDescent="0.25">
      <c r="A221" s="302"/>
      <c r="C221" s="198">
        <v>44660.5</v>
      </c>
      <c r="D221" s="256">
        <v>485.2</v>
      </c>
      <c r="E221" s="256">
        <v>0</v>
      </c>
      <c r="F221" s="256">
        <v>14.3</v>
      </c>
      <c r="G221" s="256">
        <v>53.6</v>
      </c>
      <c r="H221" s="256">
        <v>1.9</v>
      </c>
      <c r="I221" s="256">
        <v>275.2</v>
      </c>
    </row>
    <row r="222" spans="1:9" ht="12" customHeight="1" x14ac:dyDescent="0.25">
      <c r="A222" s="302"/>
      <c r="C222" s="198">
        <v>44660.541666666672</v>
      </c>
      <c r="D222" s="256">
        <v>484.6</v>
      </c>
      <c r="E222" s="256">
        <v>0</v>
      </c>
      <c r="F222" s="256">
        <v>14.2</v>
      </c>
      <c r="G222" s="256">
        <v>54.7</v>
      </c>
      <c r="H222" s="256">
        <v>2.4</v>
      </c>
      <c r="I222" s="256">
        <v>261.60000000000002</v>
      </c>
    </row>
    <row r="223" spans="1:9" ht="12" customHeight="1" x14ac:dyDescent="0.25">
      <c r="A223" s="302"/>
      <c r="C223" s="198">
        <v>44660.583333333328</v>
      </c>
      <c r="D223" s="256">
        <v>484</v>
      </c>
      <c r="E223" s="256">
        <v>0</v>
      </c>
      <c r="F223" s="256">
        <v>14.7</v>
      </c>
      <c r="G223" s="256">
        <v>51.9</v>
      </c>
      <c r="H223" s="256">
        <v>1.6</v>
      </c>
      <c r="I223" s="256">
        <v>97.9</v>
      </c>
    </row>
    <row r="224" spans="1:9" ht="12" customHeight="1" x14ac:dyDescent="0.25">
      <c r="A224" s="302"/>
      <c r="C224" s="198">
        <v>44660.625</v>
      </c>
      <c r="D224" s="256">
        <v>483.6</v>
      </c>
      <c r="E224" s="256">
        <v>0</v>
      </c>
      <c r="F224" s="256">
        <v>14.4</v>
      </c>
      <c r="G224" s="256">
        <v>55.1</v>
      </c>
      <c r="H224" s="256">
        <v>1.9</v>
      </c>
      <c r="I224" s="256">
        <v>56.2</v>
      </c>
    </row>
    <row r="225" spans="1:9" ht="12" customHeight="1" x14ac:dyDescent="0.25">
      <c r="A225" s="302"/>
      <c r="C225" s="198">
        <v>44660.666666666672</v>
      </c>
      <c r="D225" s="256">
        <v>483.6</v>
      </c>
      <c r="E225" s="256">
        <v>0</v>
      </c>
      <c r="F225" s="256">
        <v>13.3</v>
      </c>
      <c r="G225" s="256">
        <v>61.6</v>
      </c>
      <c r="H225" s="256">
        <v>1.7</v>
      </c>
      <c r="I225" s="256">
        <v>43.9</v>
      </c>
    </row>
    <row r="226" spans="1:9" ht="12" customHeight="1" x14ac:dyDescent="0.25">
      <c r="A226" s="302"/>
      <c r="C226" s="198">
        <v>44660.708333333328</v>
      </c>
      <c r="D226" s="256">
        <v>484.1</v>
      </c>
      <c r="E226" s="256">
        <v>0</v>
      </c>
      <c r="F226" s="256">
        <v>11.7</v>
      </c>
      <c r="G226" s="256">
        <v>68</v>
      </c>
      <c r="H226" s="256">
        <v>2.2000000000000002</v>
      </c>
      <c r="I226" s="256">
        <v>25.2</v>
      </c>
    </row>
    <row r="227" spans="1:9" ht="12" customHeight="1" x14ac:dyDescent="0.25">
      <c r="A227" s="302"/>
      <c r="C227" s="198">
        <v>44660.75</v>
      </c>
      <c r="D227" s="256">
        <v>484.9</v>
      </c>
      <c r="E227" s="256">
        <v>0</v>
      </c>
      <c r="F227" s="256">
        <v>10.1</v>
      </c>
      <c r="G227" s="256">
        <v>70.7</v>
      </c>
      <c r="H227" s="256">
        <v>1.8</v>
      </c>
      <c r="I227" s="256">
        <v>301.3</v>
      </c>
    </row>
    <row r="228" spans="1:9" ht="12" customHeight="1" x14ac:dyDescent="0.25">
      <c r="A228" s="302"/>
      <c r="C228" s="198">
        <v>44660.791666666672</v>
      </c>
      <c r="D228" s="256">
        <v>485.8</v>
      </c>
      <c r="E228" s="256">
        <v>2.6</v>
      </c>
      <c r="F228" s="256">
        <v>8</v>
      </c>
      <c r="G228" s="256">
        <v>79.8</v>
      </c>
      <c r="H228" s="256">
        <v>1.3</v>
      </c>
      <c r="I228" s="256">
        <v>231.5</v>
      </c>
    </row>
    <row r="229" spans="1:9" ht="12" customHeight="1" x14ac:dyDescent="0.25">
      <c r="A229" s="302"/>
      <c r="C229" s="198">
        <v>44660.833333333328</v>
      </c>
      <c r="D229" s="256">
        <v>486.3</v>
      </c>
      <c r="E229" s="256">
        <v>4.5999999999999996</v>
      </c>
      <c r="F229" s="256">
        <v>6.8</v>
      </c>
      <c r="G229" s="256">
        <v>83.8</v>
      </c>
      <c r="H229" s="256">
        <v>0.5</v>
      </c>
      <c r="I229" s="256">
        <v>279.89999999999998</v>
      </c>
    </row>
    <row r="230" spans="1:9" ht="12" customHeight="1" x14ac:dyDescent="0.25">
      <c r="A230" s="302"/>
      <c r="C230" s="198">
        <v>44660.875</v>
      </c>
      <c r="D230" s="256">
        <v>486.4</v>
      </c>
      <c r="E230" s="256">
        <v>0.3</v>
      </c>
      <c r="F230" s="256">
        <v>6.6</v>
      </c>
      <c r="G230" s="256">
        <v>84.4</v>
      </c>
      <c r="H230" s="256">
        <v>0.7</v>
      </c>
      <c r="I230" s="256">
        <v>261.2</v>
      </c>
    </row>
    <row r="231" spans="1:9" ht="12" customHeight="1" x14ac:dyDescent="0.25">
      <c r="A231" s="302"/>
      <c r="C231" s="198">
        <v>44660.916666666672</v>
      </c>
      <c r="D231" s="256">
        <v>486.4</v>
      </c>
      <c r="E231" s="256">
        <v>0</v>
      </c>
      <c r="F231" s="256">
        <v>6.6</v>
      </c>
      <c r="G231" s="256">
        <v>84.6</v>
      </c>
      <c r="H231" s="256">
        <v>0.9</v>
      </c>
      <c r="I231" s="256">
        <v>265.2</v>
      </c>
    </row>
    <row r="232" spans="1:9" ht="12" customHeight="1" x14ac:dyDescent="0.25">
      <c r="A232" s="302"/>
      <c r="C232" s="198">
        <v>44660.958333333328</v>
      </c>
      <c r="D232" s="256">
        <v>486.4</v>
      </c>
      <c r="E232" s="256">
        <v>0.3</v>
      </c>
      <c r="F232" s="256">
        <v>6.6</v>
      </c>
      <c r="G232" s="256">
        <v>84.9</v>
      </c>
      <c r="H232" s="256">
        <v>0.3</v>
      </c>
      <c r="I232" s="256">
        <v>278.39999999999998</v>
      </c>
    </row>
    <row r="233" spans="1:9" ht="12" customHeight="1" x14ac:dyDescent="0.25">
      <c r="A233" s="302">
        <v>10</v>
      </c>
      <c r="C233" s="198">
        <v>44661</v>
      </c>
      <c r="D233" s="256">
        <v>486.1</v>
      </c>
      <c r="E233" s="256">
        <v>0</v>
      </c>
      <c r="F233" s="256">
        <v>6.6</v>
      </c>
      <c r="G233" s="256">
        <v>86</v>
      </c>
      <c r="H233" s="256">
        <v>0.5</v>
      </c>
      <c r="I233" s="256">
        <v>277.2</v>
      </c>
    </row>
    <row r="234" spans="1:9" ht="12" customHeight="1" x14ac:dyDescent="0.25">
      <c r="A234" s="302"/>
      <c r="C234" s="198">
        <v>44661.041666666672</v>
      </c>
      <c r="D234" s="256">
        <v>485.8</v>
      </c>
      <c r="E234" s="256">
        <v>0</v>
      </c>
      <c r="F234" s="256">
        <v>6.8</v>
      </c>
      <c r="G234" s="256">
        <v>85.8</v>
      </c>
      <c r="H234" s="256">
        <v>0.3</v>
      </c>
      <c r="I234" s="256">
        <v>185.2</v>
      </c>
    </row>
    <row r="235" spans="1:9" ht="12" customHeight="1" x14ac:dyDescent="0.25">
      <c r="A235" s="302"/>
      <c r="C235" s="198">
        <v>44661.083333333328</v>
      </c>
      <c r="D235" s="256">
        <v>485.5</v>
      </c>
      <c r="E235" s="256">
        <v>0.6</v>
      </c>
      <c r="F235" s="256">
        <v>6.7</v>
      </c>
      <c r="G235" s="256">
        <v>85.1</v>
      </c>
      <c r="H235" s="256">
        <v>1.3</v>
      </c>
      <c r="I235" s="256">
        <v>191</v>
      </c>
    </row>
    <row r="236" spans="1:9" ht="12" customHeight="1" x14ac:dyDescent="0.25">
      <c r="A236" s="302"/>
      <c r="C236" s="198">
        <v>44661.125</v>
      </c>
      <c r="D236" s="256">
        <v>485.3</v>
      </c>
      <c r="E236" s="256">
        <v>0</v>
      </c>
      <c r="F236" s="256">
        <v>6.4</v>
      </c>
      <c r="G236" s="256">
        <v>84.1</v>
      </c>
      <c r="H236" s="256">
        <v>1.1000000000000001</v>
      </c>
      <c r="I236" s="256">
        <v>187</v>
      </c>
    </row>
    <row r="237" spans="1:9" ht="12" customHeight="1" x14ac:dyDescent="0.25">
      <c r="A237" s="302"/>
      <c r="C237" s="198">
        <v>44661.166666666672</v>
      </c>
      <c r="D237" s="256">
        <v>485.2</v>
      </c>
      <c r="E237" s="256">
        <v>0</v>
      </c>
      <c r="F237" s="256">
        <v>6.2</v>
      </c>
      <c r="G237" s="256">
        <v>82.8</v>
      </c>
      <c r="H237" s="256">
        <v>0.9</v>
      </c>
      <c r="I237" s="256">
        <v>184.2</v>
      </c>
    </row>
    <row r="238" spans="1:9" ht="12" customHeight="1" x14ac:dyDescent="0.25">
      <c r="A238" s="302"/>
      <c r="C238" s="198">
        <v>44661.208333333328</v>
      </c>
      <c r="D238" s="256">
        <v>485.2</v>
      </c>
      <c r="E238" s="256">
        <v>0</v>
      </c>
      <c r="F238" s="256">
        <v>6.1</v>
      </c>
      <c r="G238" s="256">
        <v>83.4</v>
      </c>
      <c r="H238" s="256">
        <v>0.3</v>
      </c>
      <c r="I238" s="256">
        <v>165.7</v>
      </c>
    </row>
    <row r="239" spans="1:9" ht="12" customHeight="1" x14ac:dyDescent="0.25">
      <c r="A239" s="302"/>
      <c r="C239" s="198">
        <v>44661.25</v>
      </c>
      <c r="D239" s="256">
        <v>485.4</v>
      </c>
      <c r="E239" s="256">
        <v>0</v>
      </c>
      <c r="F239" s="256">
        <v>5.9</v>
      </c>
      <c r="G239" s="256">
        <v>84.9</v>
      </c>
      <c r="H239" s="256">
        <v>0.7</v>
      </c>
      <c r="I239" s="256">
        <v>127.1</v>
      </c>
    </row>
    <row r="240" spans="1:9" ht="12" customHeight="1" x14ac:dyDescent="0.25">
      <c r="A240" s="302"/>
      <c r="C240" s="198">
        <v>44661.291666666672</v>
      </c>
      <c r="D240" s="256">
        <v>485.7</v>
      </c>
      <c r="E240" s="256">
        <v>0</v>
      </c>
      <c r="F240" s="256">
        <v>6.5</v>
      </c>
      <c r="G240" s="256">
        <v>83</v>
      </c>
      <c r="H240" s="256">
        <v>0.6</v>
      </c>
      <c r="I240" s="256">
        <v>117.6</v>
      </c>
    </row>
    <row r="241" spans="1:9" ht="12" customHeight="1" x14ac:dyDescent="0.25">
      <c r="A241" s="302"/>
      <c r="C241" s="198">
        <v>44661.333333333328</v>
      </c>
      <c r="D241" s="256">
        <v>486</v>
      </c>
      <c r="E241" s="256">
        <v>0</v>
      </c>
      <c r="F241" s="256">
        <v>7.9</v>
      </c>
      <c r="G241" s="256">
        <v>76.7</v>
      </c>
      <c r="H241" s="256">
        <v>1.1000000000000001</v>
      </c>
      <c r="I241" s="256">
        <v>122</v>
      </c>
    </row>
    <row r="242" spans="1:9" ht="12" customHeight="1" x14ac:dyDescent="0.25">
      <c r="A242" s="302"/>
      <c r="C242" s="198">
        <v>44661.375</v>
      </c>
      <c r="D242" s="256">
        <v>486.1</v>
      </c>
      <c r="E242" s="256">
        <v>0</v>
      </c>
      <c r="F242" s="256">
        <v>9.5</v>
      </c>
      <c r="G242" s="256">
        <v>68.599999999999994</v>
      </c>
      <c r="H242" s="256">
        <v>0.8</v>
      </c>
      <c r="I242" s="256">
        <v>184.4</v>
      </c>
    </row>
    <row r="243" spans="1:9" ht="12" customHeight="1" x14ac:dyDescent="0.25">
      <c r="A243" s="302"/>
      <c r="C243" s="198">
        <v>44661.416666666672</v>
      </c>
      <c r="D243" s="256">
        <v>486</v>
      </c>
      <c r="E243" s="256">
        <v>0</v>
      </c>
      <c r="F243" s="256">
        <v>11.4</v>
      </c>
      <c r="G243" s="256">
        <v>63.1</v>
      </c>
      <c r="H243" s="256">
        <v>1</v>
      </c>
      <c r="I243" s="256">
        <v>170.6</v>
      </c>
    </row>
    <row r="244" spans="1:9" ht="12" customHeight="1" x14ac:dyDescent="0.25">
      <c r="A244" s="302"/>
      <c r="C244" s="198">
        <v>44661.458333333328</v>
      </c>
      <c r="D244" s="256">
        <v>485.6</v>
      </c>
      <c r="E244" s="256">
        <v>0</v>
      </c>
      <c r="F244" s="256">
        <v>11.9</v>
      </c>
      <c r="G244" s="256">
        <v>63.6</v>
      </c>
      <c r="H244" s="256">
        <v>0.9</v>
      </c>
      <c r="I244" s="256">
        <v>133.6</v>
      </c>
    </row>
    <row r="245" spans="1:9" ht="12" customHeight="1" x14ac:dyDescent="0.25">
      <c r="A245" s="302"/>
      <c r="C245" s="198">
        <v>44661.5</v>
      </c>
      <c r="D245" s="256">
        <v>484.8</v>
      </c>
      <c r="E245" s="256">
        <v>0</v>
      </c>
      <c r="F245" s="256">
        <v>14.3</v>
      </c>
      <c r="G245" s="256">
        <v>56.9</v>
      </c>
      <c r="H245" s="256">
        <v>1.3</v>
      </c>
      <c r="I245" s="256">
        <v>89.3</v>
      </c>
    </row>
    <row r="246" spans="1:9" ht="12" customHeight="1" x14ac:dyDescent="0.25">
      <c r="A246" s="302"/>
      <c r="C246" s="198">
        <v>44661.541666666672</v>
      </c>
      <c r="D246" s="256">
        <v>484.1</v>
      </c>
      <c r="E246" s="256">
        <v>0</v>
      </c>
      <c r="F246" s="256">
        <v>15.7</v>
      </c>
      <c r="G246" s="256">
        <v>51.8</v>
      </c>
      <c r="H246" s="256">
        <v>2.4</v>
      </c>
      <c r="I246" s="256">
        <v>56.8</v>
      </c>
    </row>
    <row r="247" spans="1:9" ht="12" customHeight="1" x14ac:dyDescent="0.25">
      <c r="A247" s="302"/>
      <c r="C247" s="198">
        <v>44661.583333333328</v>
      </c>
      <c r="D247" s="256">
        <v>483.6</v>
      </c>
      <c r="E247" s="256">
        <v>0</v>
      </c>
      <c r="F247" s="256">
        <v>14.9</v>
      </c>
      <c r="G247" s="256">
        <v>53.3</v>
      </c>
      <c r="H247" s="256">
        <v>2.2000000000000002</v>
      </c>
      <c r="I247" s="256">
        <v>322.5</v>
      </c>
    </row>
    <row r="248" spans="1:9" ht="12" customHeight="1" x14ac:dyDescent="0.25">
      <c r="A248" s="302"/>
      <c r="C248" s="198">
        <v>44661.625</v>
      </c>
      <c r="D248" s="256">
        <v>483.4</v>
      </c>
      <c r="E248" s="256">
        <v>0</v>
      </c>
      <c r="F248" s="256">
        <v>14.3</v>
      </c>
      <c r="G248" s="256">
        <v>54.7</v>
      </c>
      <c r="H248" s="256">
        <v>2.6</v>
      </c>
      <c r="I248" s="256">
        <v>266.10000000000002</v>
      </c>
    </row>
    <row r="249" spans="1:9" ht="12" customHeight="1" x14ac:dyDescent="0.25">
      <c r="A249" s="302"/>
      <c r="C249" s="198">
        <v>44661.666666666672</v>
      </c>
      <c r="D249" s="256">
        <v>483.7</v>
      </c>
      <c r="E249" s="256">
        <v>0</v>
      </c>
      <c r="F249" s="256">
        <v>12.5</v>
      </c>
      <c r="G249" s="256">
        <v>59.2</v>
      </c>
      <c r="H249" s="256">
        <v>1.1000000000000001</v>
      </c>
      <c r="I249" s="256">
        <v>182.6</v>
      </c>
    </row>
    <row r="250" spans="1:9" ht="12" customHeight="1" x14ac:dyDescent="0.25">
      <c r="A250" s="302"/>
      <c r="C250" s="198">
        <v>44661.708333333328</v>
      </c>
      <c r="D250" s="256">
        <v>483.9</v>
      </c>
      <c r="E250" s="256">
        <v>0</v>
      </c>
      <c r="F250" s="256">
        <v>11.9</v>
      </c>
      <c r="G250" s="256">
        <v>61.7</v>
      </c>
      <c r="H250" s="256">
        <v>1.3</v>
      </c>
      <c r="I250" s="256">
        <v>170.1</v>
      </c>
    </row>
    <row r="251" spans="1:9" ht="12" customHeight="1" x14ac:dyDescent="0.25">
      <c r="A251" s="302"/>
      <c r="C251" s="198">
        <v>44661.75</v>
      </c>
      <c r="D251" s="256">
        <v>484.2</v>
      </c>
      <c r="E251" s="256">
        <v>0</v>
      </c>
      <c r="F251" s="256">
        <v>10.6</v>
      </c>
      <c r="G251" s="256">
        <v>70.400000000000006</v>
      </c>
      <c r="H251" s="256">
        <v>1.5</v>
      </c>
      <c r="I251" s="256">
        <v>186.2</v>
      </c>
    </row>
    <row r="252" spans="1:9" ht="12" customHeight="1" x14ac:dyDescent="0.25">
      <c r="A252" s="302"/>
      <c r="C252" s="198">
        <v>44661.791666666672</v>
      </c>
      <c r="D252" s="256">
        <v>484.5</v>
      </c>
      <c r="E252" s="256">
        <v>0</v>
      </c>
      <c r="F252" s="256">
        <v>10.1</v>
      </c>
      <c r="G252" s="256">
        <v>74.099999999999994</v>
      </c>
      <c r="H252" s="256">
        <v>0.7</v>
      </c>
      <c r="I252" s="256">
        <v>130.6</v>
      </c>
    </row>
    <row r="253" spans="1:9" ht="12" customHeight="1" x14ac:dyDescent="0.25">
      <c r="A253" s="302"/>
      <c r="C253" s="198">
        <v>44661.833333333328</v>
      </c>
      <c r="D253" s="256">
        <v>484.8</v>
      </c>
      <c r="E253" s="256">
        <v>0</v>
      </c>
      <c r="F253" s="256">
        <v>9.8000000000000007</v>
      </c>
      <c r="G253" s="256">
        <v>75.8</v>
      </c>
      <c r="H253" s="256">
        <v>0.6</v>
      </c>
      <c r="I253" s="256">
        <v>99</v>
      </c>
    </row>
    <row r="254" spans="1:9" ht="12" customHeight="1" x14ac:dyDescent="0.25">
      <c r="A254" s="302"/>
      <c r="C254" s="198">
        <v>44661.875</v>
      </c>
      <c r="D254" s="256">
        <v>485</v>
      </c>
      <c r="E254" s="256">
        <v>0</v>
      </c>
      <c r="F254" s="256">
        <v>9.1</v>
      </c>
      <c r="G254" s="256">
        <v>78.5</v>
      </c>
      <c r="H254" s="256">
        <v>0.7</v>
      </c>
      <c r="I254" s="256">
        <v>46.7</v>
      </c>
    </row>
    <row r="255" spans="1:9" ht="12" customHeight="1" x14ac:dyDescent="0.25">
      <c r="A255" s="302"/>
      <c r="C255" s="198">
        <v>44661.916666666672</v>
      </c>
      <c r="D255" s="256">
        <v>485.1</v>
      </c>
      <c r="E255" s="256">
        <v>0</v>
      </c>
      <c r="F255" s="256">
        <v>8.3000000000000007</v>
      </c>
      <c r="G255" s="256">
        <v>78.599999999999994</v>
      </c>
      <c r="H255" s="256">
        <v>0.8</v>
      </c>
      <c r="I255" s="256">
        <v>0.7</v>
      </c>
    </row>
    <row r="256" spans="1:9" ht="12" customHeight="1" x14ac:dyDescent="0.25">
      <c r="A256" s="302"/>
      <c r="C256" s="198">
        <v>44661.958333333328</v>
      </c>
      <c r="D256" s="256">
        <v>485.1</v>
      </c>
      <c r="E256" s="256">
        <v>0</v>
      </c>
      <c r="F256" s="256">
        <v>7.5</v>
      </c>
      <c r="G256" s="256">
        <v>80.400000000000006</v>
      </c>
      <c r="H256" s="256">
        <v>0.8</v>
      </c>
      <c r="I256" s="256">
        <v>287.39999999999998</v>
      </c>
    </row>
    <row r="257" spans="1:9" ht="12" customHeight="1" x14ac:dyDescent="0.25">
      <c r="A257" s="302">
        <v>11</v>
      </c>
      <c r="C257" s="198">
        <v>44662</v>
      </c>
      <c r="D257" s="256">
        <v>485</v>
      </c>
      <c r="E257" s="256">
        <v>0</v>
      </c>
      <c r="F257" s="256">
        <v>6.7</v>
      </c>
      <c r="G257" s="256">
        <v>82.1</v>
      </c>
      <c r="H257" s="256">
        <v>0.8</v>
      </c>
      <c r="I257" s="256">
        <v>270</v>
      </c>
    </row>
    <row r="258" spans="1:9" ht="12" customHeight="1" x14ac:dyDescent="0.25">
      <c r="A258" s="302"/>
      <c r="C258" s="198">
        <v>44662.041666666672</v>
      </c>
      <c r="D258" s="256">
        <v>484.9</v>
      </c>
      <c r="E258" s="256">
        <v>0</v>
      </c>
      <c r="F258" s="256">
        <v>6</v>
      </c>
      <c r="G258" s="256">
        <v>82.9</v>
      </c>
      <c r="H258" s="256">
        <v>0.7</v>
      </c>
      <c r="I258" s="256">
        <v>269.3</v>
      </c>
    </row>
    <row r="259" spans="1:9" ht="12" customHeight="1" x14ac:dyDescent="0.25">
      <c r="A259" s="302"/>
      <c r="C259" s="198">
        <v>44662.083333333328</v>
      </c>
      <c r="D259" s="256">
        <v>484.7</v>
      </c>
      <c r="E259" s="256">
        <v>0</v>
      </c>
      <c r="F259" s="256">
        <v>5.5</v>
      </c>
      <c r="G259" s="256">
        <v>85.1</v>
      </c>
      <c r="H259" s="256">
        <v>1.1000000000000001</v>
      </c>
      <c r="I259" s="256">
        <v>279.89999999999998</v>
      </c>
    </row>
    <row r="260" spans="1:9" ht="12" customHeight="1" x14ac:dyDescent="0.25">
      <c r="A260" s="302"/>
      <c r="C260" s="198">
        <v>44662.125</v>
      </c>
      <c r="D260" s="256">
        <v>484.5</v>
      </c>
      <c r="E260" s="256">
        <v>0</v>
      </c>
      <c r="F260" s="256">
        <v>5</v>
      </c>
      <c r="G260" s="256">
        <v>86.1</v>
      </c>
      <c r="H260" s="256">
        <v>1</v>
      </c>
      <c r="I260" s="256">
        <v>271.3</v>
      </c>
    </row>
    <row r="261" spans="1:9" ht="12" customHeight="1" x14ac:dyDescent="0.25">
      <c r="A261" s="302"/>
      <c r="C261" s="198">
        <v>44662.166666666672</v>
      </c>
      <c r="D261" s="256">
        <v>484.4</v>
      </c>
      <c r="E261" s="256">
        <v>0</v>
      </c>
      <c r="F261" s="256">
        <v>4.9000000000000004</v>
      </c>
      <c r="G261" s="256">
        <v>85.4</v>
      </c>
      <c r="H261" s="256">
        <v>1.1000000000000001</v>
      </c>
      <c r="I261" s="256">
        <v>261.10000000000002</v>
      </c>
    </row>
    <row r="262" spans="1:9" ht="12" customHeight="1" x14ac:dyDescent="0.25">
      <c r="A262" s="302"/>
      <c r="C262" s="198">
        <v>44662.208333333328</v>
      </c>
      <c r="D262" s="256">
        <v>484.7</v>
      </c>
      <c r="E262" s="256">
        <v>0</v>
      </c>
      <c r="F262" s="256">
        <v>4.4000000000000004</v>
      </c>
      <c r="G262" s="256">
        <v>86.5</v>
      </c>
      <c r="H262" s="256">
        <v>1.5</v>
      </c>
      <c r="I262" s="256">
        <v>259.7</v>
      </c>
    </row>
    <row r="263" spans="1:9" ht="12" customHeight="1" x14ac:dyDescent="0.25">
      <c r="A263" s="302"/>
      <c r="C263" s="198">
        <v>44662.25</v>
      </c>
      <c r="D263" s="256">
        <v>485.1</v>
      </c>
      <c r="E263" s="256">
        <v>0</v>
      </c>
      <c r="F263" s="256">
        <v>4.5999999999999996</v>
      </c>
      <c r="G263" s="256">
        <v>85.2</v>
      </c>
      <c r="H263" s="256">
        <v>1.1000000000000001</v>
      </c>
      <c r="I263" s="256">
        <v>263.7</v>
      </c>
    </row>
    <row r="264" spans="1:9" ht="12" customHeight="1" x14ac:dyDescent="0.25">
      <c r="A264" s="302"/>
      <c r="C264" s="198">
        <v>44662.291666666672</v>
      </c>
      <c r="D264" s="256">
        <v>485.7</v>
      </c>
      <c r="E264" s="256">
        <v>0</v>
      </c>
      <c r="F264" s="256">
        <v>5.4</v>
      </c>
      <c r="G264" s="256">
        <v>82.5</v>
      </c>
      <c r="H264" s="256">
        <v>0.7</v>
      </c>
      <c r="I264" s="256">
        <v>263.8</v>
      </c>
    </row>
    <row r="265" spans="1:9" ht="12" customHeight="1" x14ac:dyDescent="0.25">
      <c r="A265" s="302"/>
      <c r="C265" s="198">
        <v>44662.333333333328</v>
      </c>
      <c r="D265" s="256">
        <v>486</v>
      </c>
      <c r="E265" s="256">
        <v>0</v>
      </c>
      <c r="F265" s="256">
        <v>7.3</v>
      </c>
      <c r="G265" s="256">
        <v>75.400000000000006</v>
      </c>
      <c r="H265" s="256">
        <v>0.6</v>
      </c>
      <c r="I265" s="256">
        <v>251.9</v>
      </c>
    </row>
    <row r="266" spans="1:9" ht="12" customHeight="1" x14ac:dyDescent="0.25">
      <c r="A266" s="302"/>
      <c r="C266" s="198">
        <v>44662.375</v>
      </c>
      <c r="D266" s="256">
        <v>486</v>
      </c>
      <c r="E266" s="256">
        <v>0</v>
      </c>
      <c r="F266" s="256">
        <v>9.6</v>
      </c>
      <c r="G266" s="256">
        <v>66.3</v>
      </c>
      <c r="H266" s="256">
        <v>0.9</v>
      </c>
      <c r="I266" s="256">
        <v>150</v>
      </c>
    </row>
    <row r="267" spans="1:9" ht="12" customHeight="1" x14ac:dyDescent="0.25">
      <c r="A267" s="302"/>
      <c r="C267" s="198">
        <v>44662.416666666672</v>
      </c>
      <c r="D267" s="256">
        <v>485.7</v>
      </c>
      <c r="E267" s="256">
        <v>0</v>
      </c>
      <c r="F267" s="256">
        <v>12</v>
      </c>
      <c r="G267" s="256">
        <v>58.9</v>
      </c>
      <c r="H267" s="256">
        <v>0.9</v>
      </c>
      <c r="I267" s="256">
        <v>109.6</v>
      </c>
    </row>
    <row r="268" spans="1:9" ht="12" customHeight="1" x14ac:dyDescent="0.25">
      <c r="A268" s="302"/>
      <c r="C268" s="198">
        <v>44662.458333333328</v>
      </c>
      <c r="D268" s="256">
        <v>485.1</v>
      </c>
      <c r="E268" s="256">
        <v>0</v>
      </c>
      <c r="F268" s="256">
        <v>13.5</v>
      </c>
      <c r="G268" s="256">
        <v>55.2</v>
      </c>
      <c r="H268" s="256">
        <v>1.1000000000000001</v>
      </c>
      <c r="I268" s="256">
        <v>123.2</v>
      </c>
    </row>
    <row r="269" spans="1:9" ht="12" customHeight="1" x14ac:dyDescent="0.25">
      <c r="A269" s="302"/>
      <c r="C269" s="198">
        <v>44662.5</v>
      </c>
      <c r="D269" s="256">
        <v>484.4</v>
      </c>
      <c r="E269" s="256">
        <v>0</v>
      </c>
      <c r="F269" s="256">
        <v>14</v>
      </c>
      <c r="G269" s="256">
        <v>53.5</v>
      </c>
      <c r="H269" s="256">
        <v>0.9</v>
      </c>
      <c r="I269" s="256">
        <v>18.100000000000001</v>
      </c>
    </row>
    <row r="270" spans="1:9" ht="12" customHeight="1" x14ac:dyDescent="0.25">
      <c r="A270" s="302"/>
      <c r="C270" s="198">
        <v>44662.541666666672</v>
      </c>
      <c r="D270" s="256">
        <v>483.8</v>
      </c>
      <c r="E270" s="256">
        <v>0</v>
      </c>
      <c r="F270" s="256">
        <v>14.9</v>
      </c>
      <c r="G270" s="256">
        <v>49.6</v>
      </c>
      <c r="H270" s="256">
        <v>1.3</v>
      </c>
      <c r="I270" s="256">
        <v>26</v>
      </c>
    </row>
    <row r="271" spans="1:9" ht="12" customHeight="1" x14ac:dyDescent="0.25">
      <c r="A271" s="302"/>
      <c r="C271" s="198">
        <v>44662.583333333328</v>
      </c>
      <c r="D271" s="256">
        <v>483</v>
      </c>
      <c r="E271" s="256">
        <v>0</v>
      </c>
      <c r="F271" s="256">
        <v>16.5</v>
      </c>
      <c r="G271" s="256">
        <v>45.5</v>
      </c>
      <c r="H271" s="256">
        <v>1.6</v>
      </c>
      <c r="I271" s="256">
        <v>24.8</v>
      </c>
    </row>
    <row r="272" spans="1:9" ht="12" customHeight="1" x14ac:dyDescent="0.25">
      <c r="A272" s="302"/>
      <c r="C272" s="198">
        <v>44662.625</v>
      </c>
      <c r="D272" s="256">
        <v>482.8</v>
      </c>
      <c r="E272" s="256">
        <v>0</v>
      </c>
      <c r="F272" s="256">
        <v>15.8</v>
      </c>
      <c r="G272" s="256">
        <v>49.7</v>
      </c>
      <c r="H272" s="256">
        <v>2.5</v>
      </c>
      <c r="I272" s="256">
        <v>64.5</v>
      </c>
    </row>
    <row r="273" spans="1:9" ht="12" customHeight="1" x14ac:dyDescent="0.25">
      <c r="A273" s="302"/>
      <c r="C273" s="198">
        <v>44662.666666666672</v>
      </c>
      <c r="D273" s="256">
        <v>482.8</v>
      </c>
      <c r="E273" s="256">
        <v>0</v>
      </c>
      <c r="F273" s="256">
        <v>15.1</v>
      </c>
      <c r="G273" s="256">
        <v>51.4</v>
      </c>
      <c r="H273" s="256">
        <v>2.1</v>
      </c>
      <c r="I273" s="256">
        <v>60.9</v>
      </c>
    </row>
    <row r="274" spans="1:9" ht="12" customHeight="1" x14ac:dyDescent="0.25">
      <c r="A274" s="302"/>
      <c r="C274" s="198">
        <v>44662.708333333328</v>
      </c>
      <c r="D274" s="256">
        <v>483.2</v>
      </c>
      <c r="E274" s="256">
        <v>0</v>
      </c>
      <c r="F274" s="256">
        <v>12.7</v>
      </c>
      <c r="G274" s="256">
        <v>63.7</v>
      </c>
      <c r="H274" s="256">
        <v>2.1</v>
      </c>
      <c r="I274" s="256">
        <v>38.9</v>
      </c>
    </row>
    <row r="275" spans="1:9" ht="12" customHeight="1" x14ac:dyDescent="0.25">
      <c r="A275" s="302"/>
      <c r="C275" s="198">
        <v>44662.75</v>
      </c>
      <c r="D275" s="256">
        <v>483.8</v>
      </c>
      <c r="E275" s="256">
        <v>0</v>
      </c>
      <c r="F275" s="256">
        <v>11.2</v>
      </c>
      <c r="G275" s="256">
        <v>70.8</v>
      </c>
      <c r="H275" s="256">
        <v>1.8</v>
      </c>
      <c r="I275" s="256">
        <v>68.900000000000006</v>
      </c>
    </row>
    <row r="276" spans="1:9" ht="12" customHeight="1" x14ac:dyDescent="0.25">
      <c r="A276" s="302"/>
      <c r="C276" s="198">
        <v>44662.791666666672</v>
      </c>
      <c r="D276" s="256">
        <v>484.4</v>
      </c>
      <c r="E276" s="256">
        <v>0</v>
      </c>
      <c r="F276" s="256">
        <v>11</v>
      </c>
      <c r="G276" s="256">
        <v>70.3</v>
      </c>
      <c r="H276" s="256">
        <v>1.5</v>
      </c>
      <c r="I276" s="256">
        <v>21.2</v>
      </c>
    </row>
    <row r="277" spans="1:9" ht="12" customHeight="1" x14ac:dyDescent="0.25">
      <c r="A277" s="302"/>
      <c r="C277" s="198">
        <v>44662.833333333328</v>
      </c>
      <c r="D277" s="256">
        <v>484.8</v>
      </c>
      <c r="E277" s="256">
        <v>0</v>
      </c>
      <c r="F277" s="256">
        <v>10.8</v>
      </c>
      <c r="G277" s="256">
        <v>70</v>
      </c>
      <c r="H277" s="256">
        <v>0.7</v>
      </c>
      <c r="I277" s="256">
        <v>302.3</v>
      </c>
    </row>
    <row r="278" spans="1:9" ht="12" customHeight="1" x14ac:dyDescent="0.25">
      <c r="A278" s="302"/>
      <c r="C278" s="198">
        <v>44662.875</v>
      </c>
      <c r="D278" s="256">
        <v>484.9</v>
      </c>
      <c r="E278" s="256">
        <v>0</v>
      </c>
      <c r="F278" s="256">
        <v>10</v>
      </c>
      <c r="G278" s="256">
        <v>73.599999999999994</v>
      </c>
      <c r="H278" s="256">
        <v>0.6</v>
      </c>
      <c r="I278" s="256">
        <v>296.60000000000002</v>
      </c>
    </row>
    <row r="279" spans="1:9" ht="12" customHeight="1" x14ac:dyDescent="0.25">
      <c r="A279" s="302"/>
      <c r="C279" s="198">
        <v>44662.916666666672</v>
      </c>
      <c r="D279" s="256">
        <v>485</v>
      </c>
      <c r="E279" s="256">
        <v>0</v>
      </c>
      <c r="F279" s="256">
        <v>9</v>
      </c>
      <c r="G279" s="256">
        <v>75.2</v>
      </c>
      <c r="H279" s="256">
        <v>1.5</v>
      </c>
      <c r="I279" s="256">
        <v>344.4</v>
      </c>
    </row>
    <row r="280" spans="1:9" ht="12" customHeight="1" x14ac:dyDescent="0.25">
      <c r="A280" s="302"/>
      <c r="C280" s="198">
        <v>44662.958333333328</v>
      </c>
      <c r="D280" s="256">
        <v>485</v>
      </c>
      <c r="E280" s="256">
        <v>0</v>
      </c>
      <c r="F280" s="256">
        <v>8</v>
      </c>
      <c r="G280" s="256">
        <v>78.8</v>
      </c>
      <c r="H280" s="256">
        <v>1</v>
      </c>
      <c r="I280" s="256">
        <v>275.89999999999998</v>
      </c>
    </row>
    <row r="281" spans="1:9" ht="12" customHeight="1" x14ac:dyDescent="0.25">
      <c r="A281" s="302">
        <v>12</v>
      </c>
      <c r="C281" s="198">
        <v>44663</v>
      </c>
      <c r="D281" s="256">
        <v>484.9</v>
      </c>
      <c r="E281" s="256">
        <v>0</v>
      </c>
      <c r="F281" s="256">
        <v>7.2</v>
      </c>
      <c r="G281" s="256">
        <v>80.099999999999994</v>
      </c>
      <c r="H281" s="256">
        <v>0.9</v>
      </c>
      <c r="I281" s="256">
        <v>285.3</v>
      </c>
    </row>
    <row r="282" spans="1:9" ht="12" customHeight="1" x14ac:dyDescent="0.25">
      <c r="A282" s="302"/>
      <c r="C282" s="198">
        <v>44663.041666666672</v>
      </c>
      <c r="D282" s="256">
        <v>484.7</v>
      </c>
      <c r="E282" s="256">
        <v>0</v>
      </c>
      <c r="F282" s="256">
        <v>6.4</v>
      </c>
      <c r="G282" s="256">
        <v>81.3</v>
      </c>
      <c r="H282" s="256">
        <v>1</v>
      </c>
      <c r="I282" s="256">
        <v>271.8</v>
      </c>
    </row>
    <row r="283" spans="1:9" ht="12" customHeight="1" x14ac:dyDescent="0.25">
      <c r="A283" s="302"/>
      <c r="C283" s="198">
        <v>44663.083333333328</v>
      </c>
      <c r="D283" s="256">
        <v>484.6</v>
      </c>
      <c r="E283" s="256">
        <v>0</v>
      </c>
      <c r="F283" s="256">
        <v>5.9</v>
      </c>
      <c r="G283" s="256">
        <v>82</v>
      </c>
      <c r="H283" s="256">
        <v>0.7</v>
      </c>
      <c r="I283" s="256">
        <v>283.10000000000002</v>
      </c>
    </row>
    <row r="284" spans="1:9" ht="12" customHeight="1" x14ac:dyDescent="0.25">
      <c r="A284" s="302"/>
      <c r="C284" s="198">
        <v>44663.125</v>
      </c>
      <c r="D284" s="256">
        <v>484.4</v>
      </c>
      <c r="E284" s="256">
        <v>0</v>
      </c>
      <c r="F284" s="256">
        <v>5.4</v>
      </c>
      <c r="G284" s="256">
        <v>82.7</v>
      </c>
      <c r="H284" s="256">
        <v>0.9</v>
      </c>
      <c r="I284" s="256">
        <v>289.60000000000002</v>
      </c>
    </row>
    <row r="285" spans="1:9" ht="12" customHeight="1" x14ac:dyDescent="0.25">
      <c r="A285" s="302"/>
      <c r="C285" s="198">
        <v>44663.166666666672</v>
      </c>
      <c r="D285" s="256">
        <v>484.5</v>
      </c>
      <c r="E285" s="256">
        <v>0</v>
      </c>
      <c r="F285" s="256">
        <v>5</v>
      </c>
      <c r="G285" s="256">
        <v>84.2</v>
      </c>
      <c r="H285" s="256">
        <v>0.6</v>
      </c>
      <c r="I285" s="256">
        <v>276.60000000000002</v>
      </c>
    </row>
    <row r="286" spans="1:9" ht="12" customHeight="1" x14ac:dyDescent="0.25">
      <c r="A286" s="302"/>
      <c r="C286" s="198">
        <v>44663.208333333328</v>
      </c>
      <c r="D286" s="256">
        <v>484.8</v>
      </c>
      <c r="E286" s="256">
        <v>0</v>
      </c>
      <c r="F286" s="256">
        <v>4.5</v>
      </c>
      <c r="G286" s="256">
        <v>85.6</v>
      </c>
      <c r="H286" s="256">
        <v>0.8</v>
      </c>
      <c r="I286" s="256">
        <v>276.2</v>
      </c>
    </row>
    <row r="287" spans="1:9" ht="12" customHeight="1" x14ac:dyDescent="0.25">
      <c r="A287" s="302"/>
      <c r="C287" s="198">
        <v>44663.25</v>
      </c>
      <c r="D287" s="256">
        <v>485.1</v>
      </c>
      <c r="E287" s="256">
        <v>0</v>
      </c>
      <c r="F287" s="256">
        <v>4.2</v>
      </c>
      <c r="G287" s="256">
        <v>85.8</v>
      </c>
      <c r="H287" s="256">
        <v>0.9</v>
      </c>
      <c r="I287" s="256">
        <v>275</v>
      </c>
    </row>
    <row r="288" spans="1:9" ht="12" customHeight="1" x14ac:dyDescent="0.25">
      <c r="A288" s="302"/>
      <c r="C288" s="198">
        <v>44663.291666666672</v>
      </c>
      <c r="D288" s="256">
        <v>485.6</v>
      </c>
      <c r="E288" s="256">
        <v>0</v>
      </c>
      <c r="F288" s="256">
        <v>4.7</v>
      </c>
      <c r="G288" s="256">
        <v>83.9</v>
      </c>
      <c r="H288" s="256">
        <v>0.7</v>
      </c>
      <c r="I288" s="256">
        <v>262.7</v>
      </c>
    </row>
    <row r="289" spans="1:9" ht="12" customHeight="1" x14ac:dyDescent="0.25">
      <c r="A289" s="302"/>
      <c r="C289" s="198">
        <v>44663.333333333328</v>
      </c>
      <c r="D289" s="256">
        <v>485.8</v>
      </c>
      <c r="E289" s="256">
        <v>0</v>
      </c>
      <c r="F289" s="256">
        <v>7.8</v>
      </c>
      <c r="G289" s="256">
        <v>72.5</v>
      </c>
      <c r="H289" s="256">
        <v>0.6</v>
      </c>
      <c r="I289" s="256">
        <v>31.8</v>
      </c>
    </row>
    <row r="290" spans="1:9" ht="12" customHeight="1" x14ac:dyDescent="0.25">
      <c r="A290" s="302"/>
      <c r="C290" s="198">
        <v>44663.375</v>
      </c>
      <c r="D290" s="256">
        <v>485.9</v>
      </c>
      <c r="E290" s="256">
        <v>0</v>
      </c>
      <c r="F290" s="256">
        <v>10.4</v>
      </c>
      <c r="G290" s="256">
        <v>64.7</v>
      </c>
      <c r="H290" s="256">
        <v>0.9</v>
      </c>
      <c r="I290" s="256">
        <v>136.19999999999999</v>
      </c>
    </row>
    <row r="291" spans="1:9" ht="12" customHeight="1" x14ac:dyDescent="0.25">
      <c r="A291" s="302"/>
      <c r="C291" s="198">
        <v>44663.416666666672</v>
      </c>
      <c r="D291" s="256">
        <v>485.6</v>
      </c>
      <c r="E291" s="256">
        <v>0</v>
      </c>
      <c r="F291" s="256">
        <v>12.1</v>
      </c>
      <c r="G291" s="256">
        <v>61</v>
      </c>
      <c r="H291" s="256">
        <v>0.7</v>
      </c>
      <c r="I291" s="256">
        <v>46.2</v>
      </c>
    </row>
    <row r="292" spans="1:9" ht="12" customHeight="1" x14ac:dyDescent="0.25">
      <c r="A292" s="302"/>
      <c r="C292" s="198">
        <v>44663.458333333328</v>
      </c>
      <c r="D292" s="256">
        <v>485.1</v>
      </c>
      <c r="E292" s="256">
        <v>0</v>
      </c>
      <c r="F292" s="256">
        <v>15.2</v>
      </c>
      <c r="G292" s="256">
        <v>51.5</v>
      </c>
      <c r="H292" s="256">
        <v>1.2</v>
      </c>
      <c r="I292" s="256">
        <v>128.30000000000001</v>
      </c>
    </row>
    <row r="293" spans="1:9" ht="12" customHeight="1" x14ac:dyDescent="0.25">
      <c r="A293" s="302"/>
      <c r="C293" s="198">
        <v>44663.5</v>
      </c>
      <c r="D293" s="256">
        <v>484.5</v>
      </c>
      <c r="E293" s="256">
        <v>0</v>
      </c>
      <c r="F293" s="256">
        <v>16.3</v>
      </c>
      <c r="G293" s="256">
        <v>48.2</v>
      </c>
      <c r="H293" s="256">
        <v>1.8</v>
      </c>
      <c r="I293" s="256">
        <v>56.1</v>
      </c>
    </row>
    <row r="294" spans="1:9" ht="12" customHeight="1" x14ac:dyDescent="0.25">
      <c r="A294" s="302"/>
      <c r="C294" s="198">
        <v>44663.541666666672</v>
      </c>
      <c r="D294" s="256">
        <v>483.9</v>
      </c>
      <c r="E294" s="256">
        <v>0</v>
      </c>
      <c r="F294" s="256">
        <v>17.100000000000001</v>
      </c>
      <c r="G294" s="256">
        <v>46.1</v>
      </c>
      <c r="H294" s="256">
        <v>2</v>
      </c>
      <c r="I294" s="256">
        <v>60.5</v>
      </c>
    </row>
    <row r="295" spans="1:9" ht="12" customHeight="1" x14ac:dyDescent="0.25">
      <c r="A295" s="302"/>
      <c r="C295" s="198">
        <v>44663.583333333328</v>
      </c>
      <c r="D295" s="256">
        <v>483.4</v>
      </c>
      <c r="E295" s="256">
        <v>0</v>
      </c>
      <c r="F295" s="256">
        <v>17</v>
      </c>
      <c r="G295" s="256">
        <v>45.1</v>
      </c>
      <c r="H295" s="256">
        <v>2.5</v>
      </c>
      <c r="I295" s="256">
        <v>64.599999999999994</v>
      </c>
    </row>
    <row r="296" spans="1:9" ht="12" customHeight="1" x14ac:dyDescent="0.25">
      <c r="A296" s="302"/>
      <c r="C296" s="198">
        <v>44663.625</v>
      </c>
      <c r="D296" s="256">
        <v>483</v>
      </c>
      <c r="E296" s="256">
        <v>0</v>
      </c>
      <c r="F296" s="256">
        <v>17.600000000000001</v>
      </c>
      <c r="G296" s="256">
        <v>39.5</v>
      </c>
      <c r="H296" s="256">
        <v>2.1</v>
      </c>
      <c r="I296" s="256">
        <v>22.5</v>
      </c>
    </row>
    <row r="297" spans="1:9" ht="12" customHeight="1" x14ac:dyDescent="0.25">
      <c r="A297" s="302"/>
      <c r="C297" s="198">
        <v>44663.666666666672</v>
      </c>
      <c r="D297" s="256">
        <v>482.8</v>
      </c>
      <c r="E297" s="256">
        <v>0</v>
      </c>
      <c r="F297" s="256">
        <v>16.3</v>
      </c>
      <c r="G297" s="256">
        <v>45.9</v>
      </c>
      <c r="H297" s="256">
        <v>2</v>
      </c>
      <c r="I297" s="256">
        <v>14.7</v>
      </c>
    </row>
    <row r="298" spans="1:9" ht="12" customHeight="1" x14ac:dyDescent="0.25">
      <c r="A298" s="302"/>
      <c r="C298" s="198">
        <v>44663.708333333328</v>
      </c>
      <c r="D298" s="256">
        <v>483.1</v>
      </c>
      <c r="E298" s="256">
        <v>0</v>
      </c>
      <c r="F298" s="256">
        <v>14.7</v>
      </c>
      <c r="G298" s="256">
        <v>53.8</v>
      </c>
      <c r="H298" s="256">
        <v>1.7</v>
      </c>
      <c r="I298" s="256">
        <v>46.6</v>
      </c>
    </row>
    <row r="299" spans="1:9" ht="12" customHeight="1" x14ac:dyDescent="0.25">
      <c r="A299" s="302"/>
      <c r="C299" s="198">
        <v>44663.75</v>
      </c>
      <c r="D299" s="256">
        <v>483.5</v>
      </c>
      <c r="E299" s="256">
        <v>0</v>
      </c>
      <c r="F299" s="256">
        <v>13.3</v>
      </c>
      <c r="G299" s="256">
        <v>59.1</v>
      </c>
      <c r="H299" s="256">
        <v>1.9</v>
      </c>
      <c r="I299" s="256">
        <v>51.6</v>
      </c>
    </row>
    <row r="300" spans="1:9" ht="12" customHeight="1" x14ac:dyDescent="0.25">
      <c r="A300" s="302"/>
      <c r="C300" s="198">
        <v>44663.791666666672</v>
      </c>
      <c r="D300" s="256">
        <v>484.1</v>
      </c>
      <c r="E300" s="256">
        <v>0</v>
      </c>
      <c r="F300" s="256">
        <v>12.1</v>
      </c>
      <c r="G300" s="256">
        <v>61.6</v>
      </c>
      <c r="H300" s="256">
        <v>2.1</v>
      </c>
      <c r="I300" s="256">
        <v>19.399999999999999</v>
      </c>
    </row>
    <row r="301" spans="1:9" ht="12" customHeight="1" x14ac:dyDescent="0.25">
      <c r="A301" s="302"/>
      <c r="C301" s="198">
        <v>44663.833333333328</v>
      </c>
      <c r="D301" s="256">
        <v>484.5</v>
      </c>
      <c r="E301" s="256">
        <v>0</v>
      </c>
      <c r="F301" s="256">
        <v>10.5</v>
      </c>
      <c r="G301" s="256">
        <v>67</v>
      </c>
      <c r="H301" s="256">
        <v>2.6</v>
      </c>
      <c r="I301" s="256">
        <v>351.3</v>
      </c>
    </row>
    <row r="302" spans="1:9" ht="12" customHeight="1" x14ac:dyDescent="0.25">
      <c r="A302" s="302"/>
      <c r="C302" s="198">
        <v>44663.875</v>
      </c>
      <c r="D302" s="256">
        <v>484.9</v>
      </c>
      <c r="E302" s="256">
        <v>0</v>
      </c>
      <c r="F302" s="256">
        <v>9.6</v>
      </c>
      <c r="G302" s="256">
        <v>69.599999999999994</v>
      </c>
      <c r="H302" s="256">
        <v>2</v>
      </c>
      <c r="I302" s="256">
        <v>351.2</v>
      </c>
    </row>
    <row r="303" spans="1:9" ht="12" customHeight="1" x14ac:dyDescent="0.25">
      <c r="A303" s="302"/>
      <c r="C303" s="198">
        <v>44663.916666666672</v>
      </c>
      <c r="D303" s="256">
        <v>485</v>
      </c>
      <c r="E303" s="256">
        <v>0</v>
      </c>
      <c r="F303" s="256">
        <v>8.6</v>
      </c>
      <c r="G303" s="256">
        <v>75.400000000000006</v>
      </c>
      <c r="H303" s="256">
        <v>0.9</v>
      </c>
      <c r="I303" s="256">
        <v>270.7</v>
      </c>
    </row>
    <row r="304" spans="1:9" ht="12" customHeight="1" x14ac:dyDescent="0.25">
      <c r="A304" s="302"/>
      <c r="C304" s="198">
        <v>44663.958333333328</v>
      </c>
      <c r="D304" s="256">
        <v>485.2</v>
      </c>
      <c r="E304" s="256">
        <v>0</v>
      </c>
      <c r="F304" s="256">
        <v>8</v>
      </c>
      <c r="G304" s="256">
        <v>76.8</v>
      </c>
      <c r="H304" s="256">
        <v>0.7</v>
      </c>
      <c r="I304" s="256">
        <v>276.3</v>
      </c>
    </row>
    <row r="305" spans="1:9" ht="12" customHeight="1" x14ac:dyDescent="0.25">
      <c r="A305" s="302">
        <v>13</v>
      </c>
      <c r="C305" s="198">
        <v>44664</v>
      </c>
      <c r="D305" s="256">
        <v>485.1</v>
      </c>
      <c r="E305" s="256">
        <v>0</v>
      </c>
      <c r="F305" s="256">
        <v>7.2</v>
      </c>
      <c r="G305" s="256">
        <v>78.5</v>
      </c>
      <c r="H305" s="256">
        <v>0.8</v>
      </c>
      <c r="I305" s="256">
        <v>275.60000000000002</v>
      </c>
    </row>
    <row r="306" spans="1:9" ht="12" customHeight="1" x14ac:dyDescent="0.25">
      <c r="A306" s="302"/>
      <c r="C306" s="198">
        <v>44664.041666666672</v>
      </c>
      <c r="D306" s="256">
        <v>484.8</v>
      </c>
      <c r="E306" s="256">
        <v>0</v>
      </c>
      <c r="F306" s="256">
        <v>6.3</v>
      </c>
      <c r="G306" s="256">
        <v>80</v>
      </c>
      <c r="H306" s="256">
        <v>1</v>
      </c>
      <c r="I306" s="256">
        <v>281.2</v>
      </c>
    </row>
    <row r="307" spans="1:9" ht="12" customHeight="1" x14ac:dyDescent="0.25">
      <c r="A307" s="302"/>
      <c r="C307" s="198">
        <v>44664.083333333328</v>
      </c>
      <c r="D307" s="256">
        <v>484.6</v>
      </c>
      <c r="E307" s="256">
        <v>0</v>
      </c>
      <c r="F307" s="256">
        <v>5.4</v>
      </c>
      <c r="G307" s="256">
        <v>81.099999999999994</v>
      </c>
      <c r="H307" s="256">
        <v>1.2</v>
      </c>
      <c r="I307" s="256">
        <v>268.5</v>
      </c>
    </row>
    <row r="308" spans="1:9" ht="12" customHeight="1" x14ac:dyDescent="0.25">
      <c r="A308" s="302"/>
      <c r="C308" s="198">
        <v>44664.125</v>
      </c>
      <c r="D308" s="256">
        <v>484.6</v>
      </c>
      <c r="E308" s="256">
        <v>0</v>
      </c>
      <c r="F308" s="256">
        <v>4.8</v>
      </c>
      <c r="G308" s="256">
        <v>82.3</v>
      </c>
      <c r="H308" s="256">
        <v>1.1000000000000001</v>
      </c>
      <c r="I308" s="256">
        <v>275.7</v>
      </c>
    </row>
    <row r="309" spans="1:9" ht="12" customHeight="1" x14ac:dyDescent="0.25">
      <c r="A309" s="302"/>
      <c r="C309" s="198">
        <v>44664.166666666672</v>
      </c>
      <c r="D309" s="256">
        <v>484.7</v>
      </c>
      <c r="E309" s="256">
        <v>0</v>
      </c>
      <c r="F309" s="256">
        <v>4.3</v>
      </c>
      <c r="G309" s="256">
        <v>83.5</v>
      </c>
      <c r="H309" s="256">
        <v>1</v>
      </c>
      <c r="I309" s="256">
        <v>279.39999999999998</v>
      </c>
    </row>
    <row r="310" spans="1:9" ht="12" customHeight="1" x14ac:dyDescent="0.25">
      <c r="A310" s="302"/>
      <c r="C310" s="198">
        <v>44664.208333333328</v>
      </c>
      <c r="D310" s="256">
        <v>484.9</v>
      </c>
      <c r="E310" s="256">
        <v>0</v>
      </c>
      <c r="F310" s="256">
        <v>4.0999999999999996</v>
      </c>
      <c r="G310" s="256">
        <v>83.9</v>
      </c>
      <c r="H310" s="256">
        <v>0.7</v>
      </c>
      <c r="I310" s="256">
        <v>281</v>
      </c>
    </row>
    <row r="311" spans="1:9" ht="12" customHeight="1" x14ac:dyDescent="0.25">
      <c r="A311" s="302"/>
      <c r="C311" s="198">
        <v>44664.25</v>
      </c>
      <c r="D311" s="256">
        <v>485.3</v>
      </c>
      <c r="E311" s="256">
        <v>0</v>
      </c>
      <c r="F311" s="256">
        <v>3.8</v>
      </c>
      <c r="G311" s="256">
        <v>84.8</v>
      </c>
      <c r="H311" s="256">
        <v>0.9</v>
      </c>
      <c r="I311" s="256">
        <v>266.8</v>
      </c>
    </row>
    <row r="312" spans="1:9" ht="12" customHeight="1" x14ac:dyDescent="0.25">
      <c r="A312" s="302"/>
      <c r="C312" s="198">
        <v>44664.291666666672</v>
      </c>
      <c r="D312" s="256">
        <v>485.8</v>
      </c>
      <c r="E312" s="256">
        <v>0</v>
      </c>
      <c r="F312" s="256">
        <v>4.2</v>
      </c>
      <c r="G312" s="256">
        <v>82.9</v>
      </c>
      <c r="H312" s="256">
        <v>0.9</v>
      </c>
      <c r="I312" s="256">
        <v>265.7</v>
      </c>
    </row>
    <row r="313" spans="1:9" ht="12" customHeight="1" x14ac:dyDescent="0.25">
      <c r="A313" s="302"/>
      <c r="C313" s="198">
        <v>44664.333333333328</v>
      </c>
      <c r="D313" s="256">
        <v>486</v>
      </c>
      <c r="E313" s="256">
        <v>0</v>
      </c>
      <c r="F313" s="256">
        <v>7.6</v>
      </c>
      <c r="G313" s="256">
        <v>70.2</v>
      </c>
      <c r="H313" s="256">
        <v>0.4</v>
      </c>
      <c r="I313" s="256">
        <v>109.2</v>
      </c>
    </row>
    <row r="314" spans="1:9" ht="12" customHeight="1" x14ac:dyDescent="0.25">
      <c r="A314" s="302"/>
      <c r="C314" s="198">
        <v>44664.375</v>
      </c>
      <c r="D314" s="256">
        <v>485.9</v>
      </c>
      <c r="E314" s="256">
        <v>0</v>
      </c>
      <c r="F314" s="256">
        <v>10.5</v>
      </c>
      <c r="G314" s="256">
        <v>57.1</v>
      </c>
      <c r="H314" s="256">
        <v>0.9</v>
      </c>
      <c r="I314" s="256">
        <v>140.30000000000001</v>
      </c>
    </row>
    <row r="315" spans="1:9" ht="12" customHeight="1" x14ac:dyDescent="0.25">
      <c r="A315" s="302"/>
      <c r="C315" s="198">
        <v>44664.416666666672</v>
      </c>
      <c r="D315" s="256">
        <v>485.4</v>
      </c>
      <c r="E315" s="256">
        <v>0</v>
      </c>
      <c r="F315" s="256">
        <v>13.4</v>
      </c>
      <c r="G315" s="256">
        <v>50.4</v>
      </c>
      <c r="H315" s="256">
        <v>1.5</v>
      </c>
      <c r="I315" s="256">
        <v>143.4</v>
      </c>
    </row>
    <row r="316" spans="1:9" ht="12" customHeight="1" x14ac:dyDescent="0.25">
      <c r="A316" s="302"/>
      <c r="C316" s="198">
        <v>44664.458333333328</v>
      </c>
      <c r="D316" s="256">
        <v>484.9</v>
      </c>
      <c r="E316" s="256">
        <v>0</v>
      </c>
      <c r="F316" s="256">
        <v>15.8</v>
      </c>
      <c r="G316" s="256">
        <v>36.4</v>
      </c>
      <c r="H316" s="256">
        <v>1.9</v>
      </c>
      <c r="I316" s="256">
        <v>150.5</v>
      </c>
    </row>
    <row r="317" spans="1:9" ht="12" customHeight="1" x14ac:dyDescent="0.25">
      <c r="A317" s="302"/>
      <c r="C317" s="198">
        <v>44664.5</v>
      </c>
      <c r="D317" s="256">
        <v>484.4</v>
      </c>
      <c r="E317" s="256">
        <v>0</v>
      </c>
      <c r="F317" s="256">
        <v>16.600000000000001</v>
      </c>
      <c r="G317" s="256">
        <v>36.4</v>
      </c>
      <c r="H317" s="256">
        <v>2.2000000000000002</v>
      </c>
      <c r="I317" s="256">
        <v>67</v>
      </c>
    </row>
    <row r="318" spans="1:9" ht="12" customHeight="1" x14ac:dyDescent="0.25">
      <c r="A318" s="302"/>
      <c r="C318" s="198">
        <v>44664.541666666672</v>
      </c>
      <c r="D318" s="256">
        <v>484</v>
      </c>
      <c r="E318" s="256">
        <v>0</v>
      </c>
      <c r="F318" s="256">
        <v>16</v>
      </c>
      <c r="G318" s="256">
        <v>49.1</v>
      </c>
      <c r="H318" s="256">
        <v>2.2000000000000002</v>
      </c>
      <c r="I318" s="256">
        <v>49.9</v>
      </c>
    </row>
    <row r="319" spans="1:9" ht="12" customHeight="1" x14ac:dyDescent="0.25">
      <c r="A319" s="302"/>
      <c r="C319" s="198">
        <v>44664.583333333328</v>
      </c>
      <c r="D319" s="256">
        <v>483.4</v>
      </c>
      <c r="E319" s="256">
        <v>0</v>
      </c>
      <c r="F319" s="256">
        <v>16.600000000000001</v>
      </c>
      <c r="G319" s="256">
        <v>47.2</v>
      </c>
      <c r="H319" s="256">
        <v>2.6</v>
      </c>
      <c r="I319" s="256">
        <v>27.5</v>
      </c>
    </row>
    <row r="320" spans="1:9" ht="12" customHeight="1" x14ac:dyDescent="0.25">
      <c r="A320" s="302"/>
      <c r="C320" s="198">
        <v>44664.625</v>
      </c>
      <c r="D320" s="256">
        <v>483.1</v>
      </c>
      <c r="E320" s="256">
        <v>0</v>
      </c>
      <c r="F320" s="256">
        <v>16.3</v>
      </c>
      <c r="G320" s="256">
        <v>49.2</v>
      </c>
      <c r="H320" s="256">
        <v>2.4</v>
      </c>
      <c r="I320" s="256">
        <v>27.7</v>
      </c>
    </row>
    <row r="321" spans="1:9" ht="12" customHeight="1" x14ac:dyDescent="0.25">
      <c r="A321" s="302"/>
      <c r="C321" s="198">
        <v>44664.666666666672</v>
      </c>
      <c r="D321" s="256">
        <v>483</v>
      </c>
      <c r="E321" s="256">
        <v>0</v>
      </c>
      <c r="F321" s="256">
        <v>15</v>
      </c>
      <c r="G321" s="256">
        <v>52.8</v>
      </c>
      <c r="H321" s="256">
        <v>2.2000000000000002</v>
      </c>
      <c r="I321" s="256">
        <v>53.7</v>
      </c>
    </row>
    <row r="322" spans="1:9" ht="12" customHeight="1" x14ac:dyDescent="0.25">
      <c r="A322" s="302"/>
      <c r="C322" s="198">
        <v>44664.708333333328</v>
      </c>
      <c r="D322" s="256">
        <v>483</v>
      </c>
      <c r="E322" s="256">
        <v>0</v>
      </c>
      <c r="F322" s="256">
        <v>14.1</v>
      </c>
      <c r="G322" s="256">
        <v>55</v>
      </c>
      <c r="H322" s="256">
        <v>1.9</v>
      </c>
      <c r="I322" s="256">
        <v>34</v>
      </c>
    </row>
    <row r="323" spans="1:9" ht="12" customHeight="1" x14ac:dyDescent="0.25">
      <c r="A323" s="302"/>
      <c r="C323" s="198">
        <v>44664.75</v>
      </c>
      <c r="D323" s="256">
        <v>483.4</v>
      </c>
      <c r="E323" s="256">
        <v>0</v>
      </c>
      <c r="F323" s="256">
        <v>12.8</v>
      </c>
      <c r="G323" s="256">
        <v>60.8</v>
      </c>
      <c r="H323" s="256">
        <v>2.7</v>
      </c>
      <c r="I323" s="256">
        <v>50.9</v>
      </c>
    </row>
    <row r="324" spans="1:9" ht="12" customHeight="1" x14ac:dyDescent="0.25">
      <c r="A324" s="302"/>
      <c r="C324" s="198">
        <v>44664.791666666672</v>
      </c>
      <c r="D324" s="256">
        <v>484.1</v>
      </c>
      <c r="E324" s="256">
        <v>0</v>
      </c>
      <c r="F324" s="256">
        <v>11.2</v>
      </c>
      <c r="G324" s="256">
        <v>68.3</v>
      </c>
      <c r="H324" s="256">
        <v>2.2999999999999998</v>
      </c>
      <c r="I324" s="256">
        <v>31.5</v>
      </c>
    </row>
    <row r="325" spans="1:9" ht="12" customHeight="1" x14ac:dyDescent="0.25">
      <c r="A325" s="302"/>
      <c r="C325" s="198">
        <v>44664.833333333328</v>
      </c>
      <c r="D325" s="256">
        <v>484.8</v>
      </c>
      <c r="E325" s="256">
        <v>0</v>
      </c>
      <c r="F325" s="256">
        <v>9.9</v>
      </c>
      <c r="G325" s="256">
        <v>74.400000000000006</v>
      </c>
      <c r="H325" s="256">
        <v>2.4</v>
      </c>
      <c r="I325" s="256">
        <v>55.6</v>
      </c>
    </row>
    <row r="326" spans="1:9" ht="12" customHeight="1" x14ac:dyDescent="0.25">
      <c r="A326" s="302"/>
      <c r="C326" s="198">
        <v>44664.875</v>
      </c>
      <c r="D326" s="256">
        <v>485.3</v>
      </c>
      <c r="E326" s="256">
        <v>0</v>
      </c>
      <c r="F326" s="256">
        <v>9.6</v>
      </c>
      <c r="G326" s="256">
        <v>74.3</v>
      </c>
      <c r="H326" s="256">
        <v>1.1000000000000001</v>
      </c>
      <c r="I326" s="256">
        <v>45</v>
      </c>
    </row>
    <row r="327" spans="1:9" ht="12" customHeight="1" x14ac:dyDescent="0.25">
      <c r="A327" s="302"/>
      <c r="C327" s="198">
        <v>44664.916666666672</v>
      </c>
      <c r="D327" s="256">
        <v>485.4</v>
      </c>
      <c r="E327" s="256">
        <v>0</v>
      </c>
      <c r="F327" s="256">
        <v>9.1</v>
      </c>
      <c r="G327" s="256">
        <v>75.599999999999994</v>
      </c>
      <c r="H327" s="256">
        <v>0.4</v>
      </c>
      <c r="I327" s="256">
        <v>326.7</v>
      </c>
    </row>
    <row r="328" spans="1:9" ht="12" customHeight="1" x14ac:dyDescent="0.25">
      <c r="A328" s="302"/>
      <c r="C328" s="198">
        <v>44664.958333333328</v>
      </c>
      <c r="D328" s="256">
        <v>485.6</v>
      </c>
      <c r="E328" s="256">
        <v>0</v>
      </c>
      <c r="F328" s="256">
        <v>8.3000000000000007</v>
      </c>
      <c r="G328" s="256">
        <v>75</v>
      </c>
      <c r="H328" s="256">
        <v>1.8</v>
      </c>
      <c r="I328" s="256">
        <v>357.4</v>
      </c>
    </row>
    <row r="329" spans="1:9" ht="12" customHeight="1" x14ac:dyDescent="0.25">
      <c r="A329" s="302">
        <v>14</v>
      </c>
      <c r="C329" s="198">
        <v>44665</v>
      </c>
      <c r="D329" s="256">
        <v>485.6</v>
      </c>
      <c r="E329" s="256">
        <v>0</v>
      </c>
      <c r="F329" s="256">
        <v>7.3</v>
      </c>
      <c r="G329" s="256">
        <v>75.900000000000006</v>
      </c>
      <c r="H329" s="256">
        <v>2.4</v>
      </c>
      <c r="I329" s="256">
        <v>359.3</v>
      </c>
    </row>
    <row r="330" spans="1:9" ht="12" customHeight="1" x14ac:dyDescent="0.25">
      <c r="A330" s="302"/>
      <c r="C330" s="198">
        <v>44665.041666666672</v>
      </c>
      <c r="D330" s="256">
        <v>485.4</v>
      </c>
      <c r="E330" s="256">
        <v>0</v>
      </c>
      <c r="F330" s="256">
        <v>7</v>
      </c>
      <c r="G330" s="256">
        <v>77.7</v>
      </c>
      <c r="H330" s="256">
        <v>1.2</v>
      </c>
      <c r="I330" s="256">
        <v>354.3</v>
      </c>
    </row>
    <row r="331" spans="1:9" ht="12" customHeight="1" x14ac:dyDescent="0.25">
      <c r="A331" s="302"/>
      <c r="C331" s="198">
        <v>44665.083333333328</v>
      </c>
      <c r="D331" s="256">
        <v>485.1</v>
      </c>
      <c r="E331" s="256">
        <v>0</v>
      </c>
      <c r="F331" s="256">
        <v>6.4</v>
      </c>
      <c r="G331" s="256">
        <v>78.599999999999994</v>
      </c>
      <c r="H331" s="256">
        <v>0.9</v>
      </c>
      <c r="I331" s="256">
        <v>353.8</v>
      </c>
    </row>
    <row r="332" spans="1:9" ht="12" customHeight="1" x14ac:dyDescent="0.25">
      <c r="A332" s="302"/>
      <c r="C332" s="198">
        <v>44665.125</v>
      </c>
      <c r="D332" s="256">
        <v>484.8</v>
      </c>
      <c r="E332" s="256">
        <v>0</v>
      </c>
      <c r="F332" s="256">
        <v>6.1</v>
      </c>
      <c r="G332" s="256">
        <v>80</v>
      </c>
      <c r="H332" s="256">
        <v>0.9</v>
      </c>
      <c r="I332" s="256">
        <v>291.39999999999998</v>
      </c>
    </row>
    <row r="333" spans="1:9" ht="12" customHeight="1" x14ac:dyDescent="0.25">
      <c r="A333" s="302"/>
      <c r="C333" s="198">
        <v>44665.166666666672</v>
      </c>
      <c r="D333" s="256">
        <v>484.8</v>
      </c>
      <c r="E333" s="256">
        <v>0</v>
      </c>
      <c r="F333" s="256">
        <v>5.0999999999999996</v>
      </c>
      <c r="G333" s="256">
        <v>82.7</v>
      </c>
      <c r="H333" s="256">
        <v>1.2</v>
      </c>
      <c r="I333" s="256">
        <v>272.7</v>
      </c>
    </row>
    <row r="334" spans="1:9" ht="12" customHeight="1" x14ac:dyDescent="0.25">
      <c r="A334" s="302"/>
      <c r="C334" s="198">
        <v>44665.208333333328</v>
      </c>
      <c r="D334" s="256">
        <v>485</v>
      </c>
      <c r="E334" s="256">
        <v>0</v>
      </c>
      <c r="F334" s="256">
        <v>4.5</v>
      </c>
      <c r="G334" s="256">
        <v>84.1</v>
      </c>
      <c r="H334" s="256">
        <v>0.8</v>
      </c>
      <c r="I334" s="256">
        <v>276.7</v>
      </c>
    </row>
    <row r="335" spans="1:9" ht="12" customHeight="1" x14ac:dyDescent="0.25">
      <c r="A335" s="302"/>
      <c r="C335" s="198">
        <v>44665.25</v>
      </c>
      <c r="D335" s="256">
        <v>485.4</v>
      </c>
      <c r="E335" s="256">
        <v>0</v>
      </c>
      <c r="F335" s="256">
        <v>4.0999999999999996</v>
      </c>
      <c r="G335" s="256">
        <v>84.7</v>
      </c>
      <c r="H335" s="256">
        <v>1.1000000000000001</v>
      </c>
      <c r="I335" s="256">
        <v>280.10000000000002</v>
      </c>
    </row>
    <row r="336" spans="1:9" ht="12" customHeight="1" x14ac:dyDescent="0.25">
      <c r="A336" s="302"/>
      <c r="C336" s="198">
        <v>44665.291666666672</v>
      </c>
      <c r="D336" s="256">
        <v>485.9</v>
      </c>
      <c r="E336" s="256">
        <v>0</v>
      </c>
      <c r="F336" s="256">
        <v>4.5</v>
      </c>
      <c r="G336" s="256">
        <v>82.9</v>
      </c>
      <c r="H336" s="256">
        <v>0.8</v>
      </c>
      <c r="I336" s="256">
        <v>287.60000000000002</v>
      </c>
    </row>
    <row r="337" spans="1:9" ht="12" customHeight="1" x14ac:dyDescent="0.25">
      <c r="A337" s="302"/>
      <c r="C337" s="198">
        <v>44665.333333333328</v>
      </c>
      <c r="D337" s="256">
        <v>486.1</v>
      </c>
      <c r="E337" s="256">
        <v>0</v>
      </c>
      <c r="F337" s="256">
        <v>7.4</v>
      </c>
      <c r="G337" s="256">
        <v>71.599999999999994</v>
      </c>
      <c r="H337" s="256">
        <v>0.8</v>
      </c>
      <c r="I337" s="256">
        <v>228.5</v>
      </c>
    </row>
    <row r="338" spans="1:9" ht="12" customHeight="1" x14ac:dyDescent="0.25">
      <c r="A338" s="302"/>
      <c r="C338" s="198">
        <v>44665.375</v>
      </c>
      <c r="D338" s="256">
        <v>486.3</v>
      </c>
      <c r="E338" s="256">
        <v>0</v>
      </c>
      <c r="F338" s="256">
        <v>10.3</v>
      </c>
      <c r="G338" s="256">
        <v>62.1</v>
      </c>
      <c r="H338" s="256">
        <v>1.1000000000000001</v>
      </c>
      <c r="I338" s="256">
        <v>134.1</v>
      </c>
    </row>
    <row r="339" spans="1:9" ht="12" customHeight="1" x14ac:dyDescent="0.25">
      <c r="A339" s="302"/>
      <c r="C339" s="198">
        <v>44665.416666666672</v>
      </c>
      <c r="D339" s="256">
        <v>486</v>
      </c>
      <c r="E339" s="256">
        <v>0</v>
      </c>
      <c r="F339" s="256">
        <v>13.1</v>
      </c>
      <c r="G339" s="256">
        <v>54</v>
      </c>
      <c r="H339" s="256">
        <v>1.5</v>
      </c>
      <c r="I339" s="256">
        <v>137.5</v>
      </c>
    </row>
    <row r="340" spans="1:9" ht="12" customHeight="1" x14ac:dyDescent="0.25">
      <c r="A340" s="302"/>
      <c r="C340" s="198">
        <v>44665.458333333328</v>
      </c>
      <c r="D340" s="256">
        <v>485.5</v>
      </c>
      <c r="E340" s="256">
        <v>0</v>
      </c>
      <c r="F340" s="256">
        <v>15.4</v>
      </c>
      <c r="G340" s="256">
        <v>41.3</v>
      </c>
      <c r="H340" s="256">
        <v>1</v>
      </c>
      <c r="I340" s="256">
        <v>172.8</v>
      </c>
    </row>
    <row r="341" spans="1:9" ht="12" customHeight="1" x14ac:dyDescent="0.25">
      <c r="A341" s="302"/>
      <c r="C341" s="198">
        <v>44665.5</v>
      </c>
      <c r="D341" s="256">
        <v>484.9</v>
      </c>
      <c r="E341" s="256">
        <v>0</v>
      </c>
      <c r="F341" s="256">
        <v>16</v>
      </c>
      <c r="G341" s="256">
        <v>39.799999999999997</v>
      </c>
      <c r="H341" s="256">
        <v>1.3</v>
      </c>
      <c r="I341" s="256">
        <v>137.80000000000001</v>
      </c>
    </row>
    <row r="342" spans="1:9" ht="12" customHeight="1" x14ac:dyDescent="0.25">
      <c r="A342" s="302"/>
      <c r="C342" s="198">
        <v>44665.541666666672</v>
      </c>
      <c r="D342" s="256">
        <v>484.2</v>
      </c>
      <c r="E342" s="256">
        <v>0</v>
      </c>
      <c r="F342" s="256">
        <v>17.100000000000001</v>
      </c>
      <c r="G342" s="256">
        <v>40.9</v>
      </c>
      <c r="H342" s="256">
        <v>1.7</v>
      </c>
      <c r="I342" s="256">
        <v>62.8</v>
      </c>
    </row>
    <row r="343" spans="1:9" ht="12" customHeight="1" x14ac:dyDescent="0.25">
      <c r="A343" s="302"/>
      <c r="C343" s="198">
        <v>44665.583333333328</v>
      </c>
      <c r="D343" s="256">
        <v>483.5</v>
      </c>
      <c r="E343" s="256">
        <v>0</v>
      </c>
      <c r="F343" s="256">
        <v>16.7</v>
      </c>
      <c r="G343" s="256">
        <v>42.1</v>
      </c>
      <c r="H343" s="256">
        <v>1.7</v>
      </c>
      <c r="I343" s="256">
        <v>28.2</v>
      </c>
    </row>
    <row r="344" spans="1:9" ht="12" customHeight="1" x14ac:dyDescent="0.25">
      <c r="A344" s="302"/>
      <c r="C344" s="198">
        <v>44665.625</v>
      </c>
      <c r="D344" s="256">
        <v>483.1</v>
      </c>
      <c r="E344" s="256">
        <v>0</v>
      </c>
      <c r="F344" s="256">
        <v>16.8</v>
      </c>
      <c r="G344" s="256">
        <v>44</v>
      </c>
      <c r="H344" s="256">
        <v>2.2000000000000002</v>
      </c>
      <c r="I344" s="256">
        <v>75.599999999999994</v>
      </c>
    </row>
    <row r="345" spans="1:9" ht="12" customHeight="1" x14ac:dyDescent="0.25">
      <c r="A345" s="302"/>
      <c r="C345" s="198">
        <v>44665.666666666672</v>
      </c>
      <c r="D345" s="256">
        <v>483.2</v>
      </c>
      <c r="E345" s="256">
        <v>0</v>
      </c>
      <c r="F345" s="256">
        <v>15.7</v>
      </c>
      <c r="G345" s="256">
        <v>48.6</v>
      </c>
      <c r="H345" s="256">
        <v>2.2000000000000002</v>
      </c>
      <c r="I345" s="256">
        <v>57.7</v>
      </c>
    </row>
    <row r="346" spans="1:9" ht="12" customHeight="1" x14ac:dyDescent="0.25">
      <c r="A346" s="302"/>
      <c r="C346" s="198">
        <v>44665.708333333328</v>
      </c>
      <c r="D346" s="256">
        <v>483.6</v>
      </c>
      <c r="E346" s="256">
        <v>0</v>
      </c>
      <c r="F346" s="256">
        <v>13.3</v>
      </c>
      <c r="G346" s="256">
        <v>58.9</v>
      </c>
      <c r="H346" s="256">
        <v>2.4</v>
      </c>
      <c r="I346" s="256">
        <v>58.7</v>
      </c>
    </row>
    <row r="347" spans="1:9" ht="12" customHeight="1" x14ac:dyDescent="0.25">
      <c r="A347" s="302"/>
      <c r="C347" s="198">
        <v>44665.75</v>
      </c>
      <c r="D347" s="256">
        <v>484.1</v>
      </c>
      <c r="E347" s="256">
        <v>0</v>
      </c>
      <c r="F347" s="256">
        <v>11.7</v>
      </c>
      <c r="G347" s="256">
        <v>63.1</v>
      </c>
      <c r="H347" s="256">
        <v>2.5</v>
      </c>
      <c r="I347" s="256">
        <v>42.6</v>
      </c>
    </row>
    <row r="348" spans="1:9" ht="12" customHeight="1" x14ac:dyDescent="0.25">
      <c r="A348" s="302"/>
      <c r="C348" s="198">
        <v>44665.791666666672</v>
      </c>
      <c r="D348" s="256">
        <v>484.5</v>
      </c>
      <c r="E348" s="256">
        <v>0</v>
      </c>
      <c r="F348" s="256">
        <v>10.8</v>
      </c>
      <c r="G348" s="256">
        <v>67.2</v>
      </c>
      <c r="H348" s="256">
        <v>3.2</v>
      </c>
      <c r="I348" s="256">
        <v>62.5</v>
      </c>
    </row>
    <row r="349" spans="1:9" ht="12" customHeight="1" x14ac:dyDescent="0.25">
      <c r="A349" s="302"/>
      <c r="C349" s="198">
        <v>44665.833333333328</v>
      </c>
      <c r="D349" s="256">
        <v>485</v>
      </c>
      <c r="E349" s="256">
        <v>0</v>
      </c>
      <c r="F349" s="256">
        <v>10.199999999999999</v>
      </c>
      <c r="G349" s="256">
        <v>68</v>
      </c>
      <c r="H349" s="256">
        <v>2.2000000000000002</v>
      </c>
      <c r="I349" s="256">
        <v>70.5</v>
      </c>
    </row>
    <row r="350" spans="1:9" ht="12" customHeight="1" x14ac:dyDescent="0.25">
      <c r="A350" s="302"/>
      <c r="C350" s="198">
        <v>44665.875</v>
      </c>
      <c r="D350" s="256">
        <v>485.6</v>
      </c>
      <c r="E350" s="256">
        <v>0</v>
      </c>
      <c r="F350" s="256">
        <v>9.6</v>
      </c>
      <c r="G350" s="256">
        <v>71.400000000000006</v>
      </c>
      <c r="H350" s="256">
        <v>1.3</v>
      </c>
      <c r="I350" s="256">
        <v>71.599999999999994</v>
      </c>
    </row>
    <row r="351" spans="1:9" ht="12" customHeight="1" x14ac:dyDescent="0.25">
      <c r="A351" s="302"/>
      <c r="C351" s="198">
        <v>44665.916666666672</v>
      </c>
      <c r="D351" s="256">
        <v>485.9</v>
      </c>
      <c r="E351" s="256">
        <v>0</v>
      </c>
      <c r="F351" s="256">
        <v>8.8000000000000007</v>
      </c>
      <c r="G351" s="256">
        <v>76.3</v>
      </c>
      <c r="H351" s="256">
        <v>2</v>
      </c>
      <c r="I351" s="256">
        <v>264.2</v>
      </c>
    </row>
    <row r="352" spans="1:9" ht="12" customHeight="1" x14ac:dyDescent="0.25">
      <c r="A352" s="302"/>
      <c r="C352" s="198">
        <v>44665.958333333328</v>
      </c>
      <c r="D352" s="256">
        <v>485.8</v>
      </c>
      <c r="E352" s="256">
        <v>0</v>
      </c>
      <c r="F352" s="256">
        <v>8.9</v>
      </c>
      <c r="G352" s="256">
        <v>76.599999999999994</v>
      </c>
      <c r="H352" s="256">
        <v>2.2000000000000002</v>
      </c>
      <c r="I352" s="256">
        <v>274.89999999999998</v>
      </c>
    </row>
    <row r="353" spans="1:9" ht="12" customHeight="1" x14ac:dyDescent="0.25">
      <c r="A353" s="302">
        <v>15</v>
      </c>
      <c r="C353" s="198">
        <v>44666</v>
      </c>
      <c r="D353" s="256">
        <v>485.7</v>
      </c>
      <c r="E353" s="256">
        <v>0</v>
      </c>
      <c r="F353" s="256">
        <v>9.3000000000000007</v>
      </c>
      <c r="G353" s="256">
        <v>76.2</v>
      </c>
      <c r="H353" s="256">
        <v>1.7</v>
      </c>
      <c r="I353" s="256">
        <v>264.3</v>
      </c>
    </row>
    <row r="354" spans="1:9" ht="12" customHeight="1" x14ac:dyDescent="0.25">
      <c r="A354" s="302"/>
      <c r="C354" s="198">
        <v>44666.041666666672</v>
      </c>
      <c r="D354" s="256">
        <v>485.4</v>
      </c>
      <c r="E354" s="256">
        <v>0</v>
      </c>
      <c r="F354" s="256">
        <v>9.1999999999999993</v>
      </c>
      <c r="G354" s="256">
        <v>74.900000000000006</v>
      </c>
      <c r="H354" s="256">
        <v>0.8</v>
      </c>
      <c r="I354" s="256">
        <v>350</v>
      </c>
    </row>
    <row r="355" spans="1:9" ht="12" customHeight="1" x14ac:dyDescent="0.25">
      <c r="A355" s="302"/>
      <c r="C355" s="198">
        <v>44666.083333333328</v>
      </c>
      <c r="D355" s="256">
        <v>485.1</v>
      </c>
      <c r="E355" s="256">
        <v>0</v>
      </c>
      <c r="F355" s="256">
        <v>8.8000000000000007</v>
      </c>
      <c r="G355" s="256">
        <v>74.099999999999994</v>
      </c>
      <c r="H355" s="256">
        <v>0.5</v>
      </c>
      <c r="I355" s="256">
        <v>346.2</v>
      </c>
    </row>
    <row r="356" spans="1:9" ht="12" customHeight="1" x14ac:dyDescent="0.25">
      <c r="A356" s="302"/>
      <c r="C356" s="198">
        <v>44666.125</v>
      </c>
      <c r="D356" s="256">
        <v>485.1</v>
      </c>
      <c r="E356" s="256">
        <v>0</v>
      </c>
      <c r="F356" s="256">
        <v>7.7</v>
      </c>
      <c r="G356" s="256">
        <v>74.7</v>
      </c>
      <c r="H356" s="256">
        <v>1.9</v>
      </c>
      <c r="I356" s="256">
        <v>357.8</v>
      </c>
    </row>
    <row r="357" spans="1:9" ht="12" customHeight="1" x14ac:dyDescent="0.25">
      <c r="A357" s="302"/>
      <c r="C357" s="198">
        <v>44666.166666666672</v>
      </c>
      <c r="D357" s="256">
        <v>485.1</v>
      </c>
      <c r="E357" s="256">
        <v>0</v>
      </c>
      <c r="F357" s="256">
        <v>7.5</v>
      </c>
      <c r="G357" s="256">
        <v>76.2</v>
      </c>
      <c r="H357" s="256">
        <v>1.6</v>
      </c>
      <c r="I357" s="256">
        <v>325.2</v>
      </c>
    </row>
    <row r="358" spans="1:9" ht="12" customHeight="1" x14ac:dyDescent="0.25">
      <c r="A358" s="302"/>
      <c r="C358" s="198">
        <v>44666.208333333328</v>
      </c>
      <c r="D358" s="256">
        <v>485.3</v>
      </c>
      <c r="E358" s="256">
        <v>0</v>
      </c>
      <c r="F358" s="256">
        <v>6.9</v>
      </c>
      <c r="G358" s="256">
        <v>79.400000000000006</v>
      </c>
      <c r="H358" s="256">
        <v>0.8</v>
      </c>
      <c r="I358" s="256">
        <v>303.5</v>
      </c>
    </row>
    <row r="359" spans="1:9" ht="12" customHeight="1" x14ac:dyDescent="0.25">
      <c r="A359" s="302"/>
      <c r="C359" s="198">
        <v>44666.25</v>
      </c>
      <c r="D359" s="256">
        <v>485.4</v>
      </c>
      <c r="E359" s="256">
        <v>0</v>
      </c>
      <c r="F359" s="256">
        <v>6.5</v>
      </c>
      <c r="G359" s="256">
        <v>79.599999999999994</v>
      </c>
      <c r="H359" s="256">
        <v>1</v>
      </c>
      <c r="I359" s="256">
        <v>290.89999999999998</v>
      </c>
    </row>
    <row r="360" spans="1:9" ht="12" customHeight="1" x14ac:dyDescent="0.25">
      <c r="A360" s="302"/>
      <c r="C360" s="198">
        <v>44666.291666666672</v>
      </c>
      <c r="D360" s="256">
        <v>485.6</v>
      </c>
      <c r="E360" s="256">
        <v>0</v>
      </c>
      <c r="F360" s="256">
        <v>6.9</v>
      </c>
      <c r="G360" s="256">
        <v>78.7</v>
      </c>
      <c r="H360" s="256">
        <v>0.7</v>
      </c>
      <c r="I360" s="256">
        <v>260.60000000000002</v>
      </c>
    </row>
    <row r="361" spans="1:9" ht="12" customHeight="1" x14ac:dyDescent="0.25">
      <c r="A361" s="302"/>
      <c r="C361" s="198">
        <v>44666.333333333328</v>
      </c>
      <c r="D361" s="256">
        <v>485.9</v>
      </c>
      <c r="E361" s="256">
        <v>0</v>
      </c>
      <c r="F361" s="256">
        <v>8.1999999999999993</v>
      </c>
      <c r="G361" s="256">
        <v>75.400000000000006</v>
      </c>
      <c r="H361" s="256">
        <v>0.4</v>
      </c>
      <c r="I361" s="256">
        <v>247.2</v>
      </c>
    </row>
    <row r="362" spans="1:9" ht="12" customHeight="1" x14ac:dyDescent="0.25">
      <c r="A362" s="302"/>
      <c r="C362" s="198">
        <v>44666.375</v>
      </c>
      <c r="D362" s="256">
        <v>486.3</v>
      </c>
      <c r="E362" s="256">
        <v>0</v>
      </c>
      <c r="F362" s="256">
        <v>9.8000000000000007</v>
      </c>
      <c r="G362" s="256">
        <v>70.5</v>
      </c>
      <c r="H362" s="256">
        <v>0.6</v>
      </c>
      <c r="I362" s="256">
        <v>131.30000000000001</v>
      </c>
    </row>
    <row r="363" spans="1:9" ht="12" customHeight="1" x14ac:dyDescent="0.25">
      <c r="A363" s="302"/>
      <c r="C363" s="198">
        <v>44666.416666666672</v>
      </c>
      <c r="D363" s="256">
        <v>486.3</v>
      </c>
      <c r="E363" s="256">
        <v>0</v>
      </c>
      <c r="F363" s="256">
        <v>11.2</v>
      </c>
      <c r="G363" s="256">
        <v>65.099999999999994</v>
      </c>
      <c r="H363" s="256">
        <v>1.8</v>
      </c>
      <c r="I363" s="256">
        <v>45.6</v>
      </c>
    </row>
    <row r="364" spans="1:9" ht="12" customHeight="1" x14ac:dyDescent="0.25">
      <c r="A364" s="302"/>
      <c r="C364" s="198">
        <v>44666.458333333328</v>
      </c>
      <c r="D364" s="256">
        <v>486.1</v>
      </c>
      <c r="E364" s="256">
        <v>0</v>
      </c>
      <c r="F364" s="256">
        <v>11.8</v>
      </c>
      <c r="G364" s="256">
        <v>61.5</v>
      </c>
      <c r="H364" s="256">
        <v>2.2999999999999998</v>
      </c>
      <c r="I364" s="256">
        <v>15</v>
      </c>
    </row>
    <row r="365" spans="1:9" ht="12" customHeight="1" x14ac:dyDescent="0.25">
      <c r="A365" s="302"/>
      <c r="C365" s="198">
        <v>44666.5</v>
      </c>
      <c r="D365" s="256">
        <v>485.6</v>
      </c>
      <c r="E365" s="256">
        <v>0</v>
      </c>
      <c r="F365" s="256">
        <v>13.7</v>
      </c>
      <c r="G365" s="256">
        <v>54.7</v>
      </c>
      <c r="H365" s="256">
        <v>1.9</v>
      </c>
      <c r="I365" s="256">
        <v>21.6</v>
      </c>
    </row>
    <row r="366" spans="1:9" ht="12" customHeight="1" x14ac:dyDescent="0.25">
      <c r="A366" s="302"/>
      <c r="C366" s="198">
        <v>44666.541666666672</v>
      </c>
      <c r="D366" s="256">
        <v>485</v>
      </c>
      <c r="E366" s="256">
        <v>0</v>
      </c>
      <c r="F366" s="256">
        <v>14.4</v>
      </c>
      <c r="G366" s="256">
        <v>54.1</v>
      </c>
      <c r="H366" s="256">
        <v>2.5</v>
      </c>
      <c r="I366" s="256">
        <v>73</v>
      </c>
    </row>
    <row r="367" spans="1:9" ht="12" customHeight="1" x14ac:dyDescent="0.25">
      <c r="A367" s="302"/>
      <c r="C367" s="198">
        <v>44666.583333333328</v>
      </c>
      <c r="D367" s="256">
        <v>484.5</v>
      </c>
      <c r="E367" s="256">
        <v>0</v>
      </c>
      <c r="F367" s="256">
        <v>14.9</v>
      </c>
      <c r="G367" s="256">
        <v>53.6</v>
      </c>
      <c r="H367" s="256">
        <v>2.2000000000000002</v>
      </c>
      <c r="I367" s="256">
        <v>55</v>
      </c>
    </row>
    <row r="368" spans="1:9" ht="12" customHeight="1" x14ac:dyDescent="0.25">
      <c r="A368" s="302"/>
      <c r="C368" s="198">
        <v>44666.625</v>
      </c>
      <c r="D368" s="256">
        <v>484</v>
      </c>
      <c r="E368" s="256">
        <v>0</v>
      </c>
      <c r="F368" s="256">
        <v>15.2</v>
      </c>
      <c r="G368" s="256">
        <v>51</v>
      </c>
      <c r="H368" s="256">
        <v>1.8</v>
      </c>
      <c r="I368" s="256">
        <v>43.8</v>
      </c>
    </row>
    <row r="369" spans="1:9" ht="12" customHeight="1" x14ac:dyDescent="0.25">
      <c r="A369" s="302"/>
      <c r="C369" s="198">
        <v>44666.666666666672</v>
      </c>
      <c r="D369" s="256">
        <v>484</v>
      </c>
      <c r="E369" s="256">
        <v>0</v>
      </c>
      <c r="F369" s="256">
        <v>14.3</v>
      </c>
      <c r="G369" s="256">
        <v>53.2</v>
      </c>
      <c r="H369" s="256">
        <v>1.8</v>
      </c>
      <c r="I369" s="256">
        <v>66.2</v>
      </c>
    </row>
    <row r="370" spans="1:9" ht="12" customHeight="1" x14ac:dyDescent="0.25">
      <c r="A370" s="302"/>
      <c r="C370" s="198">
        <v>44666.708333333328</v>
      </c>
      <c r="D370" s="256">
        <v>484.1</v>
      </c>
      <c r="E370" s="256">
        <v>0</v>
      </c>
      <c r="F370" s="256">
        <v>13.3</v>
      </c>
      <c r="G370" s="256">
        <v>54.4</v>
      </c>
      <c r="H370" s="256">
        <v>1.4</v>
      </c>
      <c r="I370" s="256">
        <v>45.7</v>
      </c>
    </row>
    <row r="371" spans="1:9" ht="12" customHeight="1" x14ac:dyDescent="0.25">
      <c r="A371" s="302"/>
      <c r="C371" s="198">
        <v>44666.75</v>
      </c>
      <c r="D371" s="256">
        <v>484.5</v>
      </c>
      <c r="E371" s="256">
        <v>0</v>
      </c>
      <c r="F371" s="256">
        <v>12.2</v>
      </c>
      <c r="G371" s="256">
        <v>60.8</v>
      </c>
      <c r="H371" s="256">
        <v>1.4</v>
      </c>
      <c r="I371" s="256">
        <v>56</v>
      </c>
    </row>
    <row r="372" spans="1:9" ht="12" customHeight="1" x14ac:dyDescent="0.25">
      <c r="A372" s="302"/>
      <c r="C372" s="198">
        <v>44666.791666666672</v>
      </c>
      <c r="D372" s="256">
        <v>484.9</v>
      </c>
      <c r="E372" s="256">
        <v>0</v>
      </c>
      <c r="F372" s="256">
        <v>11.2</v>
      </c>
      <c r="G372" s="256">
        <v>65.099999999999994</v>
      </c>
      <c r="H372" s="256">
        <v>1.2</v>
      </c>
      <c r="I372" s="256">
        <v>83</v>
      </c>
    </row>
    <row r="373" spans="1:9" ht="12" customHeight="1" x14ac:dyDescent="0.25">
      <c r="A373" s="302"/>
      <c r="C373" s="198">
        <v>44666.833333333328</v>
      </c>
      <c r="D373" s="256">
        <v>485.3</v>
      </c>
      <c r="E373" s="256">
        <v>0</v>
      </c>
      <c r="F373" s="256">
        <v>10.4</v>
      </c>
      <c r="G373" s="256">
        <v>68.2</v>
      </c>
      <c r="H373" s="256">
        <v>1</v>
      </c>
      <c r="I373" s="256">
        <v>325.2</v>
      </c>
    </row>
    <row r="374" spans="1:9" ht="12" customHeight="1" x14ac:dyDescent="0.25">
      <c r="A374" s="302"/>
      <c r="C374" s="198">
        <v>44666.875</v>
      </c>
      <c r="D374" s="256">
        <v>485.6</v>
      </c>
      <c r="E374" s="256">
        <v>0</v>
      </c>
      <c r="F374" s="256">
        <v>9.3000000000000007</v>
      </c>
      <c r="G374" s="256">
        <v>71</v>
      </c>
      <c r="H374" s="256">
        <v>1.4</v>
      </c>
      <c r="I374" s="256">
        <v>323.7</v>
      </c>
    </row>
    <row r="375" spans="1:9" ht="12" customHeight="1" x14ac:dyDescent="0.25">
      <c r="A375" s="302"/>
      <c r="C375" s="198">
        <v>44666.916666666672</v>
      </c>
      <c r="D375" s="256">
        <v>485.7</v>
      </c>
      <c r="E375" s="256">
        <v>0</v>
      </c>
      <c r="F375" s="256">
        <v>8.1</v>
      </c>
      <c r="G375" s="256">
        <v>74.3</v>
      </c>
      <c r="H375" s="256">
        <v>1.2</v>
      </c>
      <c r="I375" s="256">
        <v>286.10000000000002</v>
      </c>
    </row>
    <row r="376" spans="1:9" ht="12" customHeight="1" x14ac:dyDescent="0.25">
      <c r="A376" s="302"/>
      <c r="C376" s="198">
        <v>44666.958333333328</v>
      </c>
      <c r="D376" s="256">
        <v>485.8</v>
      </c>
      <c r="E376" s="256">
        <v>0</v>
      </c>
      <c r="F376" s="256">
        <v>6.9</v>
      </c>
      <c r="G376" s="256">
        <v>77.3</v>
      </c>
      <c r="H376" s="256">
        <v>1.2</v>
      </c>
      <c r="I376" s="256">
        <v>275.7</v>
      </c>
    </row>
    <row r="377" spans="1:9" ht="12" customHeight="1" x14ac:dyDescent="0.25">
      <c r="A377" s="302">
        <v>16</v>
      </c>
      <c r="C377" s="198">
        <v>44667</v>
      </c>
      <c r="D377" s="256">
        <v>485.6</v>
      </c>
      <c r="E377" s="256">
        <v>0</v>
      </c>
      <c r="F377" s="256">
        <v>5.9</v>
      </c>
      <c r="G377" s="256">
        <v>79.400000000000006</v>
      </c>
      <c r="H377" s="256">
        <v>1.1000000000000001</v>
      </c>
      <c r="I377" s="256">
        <v>269.89999999999998</v>
      </c>
    </row>
    <row r="378" spans="1:9" ht="12" customHeight="1" x14ac:dyDescent="0.25">
      <c r="A378" s="302"/>
      <c r="C378" s="198">
        <v>44667.041666666672</v>
      </c>
      <c r="D378" s="256">
        <v>485.4</v>
      </c>
      <c r="E378" s="256">
        <v>0</v>
      </c>
      <c r="F378" s="256">
        <v>5.0999999999999996</v>
      </c>
      <c r="G378" s="256">
        <v>80.400000000000006</v>
      </c>
      <c r="H378" s="256">
        <v>1.1000000000000001</v>
      </c>
      <c r="I378" s="256">
        <v>275.2</v>
      </c>
    </row>
    <row r="379" spans="1:9" ht="12" customHeight="1" x14ac:dyDescent="0.25">
      <c r="A379" s="302"/>
      <c r="C379" s="198">
        <v>44667.083333333328</v>
      </c>
      <c r="D379" s="256">
        <v>485.1</v>
      </c>
      <c r="E379" s="256">
        <v>0</v>
      </c>
      <c r="F379" s="256">
        <v>4.5</v>
      </c>
      <c r="G379" s="256">
        <v>81.400000000000006</v>
      </c>
      <c r="H379" s="256">
        <v>1</v>
      </c>
      <c r="I379" s="256">
        <v>276.89999999999998</v>
      </c>
    </row>
    <row r="380" spans="1:9" ht="12" customHeight="1" x14ac:dyDescent="0.25">
      <c r="A380" s="302"/>
      <c r="C380" s="198">
        <v>44667.125</v>
      </c>
      <c r="D380" s="256">
        <v>484.9</v>
      </c>
      <c r="E380" s="256">
        <v>0</v>
      </c>
      <c r="F380" s="256">
        <v>4.0999999999999996</v>
      </c>
      <c r="G380" s="256">
        <v>82.6</v>
      </c>
      <c r="H380" s="256">
        <v>1</v>
      </c>
      <c r="I380" s="256">
        <v>270</v>
      </c>
    </row>
    <row r="381" spans="1:9" ht="12" customHeight="1" x14ac:dyDescent="0.25">
      <c r="A381" s="302"/>
      <c r="C381" s="198">
        <v>44667.166666666672</v>
      </c>
      <c r="D381" s="256">
        <v>485</v>
      </c>
      <c r="E381" s="256">
        <v>0</v>
      </c>
      <c r="F381" s="256">
        <v>3.8</v>
      </c>
      <c r="G381" s="256">
        <v>83.3</v>
      </c>
      <c r="H381" s="256">
        <v>1</v>
      </c>
      <c r="I381" s="256">
        <v>279.8</v>
      </c>
    </row>
    <row r="382" spans="1:9" ht="12" customHeight="1" x14ac:dyDescent="0.25">
      <c r="A382" s="302"/>
      <c r="C382" s="198">
        <v>44667.208333333328</v>
      </c>
      <c r="D382" s="256">
        <v>485.3</v>
      </c>
      <c r="E382" s="256">
        <v>0</v>
      </c>
      <c r="F382" s="256">
        <v>3.3</v>
      </c>
      <c r="G382" s="256">
        <v>84.6</v>
      </c>
      <c r="H382" s="256">
        <v>1</v>
      </c>
      <c r="I382" s="256">
        <v>269.60000000000002</v>
      </c>
    </row>
    <row r="383" spans="1:9" ht="12" customHeight="1" x14ac:dyDescent="0.25">
      <c r="A383" s="302"/>
      <c r="C383" s="198">
        <v>44667.25</v>
      </c>
      <c r="D383" s="256">
        <v>485.7</v>
      </c>
      <c r="E383" s="256">
        <v>0</v>
      </c>
      <c r="F383" s="256">
        <v>2.9</v>
      </c>
      <c r="G383" s="256">
        <v>84.9</v>
      </c>
      <c r="H383" s="256">
        <v>1</v>
      </c>
      <c r="I383" s="256">
        <v>276.60000000000002</v>
      </c>
    </row>
    <row r="384" spans="1:9" ht="12" customHeight="1" x14ac:dyDescent="0.25">
      <c r="A384" s="302"/>
      <c r="C384" s="198">
        <v>44667.291666666672</v>
      </c>
      <c r="D384" s="256">
        <v>486.2</v>
      </c>
      <c r="E384" s="256">
        <v>0</v>
      </c>
      <c r="F384" s="256">
        <v>3.5</v>
      </c>
      <c r="G384" s="256">
        <v>82.9</v>
      </c>
      <c r="H384" s="256">
        <v>0.4</v>
      </c>
      <c r="I384" s="256">
        <v>285.2</v>
      </c>
    </row>
    <row r="385" spans="1:9" ht="12" customHeight="1" x14ac:dyDescent="0.25">
      <c r="A385" s="302"/>
      <c r="C385" s="198">
        <v>44667.333333333328</v>
      </c>
      <c r="D385" s="256">
        <v>486.4</v>
      </c>
      <c r="E385" s="256">
        <v>0</v>
      </c>
      <c r="F385" s="256">
        <v>6.8</v>
      </c>
      <c r="G385" s="256">
        <v>70.099999999999994</v>
      </c>
      <c r="H385" s="256">
        <v>0.6</v>
      </c>
      <c r="I385" s="256">
        <v>92.5</v>
      </c>
    </row>
    <row r="386" spans="1:9" ht="12" customHeight="1" x14ac:dyDescent="0.25">
      <c r="A386" s="302"/>
      <c r="C386" s="198">
        <v>44667.375</v>
      </c>
      <c r="D386" s="256">
        <v>486.3</v>
      </c>
      <c r="E386" s="256">
        <v>0</v>
      </c>
      <c r="F386" s="256">
        <v>9.8000000000000007</v>
      </c>
      <c r="G386" s="256">
        <v>61.9</v>
      </c>
      <c r="H386" s="256">
        <v>0.6</v>
      </c>
      <c r="I386" s="256">
        <v>85.2</v>
      </c>
    </row>
    <row r="387" spans="1:9" ht="12" customHeight="1" x14ac:dyDescent="0.25">
      <c r="A387" s="302"/>
      <c r="C387" s="198">
        <v>44667.416666666672</v>
      </c>
      <c r="D387" s="256">
        <v>486</v>
      </c>
      <c r="E387" s="256">
        <v>0</v>
      </c>
      <c r="F387" s="256">
        <v>12</v>
      </c>
      <c r="G387" s="256">
        <v>56.7</v>
      </c>
      <c r="H387" s="256">
        <v>0.8</v>
      </c>
      <c r="I387" s="256">
        <v>72.2</v>
      </c>
    </row>
    <row r="388" spans="1:9" ht="12" customHeight="1" x14ac:dyDescent="0.25">
      <c r="A388" s="302"/>
      <c r="C388" s="198">
        <v>44667.458333333328</v>
      </c>
      <c r="D388" s="256">
        <v>485.5</v>
      </c>
      <c r="E388" s="256">
        <v>0</v>
      </c>
      <c r="F388" s="256">
        <v>14</v>
      </c>
      <c r="G388" s="256">
        <v>53.5</v>
      </c>
      <c r="H388" s="256">
        <v>1.1000000000000001</v>
      </c>
      <c r="I388" s="256">
        <v>99</v>
      </c>
    </row>
    <row r="389" spans="1:9" ht="12" customHeight="1" x14ac:dyDescent="0.25">
      <c r="A389" s="302"/>
      <c r="C389" s="198">
        <v>44667.5</v>
      </c>
      <c r="D389" s="256">
        <v>484.9</v>
      </c>
      <c r="E389" s="256">
        <v>0</v>
      </c>
      <c r="F389" s="256">
        <v>15.2</v>
      </c>
      <c r="G389" s="256">
        <v>49</v>
      </c>
      <c r="H389" s="256">
        <v>0.8</v>
      </c>
      <c r="I389" s="256">
        <v>112.3</v>
      </c>
    </row>
    <row r="390" spans="1:9" ht="12" customHeight="1" x14ac:dyDescent="0.25">
      <c r="A390" s="302"/>
      <c r="C390" s="198">
        <v>44667.541666666672</v>
      </c>
      <c r="D390" s="256">
        <v>484.3</v>
      </c>
      <c r="E390" s="256">
        <v>0</v>
      </c>
      <c r="F390" s="256">
        <v>15.8</v>
      </c>
      <c r="G390" s="256">
        <v>46.4</v>
      </c>
      <c r="H390" s="256">
        <v>0.6</v>
      </c>
      <c r="I390" s="256">
        <v>179</v>
      </c>
    </row>
    <row r="391" spans="1:9" ht="12" customHeight="1" x14ac:dyDescent="0.25">
      <c r="A391" s="302"/>
      <c r="C391" s="198">
        <v>44667.583333333328</v>
      </c>
      <c r="D391" s="256">
        <v>483.7</v>
      </c>
      <c r="E391" s="256">
        <v>0</v>
      </c>
      <c r="F391" s="256">
        <v>17.100000000000001</v>
      </c>
      <c r="G391" s="256">
        <v>44</v>
      </c>
      <c r="H391" s="256">
        <v>1.1000000000000001</v>
      </c>
      <c r="I391" s="256">
        <v>233.7</v>
      </c>
    </row>
    <row r="392" spans="1:9" ht="12" customHeight="1" x14ac:dyDescent="0.25">
      <c r="A392" s="302"/>
      <c r="C392" s="198">
        <v>44667.625</v>
      </c>
      <c r="D392" s="256">
        <v>483.8</v>
      </c>
      <c r="E392" s="256">
        <v>0</v>
      </c>
      <c r="F392" s="256">
        <v>14.3</v>
      </c>
      <c r="G392" s="256">
        <v>49.3</v>
      </c>
      <c r="H392" s="256">
        <v>1</v>
      </c>
      <c r="I392" s="256">
        <v>182.9</v>
      </c>
    </row>
    <row r="393" spans="1:9" ht="12" customHeight="1" x14ac:dyDescent="0.25">
      <c r="A393" s="302"/>
      <c r="C393" s="198">
        <v>44667.666666666672</v>
      </c>
      <c r="D393" s="256">
        <v>483.9</v>
      </c>
      <c r="E393" s="256">
        <v>0</v>
      </c>
      <c r="F393" s="256">
        <v>13.6</v>
      </c>
      <c r="G393" s="256">
        <v>53.9</v>
      </c>
      <c r="H393" s="256">
        <v>1.3</v>
      </c>
      <c r="I393" s="256">
        <v>282.89999999999998</v>
      </c>
    </row>
    <row r="394" spans="1:9" ht="12" customHeight="1" x14ac:dyDescent="0.25">
      <c r="A394" s="302"/>
      <c r="C394" s="198">
        <v>44667.708333333328</v>
      </c>
      <c r="D394" s="256">
        <v>483.9</v>
      </c>
      <c r="E394" s="256">
        <v>0</v>
      </c>
      <c r="F394" s="256">
        <v>13.4</v>
      </c>
      <c r="G394" s="256">
        <v>59.7</v>
      </c>
      <c r="H394" s="256">
        <v>1.5</v>
      </c>
      <c r="I394" s="256">
        <v>46.1</v>
      </c>
    </row>
    <row r="395" spans="1:9" ht="12" customHeight="1" x14ac:dyDescent="0.25">
      <c r="A395" s="302"/>
      <c r="C395" s="198">
        <v>44667.75</v>
      </c>
      <c r="D395" s="256">
        <v>484.3</v>
      </c>
      <c r="E395" s="256">
        <v>0</v>
      </c>
      <c r="F395" s="256">
        <v>11.6</v>
      </c>
      <c r="G395" s="256">
        <v>66.3</v>
      </c>
      <c r="H395" s="256">
        <v>3.3</v>
      </c>
      <c r="I395" s="256">
        <v>59.1</v>
      </c>
    </row>
    <row r="396" spans="1:9" ht="12" customHeight="1" x14ac:dyDescent="0.25">
      <c r="A396" s="302"/>
      <c r="C396" s="198">
        <v>44667.791666666672</v>
      </c>
      <c r="D396" s="256">
        <v>484.7</v>
      </c>
      <c r="E396" s="256">
        <v>0</v>
      </c>
      <c r="F396" s="256">
        <v>10.6</v>
      </c>
      <c r="G396" s="256">
        <v>69.3</v>
      </c>
      <c r="H396" s="256">
        <v>2.5</v>
      </c>
      <c r="I396" s="256">
        <v>20.3</v>
      </c>
    </row>
    <row r="397" spans="1:9" ht="12" customHeight="1" x14ac:dyDescent="0.25">
      <c r="A397" s="302"/>
      <c r="C397" s="198">
        <v>44667.833333333328</v>
      </c>
      <c r="D397" s="256">
        <v>485.1</v>
      </c>
      <c r="E397" s="256">
        <v>0</v>
      </c>
      <c r="F397" s="256">
        <v>9.1999999999999993</v>
      </c>
      <c r="G397" s="256">
        <v>72.7</v>
      </c>
      <c r="H397" s="256">
        <v>2.2000000000000002</v>
      </c>
      <c r="I397" s="256">
        <v>349.2</v>
      </c>
    </row>
    <row r="398" spans="1:9" ht="12" customHeight="1" x14ac:dyDescent="0.25">
      <c r="A398" s="302"/>
      <c r="C398" s="198">
        <v>44667.875</v>
      </c>
      <c r="D398" s="256">
        <v>485.6</v>
      </c>
      <c r="E398" s="256">
        <v>0</v>
      </c>
      <c r="F398" s="256">
        <v>8.1999999999999993</v>
      </c>
      <c r="G398" s="256">
        <v>76.3</v>
      </c>
      <c r="H398" s="256">
        <v>0.7</v>
      </c>
      <c r="I398" s="256">
        <v>298.5</v>
      </c>
    </row>
    <row r="399" spans="1:9" ht="12" customHeight="1" x14ac:dyDescent="0.25">
      <c r="A399" s="302"/>
      <c r="C399" s="198">
        <v>44667.916666666672</v>
      </c>
      <c r="D399" s="256">
        <v>485.7</v>
      </c>
      <c r="E399" s="256">
        <v>0</v>
      </c>
      <c r="F399" s="256">
        <v>7</v>
      </c>
      <c r="G399" s="256">
        <v>79</v>
      </c>
      <c r="H399" s="256">
        <v>1.3</v>
      </c>
      <c r="I399" s="256">
        <v>284</v>
      </c>
    </row>
    <row r="400" spans="1:9" ht="12" customHeight="1" x14ac:dyDescent="0.25">
      <c r="A400" s="302"/>
      <c r="C400" s="198">
        <v>44667.958333333328</v>
      </c>
      <c r="D400" s="256">
        <v>485.8</v>
      </c>
      <c r="E400" s="256">
        <v>0</v>
      </c>
      <c r="F400" s="256">
        <v>6.1</v>
      </c>
      <c r="G400" s="256">
        <v>80.2</v>
      </c>
      <c r="H400" s="256">
        <v>1.2</v>
      </c>
      <c r="I400" s="256">
        <v>273.10000000000002</v>
      </c>
    </row>
    <row r="401" spans="1:9" ht="12" customHeight="1" x14ac:dyDescent="0.25">
      <c r="A401" s="302">
        <v>17</v>
      </c>
      <c r="C401" s="198">
        <v>44668</v>
      </c>
      <c r="D401" s="256">
        <v>485.8</v>
      </c>
      <c r="E401" s="256">
        <v>0</v>
      </c>
      <c r="F401" s="256">
        <v>5.5</v>
      </c>
      <c r="G401" s="256">
        <v>80.7</v>
      </c>
      <c r="H401" s="256">
        <v>0.8</v>
      </c>
      <c r="I401" s="256">
        <v>284.60000000000002</v>
      </c>
    </row>
    <row r="402" spans="1:9" ht="12" customHeight="1" x14ac:dyDescent="0.25">
      <c r="A402" s="302"/>
      <c r="C402" s="198">
        <v>44668.041666666672</v>
      </c>
      <c r="D402" s="256">
        <v>485.4</v>
      </c>
      <c r="E402" s="256">
        <v>0</v>
      </c>
      <c r="F402" s="256">
        <v>4.8</v>
      </c>
      <c r="G402" s="256">
        <v>82.2</v>
      </c>
      <c r="H402" s="256">
        <v>0.9</v>
      </c>
      <c r="I402" s="256">
        <v>277.5</v>
      </c>
    </row>
    <row r="403" spans="1:9" ht="12" customHeight="1" x14ac:dyDescent="0.25">
      <c r="A403" s="302"/>
      <c r="C403" s="198">
        <v>44668.083333333328</v>
      </c>
      <c r="D403" s="256">
        <v>485.3</v>
      </c>
      <c r="E403" s="256">
        <v>0</v>
      </c>
      <c r="F403" s="256">
        <v>4.2</v>
      </c>
      <c r="G403" s="256">
        <v>83.7</v>
      </c>
      <c r="H403" s="256">
        <v>0.5</v>
      </c>
      <c r="I403" s="256">
        <v>281.7</v>
      </c>
    </row>
    <row r="404" spans="1:9" ht="12" customHeight="1" x14ac:dyDescent="0.25">
      <c r="A404" s="302"/>
      <c r="C404" s="198">
        <v>44668.125</v>
      </c>
      <c r="D404" s="256">
        <v>485.2</v>
      </c>
      <c r="E404" s="256">
        <v>0</v>
      </c>
      <c r="F404" s="256">
        <v>3.7</v>
      </c>
      <c r="G404" s="256">
        <v>84.1</v>
      </c>
      <c r="H404" s="256">
        <v>0.9</v>
      </c>
      <c r="I404" s="256">
        <v>273</v>
      </c>
    </row>
    <row r="405" spans="1:9" ht="12" customHeight="1" x14ac:dyDescent="0.25">
      <c r="A405" s="302"/>
      <c r="C405" s="198">
        <v>44668.166666666672</v>
      </c>
      <c r="D405" s="256">
        <v>485.2</v>
      </c>
      <c r="E405" s="256">
        <v>0</v>
      </c>
      <c r="F405" s="256">
        <v>3.2</v>
      </c>
      <c r="G405" s="256">
        <v>84.8</v>
      </c>
      <c r="H405" s="256">
        <v>0.8</v>
      </c>
      <c r="I405" s="256">
        <v>274.39999999999998</v>
      </c>
    </row>
    <row r="406" spans="1:9" ht="12" customHeight="1" x14ac:dyDescent="0.25">
      <c r="A406" s="302"/>
      <c r="C406" s="198">
        <v>44668.208333333328</v>
      </c>
      <c r="D406" s="256">
        <v>485.3</v>
      </c>
      <c r="E406" s="256">
        <v>0</v>
      </c>
      <c r="F406" s="256">
        <v>2.9</v>
      </c>
      <c r="G406" s="256">
        <v>85.4</v>
      </c>
      <c r="H406" s="256">
        <v>0.8</v>
      </c>
      <c r="I406" s="256">
        <v>273.8</v>
      </c>
    </row>
    <row r="407" spans="1:9" ht="12" customHeight="1" x14ac:dyDescent="0.25">
      <c r="A407" s="302"/>
      <c r="C407" s="198">
        <v>44668.25</v>
      </c>
      <c r="D407" s="256">
        <v>485.7</v>
      </c>
      <c r="E407" s="256">
        <v>0</v>
      </c>
      <c r="F407" s="256">
        <v>2.4</v>
      </c>
      <c r="G407" s="256">
        <v>85.8</v>
      </c>
      <c r="H407" s="256">
        <v>1.1000000000000001</v>
      </c>
      <c r="I407" s="256">
        <v>265.3</v>
      </c>
    </row>
    <row r="408" spans="1:9" ht="12" customHeight="1" x14ac:dyDescent="0.25">
      <c r="A408" s="302"/>
      <c r="C408" s="198">
        <v>44668.291666666672</v>
      </c>
      <c r="D408" s="256">
        <v>486.2</v>
      </c>
      <c r="E408" s="256">
        <v>0</v>
      </c>
      <c r="F408" s="256">
        <v>2.9</v>
      </c>
      <c r="G408" s="256">
        <v>84.7</v>
      </c>
      <c r="H408" s="256">
        <v>0.8</v>
      </c>
      <c r="I408" s="256">
        <v>265.5</v>
      </c>
    </row>
    <row r="409" spans="1:9" ht="12" customHeight="1" x14ac:dyDescent="0.25">
      <c r="A409" s="302"/>
      <c r="C409" s="198">
        <v>44668.333333333328</v>
      </c>
      <c r="D409" s="256">
        <v>486.4</v>
      </c>
      <c r="E409" s="256">
        <v>0</v>
      </c>
      <c r="F409" s="256">
        <v>5.8</v>
      </c>
      <c r="G409" s="256">
        <v>74.3</v>
      </c>
      <c r="H409" s="256">
        <v>0.7</v>
      </c>
      <c r="I409" s="256">
        <v>73.599999999999994</v>
      </c>
    </row>
    <row r="410" spans="1:9" ht="12" customHeight="1" x14ac:dyDescent="0.25">
      <c r="A410" s="302"/>
      <c r="C410" s="198">
        <v>44668.375</v>
      </c>
      <c r="D410" s="256">
        <v>486.4</v>
      </c>
      <c r="E410" s="256">
        <v>0</v>
      </c>
      <c r="F410" s="256">
        <v>9.6</v>
      </c>
      <c r="G410" s="256">
        <v>65.400000000000006</v>
      </c>
      <c r="H410" s="256">
        <v>0.8</v>
      </c>
      <c r="I410" s="256">
        <v>137.9</v>
      </c>
    </row>
    <row r="411" spans="1:9" ht="12" customHeight="1" x14ac:dyDescent="0.25">
      <c r="A411" s="302"/>
      <c r="C411" s="198">
        <v>44668.416666666672</v>
      </c>
      <c r="D411" s="256">
        <v>486.1</v>
      </c>
      <c r="E411" s="256">
        <v>0</v>
      </c>
      <c r="F411" s="256">
        <v>12.7</v>
      </c>
      <c r="G411" s="256">
        <v>56.1</v>
      </c>
      <c r="H411" s="256">
        <v>1.3</v>
      </c>
      <c r="I411" s="256">
        <v>149</v>
      </c>
    </row>
    <row r="412" spans="1:9" ht="12" customHeight="1" x14ac:dyDescent="0.25">
      <c r="A412" s="302"/>
      <c r="C412" s="198">
        <v>44668.458333333328</v>
      </c>
      <c r="D412" s="256">
        <v>485.7</v>
      </c>
      <c r="E412" s="256">
        <v>0</v>
      </c>
      <c r="F412" s="256">
        <v>14.4</v>
      </c>
      <c r="G412" s="256">
        <v>48.2</v>
      </c>
      <c r="H412" s="256">
        <v>1.8</v>
      </c>
      <c r="I412" s="256">
        <v>127.3</v>
      </c>
    </row>
    <row r="413" spans="1:9" ht="12" customHeight="1" x14ac:dyDescent="0.25">
      <c r="A413" s="302"/>
      <c r="C413" s="198">
        <v>44668.5</v>
      </c>
      <c r="D413" s="256">
        <v>485.1</v>
      </c>
      <c r="E413" s="256">
        <v>0</v>
      </c>
      <c r="F413" s="256">
        <v>16.399999999999999</v>
      </c>
      <c r="G413" s="256">
        <v>39.700000000000003</v>
      </c>
      <c r="H413" s="256">
        <v>1.7</v>
      </c>
      <c r="I413" s="256">
        <v>359.4</v>
      </c>
    </row>
    <row r="414" spans="1:9" ht="12" customHeight="1" x14ac:dyDescent="0.25">
      <c r="A414" s="302"/>
      <c r="C414" s="198">
        <v>44668.541666666672</v>
      </c>
      <c r="D414" s="256">
        <v>484.3</v>
      </c>
      <c r="E414" s="256">
        <v>0</v>
      </c>
      <c r="F414" s="256">
        <v>17.399999999999999</v>
      </c>
      <c r="G414" s="256">
        <v>36.299999999999997</v>
      </c>
      <c r="H414" s="256">
        <v>2.2000000000000002</v>
      </c>
      <c r="I414" s="256">
        <v>23.6</v>
      </c>
    </row>
    <row r="415" spans="1:9" ht="12" customHeight="1" x14ac:dyDescent="0.25">
      <c r="A415" s="302"/>
      <c r="C415" s="198">
        <v>44668.583333333328</v>
      </c>
      <c r="D415" s="256">
        <v>483.8</v>
      </c>
      <c r="E415" s="256">
        <v>0</v>
      </c>
      <c r="F415" s="256">
        <v>18</v>
      </c>
      <c r="G415" s="256">
        <v>33.200000000000003</v>
      </c>
      <c r="H415" s="256">
        <v>2.1</v>
      </c>
      <c r="I415" s="256">
        <v>21.5</v>
      </c>
    </row>
    <row r="416" spans="1:9" ht="12" customHeight="1" x14ac:dyDescent="0.25">
      <c r="A416" s="302"/>
      <c r="C416" s="198">
        <v>44668.625</v>
      </c>
      <c r="D416" s="256">
        <v>483.3</v>
      </c>
      <c r="E416" s="256">
        <v>0</v>
      </c>
      <c r="F416" s="256">
        <v>17.600000000000001</v>
      </c>
      <c r="G416" s="256">
        <v>31</v>
      </c>
      <c r="H416" s="256">
        <v>2</v>
      </c>
      <c r="I416" s="256">
        <v>7.7</v>
      </c>
    </row>
    <row r="417" spans="1:9" ht="12" customHeight="1" x14ac:dyDescent="0.25">
      <c r="A417" s="302"/>
      <c r="C417" s="198">
        <v>44668.666666666672</v>
      </c>
      <c r="D417" s="256">
        <v>483.3</v>
      </c>
      <c r="E417" s="256">
        <v>0</v>
      </c>
      <c r="F417" s="256">
        <v>16.5</v>
      </c>
      <c r="G417" s="256">
        <v>36.6</v>
      </c>
      <c r="H417" s="256">
        <v>2</v>
      </c>
      <c r="I417" s="256">
        <v>30.7</v>
      </c>
    </row>
    <row r="418" spans="1:9" ht="12" customHeight="1" x14ac:dyDescent="0.25">
      <c r="A418" s="302"/>
      <c r="C418" s="198">
        <v>44668.708333333328</v>
      </c>
      <c r="D418" s="256">
        <v>483.6</v>
      </c>
      <c r="E418" s="256">
        <v>0</v>
      </c>
      <c r="F418" s="256">
        <v>14.9</v>
      </c>
      <c r="G418" s="256">
        <v>38.299999999999997</v>
      </c>
      <c r="H418" s="256">
        <v>1.9</v>
      </c>
      <c r="I418" s="256">
        <v>41.4</v>
      </c>
    </row>
    <row r="419" spans="1:9" ht="12" customHeight="1" x14ac:dyDescent="0.25">
      <c r="A419" s="302"/>
      <c r="C419" s="198">
        <v>44668.75</v>
      </c>
      <c r="D419" s="256">
        <v>483.9</v>
      </c>
      <c r="E419" s="256">
        <v>0</v>
      </c>
      <c r="F419" s="256">
        <v>13.3</v>
      </c>
      <c r="G419" s="256">
        <v>45.1</v>
      </c>
      <c r="H419" s="256">
        <v>1.3</v>
      </c>
      <c r="I419" s="256">
        <v>46.1</v>
      </c>
    </row>
    <row r="420" spans="1:9" ht="12" customHeight="1" x14ac:dyDescent="0.25">
      <c r="A420" s="302"/>
      <c r="C420" s="198">
        <v>44668.791666666672</v>
      </c>
      <c r="D420" s="256">
        <v>484.3</v>
      </c>
      <c r="E420" s="256">
        <v>0</v>
      </c>
      <c r="F420" s="256">
        <v>12</v>
      </c>
      <c r="G420" s="256">
        <v>51</v>
      </c>
      <c r="H420" s="256">
        <v>2.1</v>
      </c>
      <c r="I420" s="256">
        <v>88.1</v>
      </c>
    </row>
    <row r="421" spans="1:9" ht="12" customHeight="1" x14ac:dyDescent="0.25">
      <c r="A421" s="302"/>
      <c r="C421" s="198">
        <v>44668.833333333328</v>
      </c>
      <c r="D421" s="256">
        <v>484.9</v>
      </c>
      <c r="E421" s="256">
        <v>0</v>
      </c>
      <c r="F421" s="256">
        <v>10.5</v>
      </c>
      <c r="G421" s="256">
        <v>53.7</v>
      </c>
      <c r="H421" s="256">
        <v>1.8</v>
      </c>
      <c r="I421" s="256">
        <v>269.8</v>
      </c>
    </row>
    <row r="422" spans="1:9" ht="12" customHeight="1" x14ac:dyDescent="0.25">
      <c r="A422" s="302"/>
      <c r="C422" s="198">
        <v>44668.875</v>
      </c>
      <c r="D422" s="256">
        <v>485.3</v>
      </c>
      <c r="E422" s="256">
        <v>0</v>
      </c>
      <c r="F422" s="256">
        <v>9</v>
      </c>
      <c r="G422" s="256">
        <v>57.6</v>
      </c>
      <c r="H422" s="256">
        <v>0.8</v>
      </c>
      <c r="I422" s="256">
        <v>244.1</v>
      </c>
    </row>
    <row r="423" spans="1:9" ht="12" customHeight="1" x14ac:dyDescent="0.25">
      <c r="A423" s="302"/>
      <c r="C423" s="198">
        <v>44668.916666666672</v>
      </c>
      <c r="D423" s="256">
        <v>485.7</v>
      </c>
      <c r="E423" s="256">
        <v>0</v>
      </c>
      <c r="F423" s="256">
        <v>7.6</v>
      </c>
      <c r="G423" s="256">
        <v>63.5</v>
      </c>
      <c r="H423" s="256">
        <v>1.4</v>
      </c>
      <c r="I423" s="256">
        <v>273.8</v>
      </c>
    </row>
    <row r="424" spans="1:9" ht="12" customHeight="1" x14ac:dyDescent="0.25">
      <c r="A424" s="302"/>
      <c r="C424" s="198">
        <v>44668.958333333328</v>
      </c>
      <c r="D424" s="256">
        <v>485.9</v>
      </c>
      <c r="E424" s="256">
        <v>0</v>
      </c>
      <c r="F424" s="256">
        <v>6.6</v>
      </c>
      <c r="G424" s="256">
        <v>67.7</v>
      </c>
      <c r="H424" s="256">
        <v>1.2</v>
      </c>
      <c r="I424" s="256">
        <v>269.10000000000002</v>
      </c>
    </row>
    <row r="425" spans="1:9" ht="12" customHeight="1" x14ac:dyDescent="0.25">
      <c r="A425" s="302">
        <v>18</v>
      </c>
      <c r="C425" s="198">
        <v>44669</v>
      </c>
      <c r="D425" s="256">
        <v>485.9</v>
      </c>
      <c r="E425" s="256">
        <v>0</v>
      </c>
      <c r="F425" s="256">
        <v>5.7</v>
      </c>
      <c r="G425" s="256">
        <v>69.8</v>
      </c>
      <c r="H425" s="256">
        <v>1.5</v>
      </c>
      <c r="I425" s="256">
        <v>267.8</v>
      </c>
    </row>
    <row r="426" spans="1:9" ht="12" customHeight="1" x14ac:dyDescent="0.25">
      <c r="A426" s="302"/>
      <c r="C426" s="198">
        <v>44669.041666666672</v>
      </c>
      <c r="D426" s="256">
        <v>485.7</v>
      </c>
      <c r="E426" s="256">
        <v>0</v>
      </c>
      <c r="F426" s="256">
        <v>5.0999999999999996</v>
      </c>
      <c r="G426" s="256">
        <v>71.900000000000006</v>
      </c>
      <c r="H426" s="256">
        <v>0.9</v>
      </c>
      <c r="I426" s="256">
        <v>262.7</v>
      </c>
    </row>
    <row r="427" spans="1:9" ht="12" customHeight="1" x14ac:dyDescent="0.25">
      <c r="A427" s="302"/>
      <c r="C427" s="198">
        <v>44669.083333333328</v>
      </c>
      <c r="D427" s="256">
        <v>485.5</v>
      </c>
      <c r="E427" s="256">
        <v>0</v>
      </c>
      <c r="F427" s="256">
        <v>4.3</v>
      </c>
      <c r="G427" s="256">
        <v>75.099999999999994</v>
      </c>
      <c r="H427" s="256">
        <v>1.1000000000000001</v>
      </c>
      <c r="I427" s="256">
        <v>271.8</v>
      </c>
    </row>
    <row r="428" spans="1:9" ht="12" customHeight="1" x14ac:dyDescent="0.25">
      <c r="A428" s="302"/>
      <c r="C428" s="198">
        <v>44669.125</v>
      </c>
      <c r="D428" s="256">
        <v>485.3</v>
      </c>
      <c r="E428" s="256">
        <v>0</v>
      </c>
      <c r="F428" s="256">
        <v>3.7</v>
      </c>
      <c r="G428" s="256">
        <v>77</v>
      </c>
      <c r="H428" s="256">
        <v>1.1000000000000001</v>
      </c>
      <c r="I428" s="256">
        <v>270.39999999999998</v>
      </c>
    </row>
    <row r="429" spans="1:9" ht="12" customHeight="1" x14ac:dyDescent="0.25">
      <c r="A429" s="302"/>
      <c r="C429" s="198">
        <v>44669.166666666672</v>
      </c>
      <c r="D429" s="256">
        <v>485.4</v>
      </c>
      <c r="E429" s="256">
        <v>0</v>
      </c>
      <c r="F429" s="256">
        <v>3</v>
      </c>
      <c r="G429" s="256">
        <v>77.599999999999994</v>
      </c>
      <c r="H429" s="256">
        <v>1.4</v>
      </c>
      <c r="I429" s="256">
        <v>271.39999999999998</v>
      </c>
    </row>
    <row r="430" spans="1:9" ht="12" customHeight="1" x14ac:dyDescent="0.25">
      <c r="A430" s="302"/>
      <c r="C430" s="198">
        <v>44669.208333333328</v>
      </c>
      <c r="D430" s="256">
        <v>485.7</v>
      </c>
      <c r="E430" s="256">
        <v>0</v>
      </c>
      <c r="F430" s="256">
        <v>2.4</v>
      </c>
      <c r="G430" s="256">
        <v>78.5</v>
      </c>
      <c r="H430" s="256">
        <v>1.2</v>
      </c>
      <c r="I430" s="256">
        <v>269.8</v>
      </c>
    </row>
    <row r="431" spans="1:9" ht="12" customHeight="1" x14ac:dyDescent="0.25">
      <c r="A431" s="302"/>
      <c r="C431" s="198">
        <v>44669.25</v>
      </c>
      <c r="D431" s="256">
        <v>486</v>
      </c>
      <c r="E431" s="256">
        <v>0</v>
      </c>
      <c r="F431" s="256">
        <v>2</v>
      </c>
      <c r="G431" s="256">
        <v>79.5</v>
      </c>
      <c r="H431" s="256">
        <v>1.2</v>
      </c>
      <c r="I431" s="256">
        <v>262.8</v>
      </c>
    </row>
    <row r="432" spans="1:9" ht="12" customHeight="1" x14ac:dyDescent="0.25">
      <c r="A432" s="302"/>
      <c r="C432" s="198">
        <v>44669.291666666672</v>
      </c>
      <c r="D432" s="256">
        <v>486.4</v>
      </c>
      <c r="E432" s="256">
        <v>0</v>
      </c>
      <c r="F432" s="256">
        <v>2.5</v>
      </c>
      <c r="G432" s="256">
        <v>78.400000000000006</v>
      </c>
      <c r="H432" s="256">
        <v>0.8</v>
      </c>
      <c r="I432" s="256">
        <v>264.7</v>
      </c>
    </row>
    <row r="433" spans="1:9" ht="12" customHeight="1" x14ac:dyDescent="0.25">
      <c r="A433" s="302"/>
      <c r="C433" s="198">
        <v>44669.333333333328</v>
      </c>
      <c r="D433" s="256">
        <v>486.7</v>
      </c>
      <c r="E433" s="256">
        <v>0</v>
      </c>
      <c r="F433" s="256">
        <v>5.6</v>
      </c>
      <c r="G433" s="256">
        <v>67.2</v>
      </c>
      <c r="H433" s="256">
        <v>0.6</v>
      </c>
      <c r="I433" s="256">
        <v>106</v>
      </c>
    </row>
    <row r="434" spans="1:9" ht="12" customHeight="1" x14ac:dyDescent="0.25">
      <c r="A434" s="302"/>
      <c r="C434" s="198">
        <v>44669.375</v>
      </c>
      <c r="D434" s="256">
        <v>486.4</v>
      </c>
      <c r="E434" s="256">
        <v>0</v>
      </c>
      <c r="F434" s="256">
        <v>9.1999999999999993</v>
      </c>
      <c r="G434" s="256">
        <v>54.7</v>
      </c>
      <c r="H434" s="256">
        <v>0.7</v>
      </c>
      <c r="I434" s="256">
        <v>133.19999999999999</v>
      </c>
    </row>
    <row r="435" spans="1:9" ht="12" customHeight="1" x14ac:dyDescent="0.25">
      <c r="A435" s="302"/>
      <c r="C435" s="198">
        <v>44669.416666666672</v>
      </c>
      <c r="D435" s="256">
        <v>486.1</v>
      </c>
      <c r="E435" s="256">
        <v>0</v>
      </c>
      <c r="F435" s="256">
        <v>12.4</v>
      </c>
      <c r="G435" s="256">
        <v>47.6</v>
      </c>
      <c r="H435" s="256">
        <v>1</v>
      </c>
      <c r="I435" s="256">
        <v>158.1</v>
      </c>
    </row>
    <row r="436" spans="1:9" ht="12" customHeight="1" x14ac:dyDescent="0.25">
      <c r="A436" s="302"/>
      <c r="C436" s="198">
        <v>44669.458333333328</v>
      </c>
      <c r="D436" s="256">
        <v>485.5</v>
      </c>
      <c r="E436" s="256">
        <v>0</v>
      </c>
      <c r="F436" s="256">
        <v>15.2</v>
      </c>
      <c r="G436" s="256">
        <v>40.5</v>
      </c>
      <c r="H436" s="256">
        <v>1.6</v>
      </c>
      <c r="I436" s="256">
        <v>143</v>
      </c>
    </row>
    <row r="437" spans="1:9" ht="12" customHeight="1" x14ac:dyDescent="0.25">
      <c r="A437" s="302"/>
      <c r="C437" s="198">
        <v>44669.5</v>
      </c>
      <c r="D437" s="256">
        <v>484.8</v>
      </c>
      <c r="E437" s="256">
        <v>0</v>
      </c>
      <c r="F437" s="256">
        <v>16.7</v>
      </c>
      <c r="G437" s="256">
        <v>36.799999999999997</v>
      </c>
      <c r="H437" s="256">
        <v>1.6</v>
      </c>
      <c r="I437" s="256">
        <v>133.30000000000001</v>
      </c>
    </row>
    <row r="438" spans="1:9" ht="12" customHeight="1" x14ac:dyDescent="0.25">
      <c r="A438" s="302"/>
      <c r="C438" s="198">
        <v>44669.541666666672</v>
      </c>
      <c r="D438" s="256">
        <v>484.2</v>
      </c>
      <c r="E438" s="256">
        <v>0</v>
      </c>
      <c r="F438" s="256">
        <v>16.899999999999999</v>
      </c>
      <c r="G438" s="256">
        <v>36</v>
      </c>
      <c r="H438" s="256">
        <v>1.4</v>
      </c>
      <c r="I438" s="256">
        <v>145.1</v>
      </c>
    </row>
    <row r="439" spans="1:9" ht="12" customHeight="1" x14ac:dyDescent="0.25">
      <c r="A439" s="302"/>
      <c r="C439" s="198">
        <v>44669.583333333328</v>
      </c>
      <c r="D439" s="256">
        <v>483.7</v>
      </c>
      <c r="E439" s="256">
        <v>0</v>
      </c>
      <c r="F439" s="256">
        <v>17.3</v>
      </c>
      <c r="G439" s="256">
        <v>35.1</v>
      </c>
      <c r="H439" s="256">
        <v>1.7</v>
      </c>
      <c r="I439" s="256">
        <v>91.5</v>
      </c>
    </row>
    <row r="440" spans="1:9" ht="12" customHeight="1" x14ac:dyDescent="0.25">
      <c r="A440" s="302"/>
      <c r="C440" s="198">
        <v>44669.625</v>
      </c>
      <c r="D440" s="256">
        <v>483.5</v>
      </c>
      <c r="E440" s="256">
        <v>0</v>
      </c>
      <c r="F440" s="256">
        <v>17</v>
      </c>
      <c r="G440" s="256">
        <v>34.6</v>
      </c>
      <c r="H440" s="256">
        <v>2.6</v>
      </c>
      <c r="I440" s="256">
        <v>64.900000000000006</v>
      </c>
    </row>
    <row r="441" spans="1:9" ht="12" customHeight="1" x14ac:dyDescent="0.25">
      <c r="A441" s="302"/>
      <c r="C441" s="198">
        <v>44669.666666666672</v>
      </c>
      <c r="D441" s="256">
        <v>483.5</v>
      </c>
      <c r="E441" s="256">
        <v>0</v>
      </c>
      <c r="F441" s="256">
        <v>15.6</v>
      </c>
      <c r="G441" s="256">
        <v>33</v>
      </c>
      <c r="H441" s="256">
        <v>2.6</v>
      </c>
      <c r="I441" s="256">
        <v>51.8</v>
      </c>
    </row>
    <row r="442" spans="1:9" ht="12" customHeight="1" x14ac:dyDescent="0.25">
      <c r="A442" s="302"/>
      <c r="C442" s="198">
        <v>44669.708333333328</v>
      </c>
      <c r="D442" s="256">
        <v>483.8</v>
      </c>
      <c r="E442" s="256">
        <v>0</v>
      </c>
      <c r="F442" s="256">
        <v>13.8</v>
      </c>
      <c r="G442" s="256">
        <v>43.2</v>
      </c>
      <c r="H442" s="256">
        <v>1.8</v>
      </c>
      <c r="I442" s="256">
        <v>56.9</v>
      </c>
    </row>
    <row r="443" spans="1:9" ht="12" customHeight="1" x14ac:dyDescent="0.25">
      <c r="A443" s="302"/>
      <c r="C443" s="198">
        <v>44669.75</v>
      </c>
      <c r="D443" s="256">
        <v>484.4</v>
      </c>
      <c r="E443" s="256">
        <v>0</v>
      </c>
      <c r="F443" s="256">
        <v>11</v>
      </c>
      <c r="G443" s="256">
        <v>63.8</v>
      </c>
      <c r="H443" s="256">
        <v>2.5</v>
      </c>
      <c r="I443" s="256">
        <v>56.4</v>
      </c>
    </row>
    <row r="444" spans="1:9" ht="12" customHeight="1" x14ac:dyDescent="0.25">
      <c r="A444" s="302"/>
      <c r="C444" s="198">
        <v>44669.791666666672</v>
      </c>
      <c r="D444" s="256">
        <v>485.2</v>
      </c>
      <c r="E444" s="256">
        <v>0</v>
      </c>
      <c r="F444" s="256">
        <v>9.1999999999999993</v>
      </c>
      <c r="G444" s="256">
        <v>70</v>
      </c>
      <c r="H444" s="256">
        <v>3</v>
      </c>
      <c r="I444" s="256">
        <v>41.7</v>
      </c>
    </row>
    <row r="445" spans="1:9" ht="12" customHeight="1" x14ac:dyDescent="0.25">
      <c r="A445" s="302"/>
      <c r="C445" s="198">
        <v>44669.833333333328</v>
      </c>
      <c r="D445" s="256">
        <v>485.7</v>
      </c>
      <c r="E445" s="256">
        <v>0</v>
      </c>
      <c r="F445" s="256">
        <v>8.8000000000000007</v>
      </c>
      <c r="G445" s="256">
        <v>68.2</v>
      </c>
      <c r="H445" s="256">
        <v>2.1</v>
      </c>
      <c r="I445" s="256">
        <v>1.9</v>
      </c>
    </row>
    <row r="446" spans="1:9" ht="12" customHeight="1" x14ac:dyDescent="0.25">
      <c r="A446" s="302"/>
      <c r="C446" s="198">
        <v>44669.875</v>
      </c>
      <c r="D446" s="256">
        <v>485.9</v>
      </c>
      <c r="E446" s="256">
        <v>0</v>
      </c>
      <c r="F446" s="256">
        <v>8.1999999999999993</v>
      </c>
      <c r="G446" s="256">
        <v>67.8</v>
      </c>
      <c r="H446" s="256">
        <v>1.7</v>
      </c>
      <c r="I446" s="256">
        <v>341.7</v>
      </c>
    </row>
    <row r="447" spans="1:9" ht="12" customHeight="1" x14ac:dyDescent="0.25">
      <c r="A447" s="302"/>
      <c r="C447" s="198">
        <v>44669.916666666672</v>
      </c>
      <c r="D447" s="256">
        <v>486</v>
      </c>
      <c r="E447" s="256">
        <v>0</v>
      </c>
      <c r="F447" s="256">
        <v>7.3</v>
      </c>
      <c r="G447" s="256">
        <v>62.3</v>
      </c>
      <c r="H447" s="256">
        <v>1.4</v>
      </c>
      <c r="I447" s="256">
        <v>332.9</v>
      </c>
    </row>
    <row r="448" spans="1:9" ht="12" customHeight="1" x14ac:dyDescent="0.25">
      <c r="A448" s="302"/>
      <c r="C448" s="198">
        <v>44669.958333333328</v>
      </c>
      <c r="D448" s="256">
        <v>486</v>
      </c>
      <c r="E448" s="256">
        <v>0</v>
      </c>
      <c r="F448" s="256">
        <v>6.4</v>
      </c>
      <c r="G448" s="256">
        <v>65.400000000000006</v>
      </c>
      <c r="H448" s="256">
        <v>1.7</v>
      </c>
      <c r="I448" s="256">
        <v>331.6</v>
      </c>
    </row>
    <row r="449" spans="1:9" ht="12" customHeight="1" x14ac:dyDescent="0.25">
      <c r="A449" s="302">
        <v>19</v>
      </c>
      <c r="C449" s="198">
        <v>44670</v>
      </c>
      <c r="D449" s="256">
        <v>485.9</v>
      </c>
      <c r="E449" s="256">
        <v>0</v>
      </c>
      <c r="F449" s="256">
        <v>5.7</v>
      </c>
      <c r="G449" s="256">
        <v>66.5</v>
      </c>
      <c r="H449" s="256">
        <v>1.1000000000000001</v>
      </c>
      <c r="I449" s="256">
        <v>304.8</v>
      </c>
    </row>
    <row r="450" spans="1:9" ht="12" customHeight="1" x14ac:dyDescent="0.25">
      <c r="A450" s="302"/>
      <c r="C450" s="198">
        <v>44670.041666666672</v>
      </c>
      <c r="D450" s="256">
        <v>485.8</v>
      </c>
      <c r="E450" s="256">
        <v>0</v>
      </c>
      <c r="F450" s="256">
        <v>4.5</v>
      </c>
      <c r="G450" s="256">
        <v>78.599999999999994</v>
      </c>
      <c r="H450" s="256">
        <v>1</v>
      </c>
      <c r="I450" s="256">
        <v>263.39999999999998</v>
      </c>
    </row>
    <row r="451" spans="1:9" ht="12" customHeight="1" x14ac:dyDescent="0.25">
      <c r="A451" s="302"/>
      <c r="C451" s="198">
        <v>44670.083333333328</v>
      </c>
      <c r="D451" s="256">
        <v>485.6</v>
      </c>
      <c r="E451" s="256">
        <v>0</v>
      </c>
      <c r="F451" s="256">
        <v>4</v>
      </c>
      <c r="G451" s="256">
        <v>78.900000000000006</v>
      </c>
      <c r="H451" s="256">
        <v>0.9</v>
      </c>
      <c r="I451" s="256">
        <v>273.60000000000002</v>
      </c>
    </row>
    <row r="452" spans="1:9" ht="12" customHeight="1" x14ac:dyDescent="0.25">
      <c r="A452" s="302"/>
      <c r="C452" s="198">
        <v>44670.125</v>
      </c>
      <c r="D452" s="256">
        <v>485.5</v>
      </c>
      <c r="E452" s="256">
        <v>0</v>
      </c>
      <c r="F452" s="256">
        <v>3.5</v>
      </c>
      <c r="G452" s="256">
        <v>79.8</v>
      </c>
      <c r="H452" s="256">
        <v>1.3</v>
      </c>
      <c r="I452" s="256">
        <v>268.7</v>
      </c>
    </row>
    <row r="453" spans="1:9" ht="12" customHeight="1" x14ac:dyDescent="0.25">
      <c r="A453" s="302"/>
      <c r="C453" s="198">
        <v>44670.166666666672</v>
      </c>
      <c r="D453" s="256">
        <v>485.5</v>
      </c>
      <c r="E453" s="256">
        <v>0</v>
      </c>
      <c r="F453" s="256">
        <v>2.9</v>
      </c>
      <c r="G453" s="256">
        <v>80.5</v>
      </c>
      <c r="H453" s="256">
        <v>1.4</v>
      </c>
      <c r="I453" s="256">
        <v>264.7</v>
      </c>
    </row>
    <row r="454" spans="1:9" ht="12" customHeight="1" x14ac:dyDescent="0.25">
      <c r="A454" s="302"/>
      <c r="C454" s="198">
        <v>44670.208333333328</v>
      </c>
      <c r="D454" s="256">
        <v>485.7</v>
      </c>
      <c r="E454" s="256">
        <v>0</v>
      </c>
      <c r="F454" s="256">
        <v>2.6</v>
      </c>
      <c r="G454" s="256">
        <v>80.8</v>
      </c>
      <c r="H454" s="256">
        <v>0.9</v>
      </c>
      <c r="I454" s="256">
        <v>277.39999999999998</v>
      </c>
    </row>
    <row r="455" spans="1:9" ht="12" customHeight="1" x14ac:dyDescent="0.25">
      <c r="A455" s="302"/>
      <c r="C455" s="198">
        <v>44670.25</v>
      </c>
      <c r="D455" s="256">
        <v>486</v>
      </c>
      <c r="E455" s="256">
        <v>0</v>
      </c>
      <c r="F455" s="256">
        <v>2.4</v>
      </c>
      <c r="G455" s="256">
        <v>81</v>
      </c>
      <c r="H455" s="256">
        <v>0.8</v>
      </c>
      <c r="I455" s="256">
        <v>273.2</v>
      </c>
    </row>
    <row r="456" spans="1:9" ht="12" customHeight="1" x14ac:dyDescent="0.25">
      <c r="A456" s="302"/>
      <c r="C456" s="198">
        <v>44670.291666666672</v>
      </c>
      <c r="D456" s="256">
        <v>486.3</v>
      </c>
      <c r="E456" s="256">
        <v>0</v>
      </c>
      <c r="F456" s="256">
        <v>2.8</v>
      </c>
      <c r="G456" s="256">
        <v>80</v>
      </c>
      <c r="H456" s="256">
        <v>0.7</v>
      </c>
      <c r="I456" s="256">
        <v>271</v>
      </c>
    </row>
    <row r="457" spans="1:9" ht="12" customHeight="1" x14ac:dyDescent="0.25">
      <c r="A457" s="302"/>
      <c r="C457" s="198">
        <v>44670.333333333328</v>
      </c>
      <c r="D457" s="256">
        <v>486.3</v>
      </c>
      <c r="E457" s="256">
        <v>0</v>
      </c>
      <c r="F457" s="256">
        <v>6.4</v>
      </c>
      <c r="G457" s="256">
        <v>67.2</v>
      </c>
      <c r="H457" s="256">
        <v>0.5</v>
      </c>
      <c r="I457" s="256">
        <v>76</v>
      </c>
    </row>
    <row r="458" spans="1:9" ht="12" customHeight="1" x14ac:dyDescent="0.25">
      <c r="A458" s="302"/>
      <c r="C458" s="198">
        <v>44670.375</v>
      </c>
      <c r="D458" s="256">
        <v>486.1</v>
      </c>
      <c r="E458" s="256">
        <v>0</v>
      </c>
      <c r="F458" s="256">
        <v>9.9</v>
      </c>
      <c r="G458" s="256">
        <v>54.6</v>
      </c>
      <c r="H458" s="256">
        <v>0.5</v>
      </c>
      <c r="I458" s="256">
        <v>171.4</v>
      </c>
    </row>
    <row r="459" spans="1:9" ht="12" customHeight="1" x14ac:dyDescent="0.25">
      <c r="A459" s="302"/>
      <c r="C459" s="198">
        <v>44670.416666666672</v>
      </c>
      <c r="D459" s="256">
        <v>485.7</v>
      </c>
      <c r="E459" s="256">
        <v>0</v>
      </c>
      <c r="F459" s="256">
        <v>13</v>
      </c>
      <c r="G459" s="256">
        <v>42.9</v>
      </c>
      <c r="H459" s="256">
        <v>1.1000000000000001</v>
      </c>
      <c r="I459" s="256">
        <v>141.1</v>
      </c>
    </row>
    <row r="460" spans="1:9" ht="12" customHeight="1" x14ac:dyDescent="0.25">
      <c r="A460" s="302"/>
      <c r="C460" s="198">
        <v>44670.458333333328</v>
      </c>
      <c r="D460" s="256">
        <v>485.2</v>
      </c>
      <c r="E460" s="256">
        <v>0</v>
      </c>
      <c r="F460" s="256">
        <v>15.9</v>
      </c>
      <c r="G460" s="256">
        <v>32.200000000000003</v>
      </c>
      <c r="H460" s="256">
        <v>1.7</v>
      </c>
      <c r="I460" s="256">
        <v>150.4</v>
      </c>
    </row>
    <row r="461" spans="1:9" ht="12" customHeight="1" x14ac:dyDescent="0.25">
      <c r="A461" s="302"/>
      <c r="C461" s="198">
        <v>44670.5</v>
      </c>
      <c r="D461" s="256">
        <v>484.6</v>
      </c>
      <c r="E461" s="256">
        <v>0</v>
      </c>
      <c r="F461" s="256">
        <v>17.5</v>
      </c>
      <c r="G461" s="256">
        <v>28.6</v>
      </c>
      <c r="H461" s="256">
        <v>1.4</v>
      </c>
      <c r="I461" s="256">
        <v>197.8</v>
      </c>
    </row>
    <row r="462" spans="1:9" ht="12" customHeight="1" x14ac:dyDescent="0.25">
      <c r="A462" s="302"/>
      <c r="C462" s="198">
        <v>44670.541666666672</v>
      </c>
      <c r="D462" s="256">
        <v>484</v>
      </c>
      <c r="E462" s="256">
        <v>0</v>
      </c>
      <c r="F462" s="256">
        <v>17.899999999999999</v>
      </c>
      <c r="G462" s="256">
        <v>28.4</v>
      </c>
      <c r="H462" s="256">
        <v>1.3</v>
      </c>
      <c r="I462" s="256">
        <v>241.3</v>
      </c>
    </row>
    <row r="463" spans="1:9" ht="12" customHeight="1" x14ac:dyDescent="0.25">
      <c r="A463" s="302"/>
      <c r="C463" s="198">
        <v>44670.583333333328</v>
      </c>
      <c r="D463" s="256">
        <v>483.5</v>
      </c>
      <c r="E463" s="256">
        <v>0</v>
      </c>
      <c r="F463" s="256">
        <v>17.8</v>
      </c>
      <c r="G463" s="256">
        <v>34.6</v>
      </c>
      <c r="H463" s="256">
        <v>2</v>
      </c>
      <c r="I463" s="256">
        <v>91.1</v>
      </c>
    </row>
    <row r="464" spans="1:9" ht="12" customHeight="1" x14ac:dyDescent="0.25">
      <c r="A464" s="302"/>
      <c r="C464" s="198">
        <v>44670.625</v>
      </c>
      <c r="D464" s="256">
        <v>483.4</v>
      </c>
      <c r="E464" s="256">
        <v>0</v>
      </c>
      <c r="F464" s="256">
        <v>16</v>
      </c>
      <c r="G464" s="256">
        <v>42.4</v>
      </c>
      <c r="H464" s="256">
        <v>2.2999999999999998</v>
      </c>
      <c r="I464" s="256">
        <v>81.900000000000006</v>
      </c>
    </row>
    <row r="465" spans="1:9" ht="12" customHeight="1" x14ac:dyDescent="0.25">
      <c r="A465" s="302"/>
      <c r="C465" s="198">
        <v>44670.666666666672</v>
      </c>
      <c r="D465" s="256">
        <v>483.3</v>
      </c>
      <c r="E465" s="256">
        <v>0</v>
      </c>
      <c r="F465" s="256">
        <v>15.4</v>
      </c>
      <c r="G465" s="256">
        <v>42.1</v>
      </c>
      <c r="H465" s="256">
        <v>2.2999999999999998</v>
      </c>
      <c r="I465" s="256">
        <v>42.8</v>
      </c>
    </row>
    <row r="466" spans="1:9" ht="12" customHeight="1" x14ac:dyDescent="0.25">
      <c r="A466" s="302"/>
      <c r="C466" s="198">
        <v>44670.708333333328</v>
      </c>
      <c r="D466" s="256">
        <v>483.6</v>
      </c>
      <c r="E466" s="256">
        <v>0</v>
      </c>
      <c r="F466" s="256">
        <v>13.1</v>
      </c>
      <c r="G466" s="256">
        <v>47.8</v>
      </c>
      <c r="H466" s="256">
        <v>2.1</v>
      </c>
      <c r="I466" s="256">
        <v>45.1</v>
      </c>
    </row>
    <row r="467" spans="1:9" ht="12" customHeight="1" x14ac:dyDescent="0.25">
      <c r="A467" s="302"/>
      <c r="C467" s="198">
        <v>44670.75</v>
      </c>
      <c r="D467" s="256">
        <v>484.3</v>
      </c>
      <c r="E467" s="256">
        <v>0</v>
      </c>
      <c r="F467" s="256">
        <v>10.3</v>
      </c>
      <c r="G467" s="256">
        <v>67.7</v>
      </c>
      <c r="H467" s="256">
        <v>2.8</v>
      </c>
      <c r="I467" s="256">
        <v>63.9</v>
      </c>
    </row>
    <row r="468" spans="1:9" ht="12" customHeight="1" x14ac:dyDescent="0.25">
      <c r="A468" s="302"/>
      <c r="C468" s="198">
        <v>44670.791666666672</v>
      </c>
      <c r="D468" s="256">
        <v>485</v>
      </c>
      <c r="E468" s="256">
        <v>0</v>
      </c>
      <c r="F468" s="256">
        <v>9</v>
      </c>
      <c r="G468" s="256">
        <v>71.2</v>
      </c>
      <c r="H468" s="256">
        <v>2.2000000000000002</v>
      </c>
      <c r="I468" s="256">
        <v>58.3</v>
      </c>
    </row>
    <row r="469" spans="1:9" ht="12" customHeight="1" x14ac:dyDescent="0.25">
      <c r="A469" s="302"/>
      <c r="C469" s="198">
        <v>44670.833333333328</v>
      </c>
      <c r="D469" s="256">
        <v>485.6</v>
      </c>
      <c r="E469" s="256">
        <v>0</v>
      </c>
      <c r="F469" s="256">
        <v>8.4</v>
      </c>
      <c r="G469" s="256">
        <v>70.900000000000006</v>
      </c>
      <c r="H469" s="256">
        <v>1.6</v>
      </c>
      <c r="I469" s="256">
        <v>63.3</v>
      </c>
    </row>
    <row r="470" spans="1:9" ht="12" customHeight="1" x14ac:dyDescent="0.25">
      <c r="A470" s="302"/>
      <c r="C470" s="198">
        <v>44670.875</v>
      </c>
      <c r="D470" s="256">
        <v>486</v>
      </c>
      <c r="E470" s="256">
        <v>0</v>
      </c>
      <c r="F470" s="256">
        <v>8.1</v>
      </c>
      <c r="G470" s="256">
        <v>70</v>
      </c>
      <c r="H470" s="256">
        <v>1.4</v>
      </c>
      <c r="I470" s="256">
        <v>7.9</v>
      </c>
    </row>
    <row r="471" spans="1:9" ht="12" customHeight="1" x14ac:dyDescent="0.25">
      <c r="A471" s="302"/>
      <c r="C471" s="198">
        <v>44670.916666666672</v>
      </c>
      <c r="D471" s="256">
        <v>486.2</v>
      </c>
      <c r="E471" s="256">
        <v>0</v>
      </c>
      <c r="F471" s="256">
        <v>7.8</v>
      </c>
      <c r="G471" s="256">
        <v>70.7</v>
      </c>
      <c r="H471" s="256">
        <v>1.1000000000000001</v>
      </c>
      <c r="I471" s="256">
        <v>285.89999999999998</v>
      </c>
    </row>
    <row r="472" spans="1:9" ht="12" customHeight="1" x14ac:dyDescent="0.25">
      <c r="A472" s="302"/>
      <c r="C472" s="198">
        <v>44670.958333333328</v>
      </c>
      <c r="D472" s="256">
        <v>486.1</v>
      </c>
      <c r="E472" s="256">
        <v>0</v>
      </c>
      <c r="F472" s="256">
        <v>6.9</v>
      </c>
      <c r="G472" s="256">
        <v>73.8</v>
      </c>
      <c r="H472" s="256">
        <v>0.7</v>
      </c>
      <c r="I472" s="256">
        <v>275.7</v>
      </c>
    </row>
    <row r="473" spans="1:9" ht="12" customHeight="1" x14ac:dyDescent="0.25">
      <c r="A473" s="302">
        <v>20</v>
      </c>
      <c r="C473" s="198">
        <v>44671</v>
      </c>
      <c r="D473" s="256">
        <v>485.9</v>
      </c>
      <c r="E473" s="256">
        <v>0</v>
      </c>
      <c r="F473" s="256">
        <v>6.3</v>
      </c>
      <c r="G473" s="256">
        <v>73.599999999999994</v>
      </c>
      <c r="H473" s="256">
        <v>1.4</v>
      </c>
      <c r="I473" s="256">
        <v>351.2</v>
      </c>
    </row>
    <row r="474" spans="1:9" ht="12" customHeight="1" x14ac:dyDescent="0.25">
      <c r="A474" s="302"/>
      <c r="C474" s="198">
        <v>44671.041666666672</v>
      </c>
      <c r="D474" s="256">
        <v>485.6</v>
      </c>
      <c r="E474" s="256">
        <v>0</v>
      </c>
      <c r="F474" s="256">
        <v>5.5</v>
      </c>
      <c r="G474" s="256">
        <v>76.599999999999994</v>
      </c>
      <c r="H474" s="256">
        <v>1.2</v>
      </c>
      <c r="I474" s="256">
        <v>304.39999999999998</v>
      </c>
    </row>
    <row r="475" spans="1:9" ht="12" customHeight="1" x14ac:dyDescent="0.25">
      <c r="A475" s="302"/>
      <c r="C475" s="198">
        <v>44671.083333333328</v>
      </c>
      <c r="D475" s="256">
        <v>485.4</v>
      </c>
      <c r="E475" s="256">
        <v>0</v>
      </c>
      <c r="F475" s="256">
        <v>4.5999999999999996</v>
      </c>
      <c r="G475" s="256">
        <v>79.8</v>
      </c>
      <c r="H475" s="256">
        <v>1.2</v>
      </c>
      <c r="I475" s="256">
        <v>277.7</v>
      </c>
    </row>
    <row r="476" spans="1:9" ht="12" customHeight="1" x14ac:dyDescent="0.25">
      <c r="A476" s="302"/>
      <c r="C476" s="198">
        <v>44671.125</v>
      </c>
      <c r="D476" s="256">
        <v>485.4</v>
      </c>
      <c r="E476" s="256">
        <v>0</v>
      </c>
      <c r="F476" s="256">
        <v>4</v>
      </c>
      <c r="G476" s="256">
        <v>80.8</v>
      </c>
      <c r="H476" s="256">
        <v>0.9</v>
      </c>
      <c r="I476" s="256">
        <v>274.2</v>
      </c>
    </row>
    <row r="477" spans="1:9" ht="12" customHeight="1" x14ac:dyDescent="0.25">
      <c r="A477" s="302"/>
      <c r="C477" s="198">
        <v>44671.166666666672</v>
      </c>
      <c r="D477" s="256">
        <v>485.4</v>
      </c>
      <c r="E477" s="256">
        <v>0</v>
      </c>
      <c r="F477" s="256">
        <v>3.6</v>
      </c>
      <c r="G477" s="256">
        <v>81.099999999999994</v>
      </c>
      <c r="H477" s="256">
        <v>0.8</v>
      </c>
      <c r="I477" s="256">
        <v>284.2</v>
      </c>
    </row>
    <row r="478" spans="1:9" ht="12" customHeight="1" x14ac:dyDescent="0.25">
      <c r="A478" s="302"/>
      <c r="C478" s="198">
        <v>44671.208333333328</v>
      </c>
      <c r="D478" s="256">
        <v>485.6</v>
      </c>
      <c r="E478" s="256">
        <v>0</v>
      </c>
      <c r="F478" s="256">
        <v>3.1</v>
      </c>
      <c r="G478" s="256">
        <v>81.2</v>
      </c>
      <c r="H478" s="256">
        <v>0.8</v>
      </c>
      <c r="I478" s="256">
        <v>294.89999999999998</v>
      </c>
    </row>
    <row r="479" spans="1:9" ht="12" customHeight="1" x14ac:dyDescent="0.25">
      <c r="A479" s="302"/>
      <c r="C479" s="198">
        <v>44671.25</v>
      </c>
      <c r="D479" s="256">
        <v>485.9</v>
      </c>
      <c r="E479" s="256">
        <v>0</v>
      </c>
      <c r="F479" s="256">
        <v>2.7</v>
      </c>
      <c r="G479" s="256">
        <v>83.1</v>
      </c>
      <c r="H479" s="256">
        <v>1.1000000000000001</v>
      </c>
      <c r="I479" s="256">
        <v>271.10000000000002</v>
      </c>
    </row>
    <row r="480" spans="1:9" ht="12" customHeight="1" x14ac:dyDescent="0.25">
      <c r="A480" s="302"/>
      <c r="C480" s="198">
        <v>44671.291666666672</v>
      </c>
      <c r="D480" s="256">
        <v>486.4</v>
      </c>
      <c r="E480" s="256">
        <v>0</v>
      </c>
      <c r="F480" s="256">
        <v>3.2</v>
      </c>
      <c r="G480" s="256">
        <v>81.400000000000006</v>
      </c>
      <c r="H480" s="256">
        <v>0.3</v>
      </c>
      <c r="I480" s="256">
        <v>266.60000000000002</v>
      </c>
    </row>
    <row r="481" spans="1:9" ht="12" customHeight="1" x14ac:dyDescent="0.25">
      <c r="A481" s="302"/>
      <c r="C481" s="198">
        <v>44671.333333333328</v>
      </c>
      <c r="D481" s="256">
        <v>486.6</v>
      </c>
      <c r="E481" s="256">
        <v>0</v>
      </c>
      <c r="F481" s="256">
        <v>6</v>
      </c>
      <c r="G481" s="256">
        <v>72.900000000000006</v>
      </c>
      <c r="H481" s="256">
        <v>0.9</v>
      </c>
      <c r="I481" s="256">
        <v>139.5</v>
      </c>
    </row>
    <row r="482" spans="1:9" ht="12" customHeight="1" x14ac:dyDescent="0.25">
      <c r="A482" s="302"/>
      <c r="C482" s="198">
        <v>44671.375</v>
      </c>
      <c r="D482" s="256">
        <v>486.5</v>
      </c>
      <c r="E482" s="256">
        <v>0</v>
      </c>
      <c r="F482" s="256">
        <v>8.4</v>
      </c>
      <c r="G482" s="256">
        <v>66.599999999999994</v>
      </c>
      <c r="H482" s="256">
        <v>0.9</v>
      </c>
      <c r="I482" s="256">
        <v>251.3</v>
      </c>
    </row>
    <row r="483" spans="1:9" ht="12" customHeight="1" x14ac:dyDescent="0.25">
      <c r="A483" s="302"/>
      <c r="C483" s="198">
        <v>44671.416666666672</v>
      </c>
      <c r="D483" s="256">
        <v>486.2</v>
      </c>
      <c r="E483" s="256">
        <v>0</v>
      </c>
      <c r="F483" s="256">
        <v>11.3</v>
      </c>
      <c r="G483" s="256">
        <v>55.9</v>
      </c>
      <c r="H483" s="256">
        <v>0.7</v>
      </c>
      <c r="I483" s="256">
        <v>268.7</v>
      </c>
    </row>
    <row r="484" spans="1:9" ht="12" customHeight="1" x14ac:dyDescent="0.25">
      <c r="A484" s="302"/>
      <c r="C484" s="198">
        <v>44671.458333333328</v>
      </c>
      <c r="D484" s="256">
        <v>485.6</v>
      </c>
      <c r="E484" s="256">
        <v>0</v>
      </c>
      <c r="F484" s="256">
        <v>13.8</v>
      </c>
      <c r="G484" s="256">
        <v>44.4</v>
      </c>
      <c r="H484" s="256">
        <v>1.2</v>
      </c>
      <c r="I484" s="256">
        <v>141.4</v>
      </c>
    </row>
    <row r="485" spans="1:9" ht="12" customHeight="1" x14ac:dyDescent="0.25">
      <c r="A485" s="302"/>
      <c r="C485" s="198">
        <v>44671.5</v>
      </c>
      <c r="D485" s="256">
        <v>484.9</v>
      </c>
      <c r="E485" s="256">
        <v>0</v>
      </c>
      <c r="F485" s="256">
        <v>15.5</v>
      </c>
      <c r="G485" s="256">
        <v>37.6</v>
      </c>
      <c r="H485" s="256">
        <v>1.6</v>
      </c>
      <c r="I485" s="256">
        <v>137.9</v>
      </c>
    </row>
    <row r="486" spans="1:9" ht="12" customHeight="1" x14ac:dyDescent="0.25">
      <c r="A486" s="302"/>
      <c r="C486" s="198">
        <v>44671.541666666672</v>
      </c>
      <c r="D486" s="256">
        <v>484.3</v>
      </c>
      <c r="E486" s="256">
        <v>0</v>
      </c>
      <c r="F486" s="256">
        <v>16.100000000000001</v>
      </c>
      <c r="G486" s="256">
        <v>35.4</v>
      </c>
      <c r="H486" s="256">
        <v>1.3</v>
      </c>
      <c r="I486" s="256">
        <v>164.2</v>
      </c>
    </row>
    <row r="487" spans="1:9" ht="12" customHeight="1" x14ac:dyDescent="0.25">
      <c r="A487" s="302"/>
      <c r="C487" s="198">
        <v>44671.583333333328</v>
      </c>
      <c r="D487" s="256">
        <v>483.6</v>
      </c>
      <c r="E487" s="256">
        <v>0</v>
      </c>
      <c r="F487" s="256">
        <v>17</v>
      </c>
      <c r="G487" s="256">
        <v>31.9</v>
      </c>
      <c r="H487" s="256">
        <v>1.6</v>
      </c>
      <c r="I487" s="256">
        <v>312.39999999999998</v>
      </c>
    </row>
    <row r="488" spans="1:9" ht="12" customHeight="1" x14ac:dyDescent="0.25">
      <c r="A488" s="302"/>
      <c r="C488" s="198">
        <v>44671.625</v>
      </c>
      <c r="D488" s="256">
        <v>483.3</v>
      </c>
      <c r="E488" s="256">
        <v>0</v>
      </c>
      <c r="F488" s="256">
        <v>17.100000000000001</v>
      </c>
      <c r="G488" s="256">
        <v>30.6</v>
      </c>
      <c r="H488" s="256">
        <v>2.5</v>
      </c>
      <c r="I488" s="256">
        <v>43.8</v>
      </c>
    </row>
    <row r="489" spans="1:9" ht="12" customHeight="1" x14ac:dyDescent="0.25">
      <c r="A489" s="302"/>
      <c r="C489" s="198">
        <v>44671.666666666672</v>
      </c>
      <c r="D489" s="256">
        <v>483.3</v>
      </c>
      <c r="E489" s="256">
        <v>0</v>
      </c>
      <c r="F489" s="256">
        <v>15.7</v>
      </c>
      <c r="G489" s="256">
        <v>34.799999999999997</v>
      </c>
      <c r="H489" s="256">
        <v>2.6</v>
      </c>
      <c r="I489" s="256">
        <v>26.6</v>
      </c>
    </row>
    <row r="490" spans="1:9" ht="12" customHeight="1" x14ac:dyDescent="0.25">
      <c r="A490" s="302"/>
      <c r="C490" s="198">
        <v>44671.708333333328</v>
      </c>
      <c r="D490" s="256">
        <v>483.7</v>
      </c>
      <c r="E490" s="256">
        <v>0</v>
      </c>
      <c r="F490" s="256">
        <v>13.7</v>
      </c>
      <c r="G490" s="256">
        <v>44.8</v>
      </c>
      <c r="H490" s="256">
        <v>2.5</v>
      </c>
      <c r="I490" s="256">
        <v>59.6</v>
      </c>
    </row>
    <row r="491" spans="1:9" ht="12" customHeight="1" x14ac:dyDescent="0.25">
      <c r="A491" s="302"/>
      <c r="C491" s="198">
        <v>44671.75</v>
      </c>
      <c r="D491" s="256">
        <v>484.4</v>
      </c>
      <c r="E491" s="256">
        <v>0</v>
      </c>
      <c r="F491" s="256">
        <v>10.6</v>
      </c>
      <c r="G491" s="256">
        <v>64.2</v>
      </c>
      <c r="H491" s="256">
        <v>3.1</v>
      </c>
      <c r="I491" s="256">
        <v>40.6</v>
      </c>
    </row>
    <row r="492" spans="1:9" ht="12" customHeight="1" x14ac:dyDescent="0.25">
      <c r="A492" s="302"/>
      <c r="C492" s="198">
        <v>44671.791666666672</v>
      </c>
      <c r="D492" s="256">
        <v>485.1</v>
      </c>
      <c r="E492" s="256">
        <v>0</v>
      </c>
      <c r="F492" s="256">
        <v>9.1</v>
      </c>
      <c r="G492" s="256">
        <v>70.099999999999994</v>
      </c>
      <c r="H492" s="256">
        <v>2.2000000000000002</v>
      </c>
      <c r="I492" s="256">
        <v>53</v>
      </c>
    </row>
    <row r="493" spans="1:9" ht="12" customHeight="1" x14ac:dyDescent="0.25">
      <c r="A493" s="302"/>
      <c r="C493" s="198">
        <v>44671.833333333328</v>
      </c>
      <c r="D493" s="256">
        <v>485.7</v>
      </c>
      <c r="E493" s="256">
        <v>0</v>
      </c>
      <c r="F493" s="256">
        <v>8.4</v>
      </c>
      <c r="G493" s="256">
        <v>71.599999999999994</v>
      </c>
      <c r="H493" s="256">
        <v>1.7</v>
      </c>
      <c r="I493" s="256">
        <v>35.6</v>
      </c>
    </row>
    <row r="494" spans="1:9" ht="12" customHeight="1" x14ac:dyDescent="0.25">
      <c r="A494" s="302"/>
      <c r="C494" s="198">
        <v>44671.875</v>
      </c>
      <c r="D494" s="256">
        <v>485.9</v>
      </c>
      <c r="E494" s="256">
        <v>0</v>
      </c>
      <c r="F494" s="256">
        <v>8.1</v>
      </c>
      <c r="G494" s="256">
        <v>72.400000000000006</v>
      </c>
      <c r="H494" s="256">
        <v>1.5</v>
      </c>
      <c r="I494" s="256">
        <v>293.5</v>
      </c>
    </row>
    <row r="495" spans="1:9" ht="12" customHeight="1" x14ac:dyDescent="0.25">
      <c r="A495" s="302"/>
      <c r="C495" s="198">
        <v>44671.916666666672</v>
      </c>
      <c r="D495" s="256">
        <v>486</v>
      </c>
      <c r="E495" s="256">
        <v>0</v>
      </c>
      <c r="F495" s="256">
        <v>7.2</v>
      </c>
      <c r="G495" s="256">
        <v>75.7</v>
      </c>
      <c r="H495" s="256">
        <v>1.1000000000000001</v>
      </c>
      <c r="I495" s="256">
        <v>266.39999999999998</v>
      </c>
    </row>
    <row r="496" spans="1:9" ht="12" customHeight="1" x14ac:dyDescent="0.25">
      <c r="A496" s="302"/>
      <c r="C496" s="198">
        <v>44671.958333333328</v>
      </c>
      <c r="D496" s="256">
        <v>486</v>
      </c>
      <c r="E496" s="256">
        <v>0</v>
      </c>
      <c r="F496" s="256">
        <v>6.6</v>
      </c>
      <c r="G496" s="256">
        <v>77.599999999999994</v>
      </c>
      <c r="H496" s="256">
        <v>0.8</v>
      </c>
      <c r="I496" s="256">
        <v>260.7</v>
      </c>
    </row>
    <row r="497" spans="1:9" ht="12" customHeight="1" x14ac:dyDescent="0.25">
      <c r="A497" s="302">
        <v>21</v>
      </c>
      <c r="C497" s="198">
        <v>44672</v>
      </c>
      <c r="D497" s="256">
        <v>486</v>
      </c>
      <c r="E497" s="256">
        <v>0</v>
      </c>
      <c r="F497" s="256">
        <v>6.1</v>
      </c>
      <c r="G497" s="256">
        <v>78.8</v>
      </c>
      <c r="H497" s="256">
        <v>0.7</v>
      </c>
      <c r="I497" s="256">
        <v>275.3</v>
      </c>
    </row>
    <row r="498" spans="1:9" ht="12" customHeight="1" x14ac:dyDescent="0.25">
      <c r="A498" s="302"/>
      <c r="C498" s="198">
        <v>44672.041666666672</v>
      </c>
      <c r="D498" s="256">
        <v>485.7</v>
      </c>
      <c r="E498" s="256">
        <v>0</v>
      </c>
      <c r="F498" s="256">
        <v>6.1</v>
      </c>
      <c r="G498" s="256">
        <v>78.599999999999994</v>
      </c>
      <c r="H498" s="256">
        <v>1.2</v>
      </c>
      <c r="I498" s="256">
        <v>280</v>
      </c>
    </row>
    <row r="499" spans="1:9" ht="12" customHeight="1" x14ac:dyDescent="0.25">
      <c r="A499" s="302"/>
      <c r="C499" s="198">
        <v>44672.083333333328</v>
      </c>
      <c r="D499" s="256">
        <v>485.5</v>
      </c>
      <c r="E499" s="256">
        <v>0</v>
      </c>
      <c r="F499" s="256">
        <v>5.8</v>
      </c>
      <c r="G499" s="256">
        <v>79.8</v>
      </c>
      <c r="H499" s="256">
        <v>0.8</v>
      </c>
      <c r="I499" s="256">
        <v>268.7</v>
      </c>
    </row>
    <row r="500" spans="1:9" ht="12" customHeight="1" x14ac:dyDescent="0.25">
      <c r="A500" s="302"/>
      <c r="C500" s="198">
        <v>44672.125</v>
      </c>
      <c r="D500" s="256">
        <v>485.4</v>
      </c>
      <c r="E500" s="256">
        <v>0</v>
      </c>
      <c r="F500" s="256">
        <v>5.0999999999999996</v>
      </c>
      <c r="G500" s="256">
        <v>80.8</v>
      </c>
      <c r="H500" s="256">
        <v>0.8</v>
      </c>
      <c r="I500" s="256">
        <v>272</v>
      </c>
    </row>
    <row r="501" spans="1:9" ht="12" customHeight="1" x14ac:dyDescent="0.25">
      <c r="A501" s="302"/>
      <c r="C501" s="198">
        <v>44672.166666666672</v>
      </c>
      <c r="D501" s="256">
        <v>485.5</v>
      </c>
      <c r="E501" s="256">
        <v>0</v>
      </c>
      <c r="F501" s="256">
        <v>4.4000000000000004</v>
      </c>
      <c r="G501" s="256">
        <v>80.8</v>
      </c>
      <c r="H501" s="256">
        <v>1</v>
      </c>
      <c r="I501" s="256">
        <v>276.89999999999998</v>
      </c>
    </row>
    <row r="502" spans="1:9" ht="12" customHeight="1" x14ac:dyDescent="0.25">
      <c r="A502" s="302"/>
      <c r="C502" s="198">
        <v>44672.208333333328</v>
      </c>
      <c r="D502" s="256">
        <v>485.7</v>
      </c>
      <c r="E502" s="256">
        <v>0</v>
      </c>
      <c r="F502" s="256">
        <v>4.2</v>
      </c>
      <c r="G502" s="256">
        <v>80.599999999999994</v>
      </c>
      <c r="H502" s="256">
        <v>1.3</v>
      </c>
      <c r="I502" s="256">
        <v>266.60000000000002</v>
      </c>
    </row>
    <row r="503" spans="1:9" ht="12" customHeight="1" x14ac:dyDescent="0.25">
      <c r="A503" s="302"/>
      <c r="C503" s="198">
        <v>44672.25</v>
      </c>
      <c r="D503" s="256">
        <v>485.9</v>
      </c>
      <c r="E503" s="256">
        <v>0</v>
      </c>
      <c r="F503" s="256">
        <v>4</v>
      </c>
      <c r="G503" s="256">
        <v>80.7</v>
      </c>
      <c r="H503" s="256">
        <v>1.1000000000000001</v>
      </c>
      <c r="I503" s="256">
        <v>266.60000000000002</v>
      </c>
    </row>
    <row r="504" spans="1:9" ht="12" customHeight="1" x14ac:dyDescent="0.25">
      <c r="A504" s="302"/>
      <c r="C504" s="198">
        <v>44672.291666666672</v>
      </c>
      <c r="D504" s="256">
        <v>486.3</v>
      </c>
      <c r="E504" s="256">
        <v>0</v>
      </c>
      <c r="F504" s="256">
        <v>4.4000000000000004</v>
      </c>
      <c r="G504" s="256">
        <v>79.8</v>
      </c>
      <c r="H504" s="256">
        <v>0.6</v>
      </c>
      <c r="I504" s="256">
        <v>273</v>
      </c>
    </row>
    <row r="505" spans="1:9" ht="12" customHeight="1" x14ac:dyDescent="0.25">
      <c r="A505" s="302"/>
      <c r="C505" s="198">
        <v>44672.333333333328</v>
      </c>
      <c r="D505" s="256">
        <v>486.4</v>
      </c>
      <c r="E505" s="256">
        <v>0</v>
      </c>
      <c r="F505" s="256">
        <v>7.2</v>
      </c>
      <c r="G505" s="256">
        <v>71.7</v>
      </c>
      <c r="H505" s="256">
        <v>0.6</v>
      </c>
      <c r="I505" s="256">
        <v>122.2</v>
      </c>
    </row>
    <row r="506" spans="1:9" ht="12" customHeight="1" x14ac:dyDescent="0.25">
      <c r="A506" s="302"/>
      <c r="C506" s="198">
        <v>44672.375</v>
      </c>
      <c r="D506" s="256">
        <v>486.3</v>
      </c>
      <c r="E506" s="256">
        <v>0</v>
      </c>
      <c r="F506" s="256">
        <v>10.1</v>
      </c>
      <c r="G506" s="256">
        <v>64</v>
      </c>
      <c r="H506" s="256">
        <v>1</v>
      </c>
      <c r="I506" s="256">
        <v>115.2</v>
      </c>
    </row>
    <row r="507" spans="1:9" ht="12" customHeight="1" x14ac:dyDescent="0.25">
      <c r="A507" s="302"/>
      <c r="C507" s="198">
        <v>44672.416666666672</v>
      </c>
      <c r="D507" s="256">
        <v>486.1</v>
      </c>
      <c r="E507" s="256">
        <v>0</v>
      </c>
      <c r="F507" s="256">
        <v>12</v>
      </c>
      <c r="G507" s="256">
        <v>57.8</v>
      </c>
      <c r="H507" s="256">
        <v>1.8</v>
      </c>
      <c r="I507" s="256">
        <v>134.69999999999999</v>
      </c>
    </row>
    <row r="508" spans="1:9" ht="12" customHeight="1" x14ac:dyDescent="0.25">
      <c r="A508" s="302"/>
      <c r="C508" s="198">
        <v>44672.458333333328</v>
      </c>
      <c r="D508" s="256">
        <v>485.7</v>
      </c>
      <c r="E508" s="256">
        <v>0</v>
      </c>
      <c r="F508" s="256">
        <v>14.4</v>
      </c>
      <c r="G508" s="256">
        <v>48.3</v>
      </c>
      <c r="H508" s="256">
        <v>2.1</v>
      </c>
      <c r="I508" s="256">
        <v>66.8</v>
      </c>
    </row>
    <row r="509" spans="1:9" ht="12" customHeight="1" x14ac:dyDescent="0.25">
      <c r="A509" s="302"/>
      <c r="C509" s="198">
        <v>44672.5</v>
      </c>
      <c r="D509" s="256">
        <v>485.3</v>
      </c>
      <c r="E509" s="256">
        <v>0</v>
      </c>
      <c r="F509" s="256">
        <v>15</v>
      </c>
      <c r="G509" s="256">
        <v>46</v>
      </c>
      <c r="H509" s="256">
        <v>1.8</v>
      </c>
      <c r="I509" s="256">
        <v>33.200000000000003</v>
      </c>
    </row>
    <row r="510" spans="1:9" ht="12" customHeight="1" x14ac:dyDescent="0.25">
      <c r="A510" s="302"/>
      <c r="C510" s="198">
        <v>44672.541666666672</v>
      </c>
      <c r="D510" s="256">
        <v>484.9</v>
      </c>
      <c r="E510" s="256">
        <v>0</v>
      </c>
      <c r="F510" s="256">
        <v>15.2</v>
      </c>
      <c r="G510" s="256">
        <v>45.4</v>
      </c>
      <c r="H510" s="256">
        <v>1.8</v>
      </c>
      <c r="I510" s="256">
        <v>76.7</v>
      </c>
    </row>
    <row r="511" spans="1:9" ht="12" customHeight="1" x14ac:dyDescent="0.25">
      <c r="A511" s="302"/>
      <c r="C511" s="198">
        <v>44672.583333333328</v>
      </c>
      <c r="D511" s="256">
        <v>484.4</v>
      </c>
      <c r="E511" s="256">
        <v>0</v>
      </c>
      <c r="F511" s="256">
        <v>15.2</v>
      </c>
      <c r="G511" s="256">
        <v>44.7</v>
      </c>
      <c r="H511" s="256">
        <v>2.5</v>
      </c>
      <c r="I511" s="256">
        <v>23</v>
      </c>
    </row>
    <row r="512" spans="1:9" ht="12" customHeight="1" x14ac:dyDescent="0.25">
      <c r="A512" s="302"/>
      <c r="C512" s="198">
        <v>44672.625</v>
      </c>
      <c r="D512" s="256">
        <v>483.9</v>
      </c>
      <c r="E512" s="256">
        <v>0</v>
      </c>
      <c r="F512" s="256">
        <v>15.6</v>
      </c>
      <c r="G512" s="256">
        <v>44.8</v>
      </c>
      <c r="H512" s="256">
        <v>1.8</v>
      </c>
      <c r="I512" s="256">
        <v>46.6</v>
      </c>
    </row>
    <row r="513" spans="1:9" ht="12" customHeight="1" x14ac:dyDescent="0.25">
      <c r="A513" s="302"/>
      <c r="C513" s="198">
        <v>44672.666666666672</v>
      </c>
      <c r="D513" s="256">
        <v>483.7</v>
      </c>
      <c r="E513" s="256">
        <v>0</v>
      </c>
      <c r="F513" s="256">
        <v>14.4</v>
      </c>
      <c r="G513" s="256">
        <v>47.5</v>
      </c>
      <c r="H513" s="256">
        <v>1.9</v>
      </c>
      <c r="I513" s="256">
        <v>53.2</v>
      </c>
    </row>
    <row r="514" spans="1:9" ht="12" customHeight="1" x14ac:dyDescent="0.25">
      <c r="A514" s="302"/>
      <c r="C514" s="198">
        <v>44672.708333333328</v>
      </c>
      <c r="D514" s="256">
        <v>484</v>
      </c>
      <c r="E514" s="256">
        <v>0</v>
      </c>
      <c r="F514" s="256">
        <v>13.4</v>
      </c>
      <c r="G514" s="256">
        <v>51.7</v>
      </c>
      <c r="H514" s="256">
        <v>2.2000000000000002</v>
      </c>
      <c r="I514" s="256">
        <v>32</v>
      </c>
    </row>
    <row r="515" spans="1:9" ht="12" customHeight="1" x14ac:dyDescent="0.25">
      <c r="A515" s="302"/>
      <c r="C515" s="198">
        <v>44672.75</v>
      </c>
      <c r="D515" s="256">
        <v>484.6</v>
      </c>
      <c r="E515" s="256">
        <v>0</v>
      </c>
      <c r="F515" s="256">
        <v>11.1</v>
      </c>
      <c r="G515" s="256">
        <v>66.099999999999994</v>
      </c>
      <c r="H515" s="256">
        <v>2.2999999999999998</v>
      </c>
      <c r="I515" s="256">
        <v>40.4</v>
      </c>
    </row>
    <row r="516" spans="1:9" ht="12" customHeight="1" x14ac:dyDescent="0.25">
      <c r="A516" s="302"/>
      <c r="C516" s="198">
        <v>44672.791666666672</v>
      </c>
      <c r="D516" s="256">
        <v>485.2</v>
      </c>
      <c r="E516" s="256">
        <v>0</v>
      </c>
      <c r="F516" s="256">
        <v>9.6</v>
      </c>
      <c r="G516" s="256">
        <v>73.2</v>
      </c>
      <c r="H516" s="256">
        <v>2.1</v>
      </c>
      <c r="I516" s="256">
        <v>18</v>
      </c>
    </row>
    <row r="517" spans="1:9" ht="12" customHeight="1" x14ac:dyDescent="0.25">
      <c r="A517" s="302"/>
      <c r="C517" s="198">
        <v>44672.833333333328</v>
      </c>
      <c r="D517" s="256">
        <v>485.5</v>
      </c>
      <c r="E517" s="256">
        <v>0</v>
      </c>
      <c r="F517" s="256">
        <v>9.1999999999999993</v>
      </c>
      <c r="G517" s="256">
        <v>73.5</v>
      </c>
      <c r="H517" s="256">
        <v>1</v>
      </c>
      <c r="I517" s="256">
        <v>15.5</v>
      </c>
    </row>
    <row r="518" spans="1:9" ht="12" customHeight="1" x14ac:dyDescent="0.25">
      <c r="A518" s="302"/>
      <c r="C518" s="198">
        <v>44672.875</v>
      </c>
      <c r="D518" s="256">
        <v>485.8</v>
      </c>
      <c r="E518" s="256">
        <v>0</v>
      </c>
      <c r="F518" s="256">
        <v>8.5</v>
      </c>
      <c r="G518" s="256">
        <v>74.3</v>
      </c>
      <c r="H518" s="256">
        <v>1.4</v>
      </c>
      <c r="I518" s="256">
        <v>347.3</v>
      </c>
    </row>
    <row r="519" spans="1:9" ht="12" customHeight="1" x14ac:dyDescent="0.25">
      <c r="A519" s="302"/>
      <c r="C519" s="198">
        <v>44672.916666666672</v>
      </c>
      <c r="D519" s="256">
        <v>486</v>
      </c>
      <c r="E519" s="256">
        <v>0</v>
      </c>
      <c r="F519" s="256">
        <v>7.3</v>
      </c>
      <c r="G519" s="256">
        <v>78.3</v>
      </c>
      <c r="H519" s="256">
        <v>1.6</v>
      </c>
      <c r="I519" s="256">
        <v>271.5</v>
      </c>
    </row>
    <row r="520" spans="1:9" ht="12" customHeight="1" x14ac:dyDescent="0.25">
      <c r="A520" s="302"/>
      <c r="C520" s="198">
        <v>44672.958333333328</v>
      </c>
      <c r="D520" s="256">
        <v>486</v>
      </c>
      <c r="E520" s="256">
        <v>0</v>
      </c>
      <c r="F520" s="256">
        <v>6.7</v>
      </c>
      <c r="G520" s="256">
        <v>78.5</v>
      </c>
      <c r="H520" s="256">
        <v>1.2</v>
      </c>
      <c r="I520" s="256">
        <v>273.10000000000002</v>
      </c>
    </row>
    <row r="521" spans="1:9" ht="12" customHeight="1" x14ac:dyDescent="0.25">
      <c r="A521" s="302">
        <v>22</v>
      </c>
      <c r="C521" s="198">
        <v>44673</v>
      </c>
      <c r="D521" s="256">
        <v>485.9</v>
      </c>
      <c r="E521" s="256">
        <v>0</v>
      </c>
      <c r="F521" s="256">
        <v>6</v>
      </c>
      <c r="G521" s="256">
        <v>80.3</v>
      </c>
      <c r="H521" s="256">
        <v>1.2</v>
      </c>
      <c r="I521" s="256">
        <v>267.5</v>
      </c>
    </row>
    <row r="522" spans="1:9" ht="12" customHeight="1" x14ac:dyDescent="0.25">
      <c r="A522" s="302"/>
      <c r="C522" s="198">
        <v>44673.041666666672</v>
      </c>
      <c r="D522" s="256">
        <v>485.6</v>
      </c>
      <c r="E522" s="256">
        <v>0</v>
      </c>
      <c r="F522" s="256">
        <v>5.3</v>
      </c>
      <c r="G522" s="256">
        <v>81.3</v>
      </c>
      <c r="H522" s="256">
        <v>1.2</v>
      </c>
      <c r="I522" s="256">
        <v>278.2</v>
      </c>
    </row>
    <row r="523" spans="1:9" ht="12" customHeight="1" x14ac:dyDescent="0.25">
      <c r="A523" s="302"/>
      <c r="C523" s="198">
        <v>44673.083333333328</v>
      </c>
      <c r="D523" s="256">
        <v>485.4</v>
      </c>
      <c r="E523" s="256">
        <v>0</v>
      </c>
      <c r="F523" s="256">
        <v>4.5</v>
      </c>
      <c r="G523" s="256">
        <v>82.2</v>
      </c>
      <c r="H523" s="256">
        <v>1.1000000000000001</v>
      </c>
      <c r="I523" s="256">
        <v>272.3</v>
      </c>
    </row>
    <row r="524" spans="1:9" ht="12" customHeight="1" x14ac:dyDescent="0.25">
      <c r="A524" s="302"/>
      <c r="C524" s="198">
        <v>44673.125</v>
      </c>
      <c r="D524" s="256">
        <v>485.3</v>
      </c>
      <c r="E524" s="256">
        <v>0</v>
      </c>
      <c r="F524" s="256">
        <v>3.9</v>
      </c>
      <c r="G524" s="256">
        <v>83.2</v>
      </c>
      <c r="H524" s="256">
        <v>1.2</v>
      </c>
      <c r="I524" s="256">
        <v>265.7</v>
      </c>
    </row>
    <row r="525" spans="1:9" ht="12" customHeight="1" x14ac:dyDescent="0.25">
      <c r="A525" s="302"/>
      <c r="C525" s="198">
        <v>44673.166666666672</v>
      </c>
      <c r="D525" s="256">
        <v>485.3</v>
      </c>
      <c r="E525" s="256">
        <v>0</v>
      </c>
      <c r="F525" s="256">
        <v>3.4</v>
      </c>
      <c r="G525" s="256">
        <v>84</v>
      </c>
      <c r="H525" s="256">
        <v>1.2</v>
      </c>
      <c r="I525" s="256">
        <v>267.3</v>
      </c>
    </row>
    <row r="526" spans="1:9" ht="12" customHeight="1" x14ac:dyDescent="0.25">
      <c r="A526" s="302"/>
      <c r="C526" s="198">
        <v>44673.208333333328</v>
      </c>
      <c r="D526" s="256">
        <v>485.4</v>
      </c>
      <c r="E526" s="256">
        <v>0</v>
      </c>
      <c r="F526" s="256">
        <v>3</v>
      </c>
      <c r="G526" s="256">
        <v>84.4</v>
      </c>
      <c r="H526" s="256">
        <v>0.9</v>
      </c>
      <c r="I526" s="256">
        <v>276.3</v>
      </c>
    </row>
    <row r="527" spans="1:9" ht="12" customHeight="1" x14ac:dyDescent="0.25">
      <c r="A527" s="302"/>
      <c r="C527" s="198">
        <v>44673.25</v>
      </c>
      <c r="D527" s="256">
        <v>485.9</v>
      </c>
      <c r="E527" s="256">
        <v>0</v>
      </c>
      <c r="F527" s="256">
        <v>2.6</v>
      </c>
      <c r="G527" s="256">
        <v>85.1</v>
      </c>
      <c r="H527" s="256">
        <v>1.4</v>
      </c>
      <c r="I527" s="256">
        <v>263.2</v>
      </c>
    </row>
    <row r="528" spans="1:9" ht="12" customHeight="1" x14ac:dyDescent="0.25">
      <c r="A528" s="302"/>
      <c r="C528" s="198">
        <v>44673.291666666672</v>
      </c>
      <c r="D528" s="256">
        <v>486.2</v>
      </c>
      <c r="E528" s="256">
        <v>0</v>
      </c>
      <c r="F528" s="256">
        <v>2.9</v>
      </c>
      <c r="G528" s="256">
        <v>83.2</v>
      </c>
      <c r="H528" s="256">
        <v>0.9</v>
      </c>
      <c r="I528" s="256">
        <v>271.2</v>
      </c>
    </row>
    <row r="529" spans="1:9" ht="12" customHeight="1" x14ac:dyDescent="0.25">
      <c r="A529" s="302"/>
      <c r="C529" s="198">
        <v>44673.333333333328</v>
      </c>
      <c r="D529" s="256">
        <v>486.4</v>
      </c>
      <c r="E529" s="256">
        <v>0</v>
      </c>
      <c r="F529" s="256">
        <v>6</v>
      </c>
      <c r="G529" s="256">
        <v>71.5</v>
      </c>
      <c r="H529" s="256">
        <v>0.7</v>
      </c>
      <c r="I529" s="256">
        <v>276.2</v>
      </c>
    </row>
    <row r="530" spans="1:9" ht="12" customHeight="1" x14ac:dyDescent="0.25">
      <c r="A530" s="302"/>
      <c r="C530" s="198">
        <v>44673.375</v>
      </c>
      <c r="D530" s="256">
        <v>486.1</v>
      </c>
      <c r="E530" s="256">
        <v>0</v>
      </c>
      <c r="F530" s="256">
        <v>9.6999999999999993</v>
      </c>
      <c r="G530" s="256">
        <v>60.9</v>
      </c>
      <c r="H530" s="256">
        <v>0.8</v>
      </c>
      <c r="I530" s="256">
        <v>156.4</v>
      </c>
    </row>
    <row r="531" spans="1:9" ht="12" customHeight="1" x14ac:dyDescent="0.25">
      <c r="A531" s="302"/>
      <c r="C531" s="198">
        <v>44673.416666666672</v>
      </c>
      <c r="D531" s="256">
        <v>485.8</v>
      </c>
      <c r="E531" s="256">
        <v>0</v>
      </c>
      <c r="F531" s="256">
        <v>13.3</v>
      </c>
      <c r="G531" s="256">
        <v>49.2</v>
      </c>
      <c r="H531" s="256">
        <v>1.3</v>
      </c>
      <c r="I531" s="256">
        <v>142.6</v>
      </c>
    </row>
    <row r="532" spans="1:9" ht="12" customHeight="1" x14ac:dyDescent="0.25">
      <c r="A532" s="302"/>
      <c r="C532" s="198">
        <v>44673.458333333328</v>
      </c>
      <c r="D532" s="256">
        <v>485.2</v>
      </c>
      <c r="E532" s="256">
        <v>0</v>
      </c>
      <c r="F532" s="256">
        <v>15.6</v>
      </c>
      <c r="G532" s="256">
        <v>39.200000000000003</v>
      </c>
      <c r="H532" s="256">
        <v>1.3</v>
      </c>
      <c r="I532" s="256">
        <v>177.1</v>
      </c>
    </row>
    <row r="533" spans="1:9" ht="12" customHeight="1" x14ac:dyDescent="0.25">
      <c r="A533" s="302"/>
      <c r="C533" s="198">
        <v>44673.5</v>
      </c>
      <c r="D533" s="256">
        <v>484.4</v>
      </c>
      <c r="E533" s="256">
        <v>0</v>
      </c>
      <c r="F533" s="256">
        <v>17.2</v>
      </c>
      <c r="G533" s="256">
        <v>35.9</v>
      </c>
      <c r="H533" s="256">
        <v>1</v>
      </c>
      <c r="I533" s="256">
        <v>145.1</v>
      </c>
    </row>
    <row r="534" spans="1:9" ht="12" customHeight="1" x14ac:dyDescent="0.25">
      <c r="A534" s="302"/>
      <c r="C534" s="198">
        <v>44673.541666666672</v>
      </c>
      <c r="D534" s="256">
        <v>483.7</v>
      </c>
      <c r="E534" s="256">
        <v>0</v>
      </c>
      <c r="F534" s="256">
        <v>18.2</v>
      </c>
      <c r="G534" s="256">
        <v>31.1</v>
      </c>
      <c r="H534" s="256">
        <v>1.5</v>
      </c>
      <c r="I534" s="256">
        <v>144.80000000000001</v>
      </c>
    </row>
    <row r="535" spans="1:9" ht="12" customHeight="1" x14ac:dyDescent="0.25">
      <c r="A535" s="302"/>
      <c r="C535" s="198">
        <v>44673.583333333328</v>
      </c>
      <c r="D535" s="256">
        <v>482.8</v>
      </c>
      <c r="E535" s="256">
        <v>0</v>
      </c>
      <c r="F535" s="256">
        <v>18.899999999999999</v>
      </c>
      <c r="G535" s="256">
        <v>29</v>
      </c>
      <c r="H535" s="256">
        <v>2</v>
      </c>
      <c r="I535" s="256">
        <v>27.7</v>
      </c>
    </row>
    <row r="536" spans="1:9" ht="12" customHeight="1" x14ac:dyDescent="0.25">
      <c r="A536" s="302"/>
      <c r="C536" s="198">
        <v>44673.625</v>
      </c>
      <c r="D536" s="256">
        <v>482.4</v>
      </c>
      <c r="E536" s="256">
        <v>0</v>
      </c>
      <c r="F536" s="256">
        <v>18.399999999999999</v>
      </c>
      <c r="G536" s="256">
        <v>33.1</v>
      </c>
      <c r="H536" s="256">
        <v>1.7</v>
      </c>
      <c r="I536" s="256">
        <v>62.4</v>
      </c>
    </row>
    <row r="537" spans="1:9" ht="12" customHeight="1" x14ac:dyDescent="0.25">
      <c r="A537" s="302"/>
      <c r="C537" s="198">
        <v>44673.666666666672</v>
      </c>
      <c r="D537" s="256">
        <v>482.4</v>
      </c>
      <c r="E537" s="256">
        <v>0</v>
      </c>
      <c r="F537" s="256">
        <v>16.600000000000001</v>
      </c>
      <c r="G537" s="256">
        <v>42.9</v>
      </c>
      <c r="H537" s="256">
        <v>2.2999999999999998</v>
      </c>
      <c r="I537" s="256">
        <v>45.9</v>
      </c>
    </row>
    <row r="538" spans="1:9" ht="12" customHeight="1" x14ac:dyDescent="0.25">
      <c r="A538" s="302"/>
      <c r="C538" s="198">
        <v>44673.708333333328</v>
      </c>
      <c r="D538" s="256">
        <v>482.7</v>
      </c>
      <c r="E538" s="256">
        <v>0</v>
      </c>
      <c r="F538" s="256">
        <v>14.5</v>
      </c>
      <c r="G538" s="256">
        <v>49.7</v>
      </c>
      <c r="H538" s="256">
        <v>2.4</v>
      </c>
      <c r="I538" s="256">
        <v>64.8</v>
      </c>
    </row>
    <row r="539" spans="1:9" ht="12" customHeight="1" x14ac:dyDescent="0.25">
      <c r="A539" s="302"/>
      <c r="C539" s="198">
        <v>44673.75</v>
      </c>
      <c r="D539" s="256">
        <v>483.4</v>
      </c>
      <c r="E539" s="256">
        <v>0</v>
      </c>
      <c r="F539" s="256">
        <v>12.2</v>
      </c>
      <c r="G539" s="256">
        <v>59.4</v>
      </c>
      <c r="H539" s="256">
        <v>2.2000000000000002</v>
      </c>
      <c r="I539" s="256">
        <v>50.9</v>
      </c>
    </row>
    <row r="540" spans="1:9" ht="12" customHeight="1" x14ac:dyDescent="0.25">
      <c r="A540" s="302"/>
      <c r="C540" s="198">
        <v>44673.791666666672</v>
      </c>
      <c r="D540" s="256">
        <v>484</v>
      </c>
      <c r="E540" s="256">
        <v>0</v>
      </c>
      <c r="F540" s="256">
        <v>11.1</v>
      </c>
      <c r="G540" s="256">
        <v>60.3</v>
      </c>
      <c r="H540" s="256">
        <v>1.9</v>
      </c>
      <c r="I540" s="256">
        <v>38.799999999999997</v>
      </c>
    </row>
    <row r="541" spans="1:9" ht="12" customHeight="1" x14ac:dyDescent="0.25">
      <c r="A541" s="302"/>
      <c r="C541" s="198">
        <v>44673.833333333328</v>
      </c>
      <c r="D541" s="256">
        <v>484.5</v>
      </c>
      <c r="E541" s="256">
        <v>0</v>
      </c>
      <c r="F541" s="256">
        <v>10.3</v>
      </c>
      <c r="G541" s="256">
        <v>59.5</v>
      </c>
      <c r="H541" s="256">
        <v>1.7</v>
      </c>
      <c r="I541" s="256">
        <v>357.5</v>
      </c>
    </row>
    <row r="542" spans="1:9" ht="12" customHeight="1" x14ac:dyDescent="0.25">
      <c r="A542" s="302"/>
      <c r="C542" s="198">
        <v>44673.875</v>
      </c>
      <c r="D542" s="256">
        <v>484.7</v>
      </c>
      <c r="E542" s="256">
        <v>0</v>
      </c>
      <c r="F542" s="256">
        <v>9.3000000000000007</v>
      </c>
      <c r="G542" s="256">
        <v>59.5</v>
      </c>
      <c r="H542" s="256">
        <v>1.8</v>
      </c>
      <c r="I542" s="256">
        <v>353</v>
      </c>
    </row>
    <row r="543" spans="1:9" ht="12" customHeight="1" x14ac:dyDescent="0.25">
      <c r="A543" s="302"/>
      <c r="C543" s="198">
        <v>44673.916666666672</v>
      </c>
      <c r="D543" s="256">
        <v>484.7</v>
      </c>
      <c r="E543" s="256">
        <v>0</v>
      </c>
      <c r="F543" s="256">
        <v>7.9</v>
      </c>
      <c r="G543" s="256">
        <v>70.900000000000006</v>
      </c>
      <c r="H543" s="256">
        <v>1</v>
      </c>
      <c r="I543" s="256">
        <v>283.10000000000002</v>
      </c>
    </row>
    <row r="544" spans="1:9" ht="12" customHeight="1" x14ac:dyDescent="0.25">
      <c r="A544" s="302"/>
      <c r="C544" s="198">
        <v>44673.958333333328</v>
      </c>
      <c r="D544" s="256">
        <v>484.7</v>
      </c>
      <c r="E544" s="256">
        <v>0</v>
      </c>
      <c r="F544" s="256">
        <v>6.9</v>
      </c>
      <c r="G544" s="256">
        <v>74.599999999999994</v>
      </c>
      <c r="H544" s="256">
        <v>1.1000000000000001</v>
      </c>
      <c r="I544" s="256">
        <v>264.39999999999998</v>
      </c>
    </row>
    <row r="545" spans="1:9" ht="12" customHeight="1" x14ac:dyDescent="0.25">
      <c r="A545" s="302">
        <v>23</v>
      </c>
      <c r="C545" s="198">
        <v>44674</v>
      </c>
      <c r="D545" s="256">
        <v>484.6</v>
      </c>
      <c r="E545" s="256">
        <v>0</v>
      </c>
      <c r="F545" s="256">
        <v>6.2</v>
      </c>
      <c r="G545" s="256">
        <v>76.7</v>
      </c>
      <c r="H545" s="256">
        <v>1</v>
      </c>
      <c r="I545" s="256">
        <v>272.10000000000002</v>
      </c>
    </row>
    <row r="546" spans="1:9" ht="12" customHeight="1" x14ac:dyDescent="0.25">
      <c r="A546" s="302"/>
      <c r="C546" s="198">
        <v>44674.041666666672</v>
      </c>
      <c r="D546" s="256">
        <v>484.3</v>
      </c>
      <c r="E546" s="256">
        <v>0</v>
      </c>
      <c r="F546" s="256">
        <v>5.5</v>
      </c>
      <c r="G546" s="256">
        <v>78.599999999999994</v>
      </c>
      <c r="H546" s="256">
        <v>1</v>
      </c>
      <c r="I546" s="256">
        <v>276.39999999999998</v>
      </c>
    </row>
    <row r="547" spans="1:9" ht="12" customHeight="1" x14ac:dyDescent="0.25">
      <c r="A547" s="302"/>
      <c r="C547" s="198">
        <v>44674.083333333328</v>
      </c>
      <c r="D547" s="256">
        <v>484</v>
      </c>
      <c r="E547" s="256">
        <v>0</v>
      </c>
      <c r="F547" s="256">
        <v>5</v>
      </c>
      <c r="G547" s="256">
        <v>80.099999999999994</v>
      </c>
      <c r="H547" s="256">
        <v>0.9</v>
      </c>
      <c r="I547" s="256">
        <v>282.8</v>
      </c>
    </row>
    <row r="548" spans="1:9" ht="12" customHeight="1" x14ac:dyDescent="0.25">
      <c r="A548" s="302"/>
      <c r="C548" s="198">
        <v>44674.125</v>
      </c>
      <c r="D548" s="256">
        <v>484</v>
      </c>
      <c r="E548" s="256">
        <v>0</v>
      </c>
      <c r="F548" s="256">
        <v>4.5</v>
      </c>
      <c r="G548" s="256">
        <v>80.2</v>
      </c>
      <c r="H548" s="256">
        <v>0.8</v>
      </c>
      <c r="I548" s="256">
        <v>278.39999999999998</v>
      </c>
    </row>
    <row r="549" spans="1:9" ht="12" customHeight="1" x14ac:dyDescent="0.25">
      <c r="A549" s="302"/>
      <c r="C549" s="198">
        <v>44674.166666666672</v>
      </c>
      <c r="D549" s="256">
        <v>484</v>
      </c>
      <c r="E549" s="256">
        <v>0</v>
      </c>
      <c r="F549" s="256">
        <v>4.0999999999999996</v>
      </c>
      <c r="G549" s="256">
        <v>81</v>
      </c>
      <c r="H549" s="256">
        <v>0.8</v>
      </c>
      <c r="I549" s="256">
        <v>292.10000000000002</v>
      </c>
    </row>
    <row r="550" spans="1:9" ht="12" customHeight="1" x14ac:dyDescent="0.25">
      <c r="A550" s="302"/>
      <c r="C550" s="198">
        <v>44674.208333333328</v>
      </c>
      <c r="D550" s="256">
        <v>484.3</v>
      </c>
      <c r="E550" s="256">
        <v>0</v>
      </c>
      <c r="F550" s="256">
        <v>3.6</v>
      </c>
      <c r="G550" s="256">
        <v>82.3</v>
      </c>
      <c r="H550" s="256">
        <v>1.1000000000000001</v>
      </c>
      <c r="I550" s="256">
        <v>277.8</v>
      </c>
    </row>
    <row r="551" spans="1:9" ht="12" customHeight="1" x14ac:dyDescent="0.25">
      <c r="A551" s="302"/>
      <c r="C551" s="198">
        <v>44674.25</v>
      </c>
      <c r="D551" s="256">
        <v>484.8</v>
      </c>
      <c r="E551" s="256">
        <v>0</v>
      </c>
      <c r="F551" s="256">
        <v>3.1</v>
      </c>
      <c r="G551" s="256">
        <v>83.4</v>
      </c>
      <c r="H551" s="256">
        <v>0.9</v>
      </c>
      <c r="I551" s="256">
        <v>265.60000000000002</v>
      </c>
    </row>
    <row r="552" spans="1:9" ht="12" customHeight="1" x14ac:dyDescent="0.25">
      <c r="A552" s="302"/>
      <c r="C552" s="198">
        <v>44674.291666666672</v>
      </c>
      <c r="D552" s="256">
        <v>485.3</v>
      </c>
      <c r="E552" s="256">
        <v>0</v>
      </c>
      <c r="F552" s="256">
        <v>3.8</v>
      </c>
      <c r="G552" s="256">
        <v>81.8</v>
      </c>
      <c r="H552" s="256">
        <v>0.2</v>
      </c>
      <c r="I552" s="256">
        <v>92.2</v>
      </c>
    </row>
    <row r="553" spans="1:9" ht="12" customHeight="1" x14ac:dyDescent="0.25">
      <c r="A553" s="302"/>
      <c r="C553" s="198">
        <v>44674.333333333328</v>
      </c>
      <c r="D553" s="256">
        <v>485.4</v>
      </c>
      <c r="E553" s="256">
        <v>0</v>
      </c>
      <c r="F553" s="256">
        <v>6.5</v>
      </c>
      <c r="G553" s="256">
        <v>71.8</v>
      </c>
      <c r="H553" s="256">
        <v>0.7</v>
      </c>
      <c r="I553" s="256">
        <v>260.39999999999998</v>
      </c>
    </row>
    <row r="554" spans="1:9" ht="12" customHeight="1" x14ac:dyDescent="0.25">
      <c r="A554" s="302"/>
      <c r="C554" s="198">
        <v>44674.375</v>
      </c>
      <c r="D554" s="256">
        <v>485.2</v>
      </c>
      <c r="E554" s="256">
        <v>0</v>
      </c>
      <c r="F554" s="256">
        <v>9.9</v>
      </c>
      <c r="G554" s="256">
        <v>60.5</v>
      </c>
      <c r="H554" s="256">
        <v>0.7</v>
      </c>
      <c r="I554" s="256">
        <v>186.6</v>
      </c>
    </row>
    <row r="555" spans="1:9" ht="12" customHeight="1" x14ac:dyDescent="0.25">
      <c r="A555" s="302"/>
      <c r="C555" s="198">
        <v>44674.416666666672</v>
      </c>
      <c r="D555" s="256">
        <v>484.9</v>
      </c>
      <c r="E555" s="256">
        <v>0</v>
      </c>
      <c r="F555" s="256">
        <v>12.9</v>
      </c>
      <c r="G555" s="256">
        <v>52.5</v>
      </c>
      <c r="H555" s="256">
        <v>1</v>
      </c>
      <c r="I555" s="256">
        <v>138.19999999999999</v>
      </c>
    </row>
    <row r="556" spans="1:9" ht="12" customHeight="1" x14ac:dyDescent="0.25">
      <c r="A556" s="302"/>
      <c r="C556" s="198">
        <v>44674.458333333328</v>
      </c>
      <c r="D556" s="256">
        <v>484.4</v>
      </c>
      <c r="E556" s="256">
        <v>0</v>
      </c>
      <c r="F556" s="256">
        <v>15.7</v>
      </c>
      <c r="G556" s="256">
        <v>46.6</v>
      </c>
      <c r="H556" s="256">
        <v>1.5</v>
      </c>
      <c r="I556" s="256">
        <v>148.4</v>
      </c>
    </row>
    <row r="557" spans="1:9" ht="12" customHeight="1" x14ac:dyDescent="0.25">
      <c r="A557" s="302"/>
      <c r="C557" s="198">
        <v>44674.5</v>
      </c>
      <c r="D557" s="256">
        <v>483.8</v>
      </c>
      <c r="E557" s="256">
        <v>0</v>
      </c>
      <c r="F557" s="256">
        <v>17.3</v>
      </c>
      <c r="G557" s="256">
        <v>35.299999999999997</v>
      </c>
      <c r="H557" s="256">
        <v>2.4</v>
      </c>
      <c r="I557" s="256">
        <v>27.4</v>
      </c>
    </row>
    <row r="558" spans="1:9" ht="12" customHeight="1" x14ac:dyDescent="0.25">
      <c r="A558" s="302"/>
      <c r="C558" s="198">
        <v>44674.541666666672</v>
      </c>
      <c r="D558" s="256">
        <v>483.4</v>
      </c>
      <c r="E558" s="256">
        <v>0</v>
      </c>
      <c r="F558" s="256">
        <v>17.600000000000001</v>
      </c>
      <c r="G558" s="256">
        <v>33.6</v>
      </c>
      <c r="H558" s="256">
        <v>2.4</v>
      </c>
      <c r="I558" s="256">
        <v>20.9</v>
      </c>
    </row>
    <row r="559" spans="1:9" ht="12" customHeight="1" x14ac:dyDescent="0.25">
      <c r="A559" s="302"/>
      <c r="C559" s="198">
        <v>44674.583333333328</v>
      </c>
      <c r="D559" s="256">
        <v>483</v>
      </c>
      <c r="E559" s="256">
        <v>0</v>
      </c>
      <c r="F559" s="256">
        <v>17.5</v>
      </c>
      <c r="G559" s="256">
        <v>32.799999999999997</v>
      </c>
      <c r="H559" s="256">
        <v>2.9</v>
      </c>
      <c r="I559" s="256">
        <v>14.4</v>
      </c>
    </row>
    <row r="560" spans="1:9" ht="12" customHeight="1" x14ac:dyDescent="0.25">
      <c r="A560" s="302"/>
      <c r="C560" s="198">
        <v>44674.625</v>
      </c>
      <c r="D560" s="256">
        <v>482.7</v>
      </c>
      <c r="E560" s="256">
        <v>0</v>
      </c>
      <c r="F560" s="256">
        <v>16.899999999999999</v>
      </c>
      <c r="G560" s="256">
        <v>38.1</v>
      </c>
      <c r="H560" s="256">
        <v>2.8</v>
      </c>
      <c r="I560" s="256">
        <v>28.1</v>
      </c>
    </row>
    <row r="561" spans="1:9" ht="12" customHeight="1" x14ac:dyDescent="0.25">
      <c r="A561" s="302"/>
      <c r="C561" s="198">
        <v>44674.666666666672</v>
      </c>
      <c r="D561" s="256">
        <v>482.7</v>
      </c>
      <c r="E561" s="256">
        <v>0</v>
      </c>
      <c r="F561" s="256">
        <v>15.5</v>
      </c>
      <c r="G561" s="256">
        <v>39.799999999999997</v>
      </c>
      <c r="H561" s="256">
        <v>3</v>
      </c>
      <c r="I561" s="256">
        <v>46.6</v>
      </c>
    </row>
    <row r="562" spans="1:9" ht="12" customHeight="1" x14ac:dyDescent="0.25">
      <c r="A562" s="302"/>
      <c r="C562" s="198">
        <v>44674.708333333328</v>
      </c>
      <c r="D562" s="256">
        <v>482.9</v>
      </c>
      <c r="E562" s="256">
        <v>0</v>
      </c>
      <c r="F562" s="256">
        <v>13.9</v>
      </c>
      <c r="G562" s="256">
        <v>48.5</v>
      </c>
      <c r="H562" s="256">
        <v>2.1</v>
      </c>
      <c r="I562" s="256">
        <v>59</v>
      </c>
    </row>
    <row r="563" spans="1:9" ht="12" customHeight="1" x14ac:dyDescent="0.25">
      <c r="A563" s="302"/>
      <c r="C563" s="198">
        <v>44674.75</v>
      </c>
      <c r="D563" s="256">
        <v>483.4</v>
      </c>
      <c r="E563" s="256">
        <v>0</v>
      </c>
      <c r="F563" s="256">
        <v>12.2</v>
      </c>
      <c r="G563" s="256">
        <v>55.1</v>
      </c>
      <c r="H563" s="256">
        <v>1.6</v>
      </c>
      <c r="I563" s="256">
        <v>33.200000000000003</v>
      </c>
    </row>
    <row r="564" spans="1:9" ht="12" customHeight="1" x14ac:dyDescent="0.25">
      <c r="A564" s="302"/>
      <c r="C564" s="198">
        <v>44674.791666666672</v>
      </c>
      <c r="D564" s="256">
        <v>483.7</v>
      </c>
      <c r="E564" s="256">
        <v>0</v>
      </c>
      <c r="F564" s="256">
        <v>11.1</v>
      </c>
      <c r="G564" s="256">
        <v>60.2</v>
      </c>
      <c r="H564" s="256">
        <v>1.5</v>
      </c>
      <c r="I564" s="256">
        <v>39.200000000000003</v>
      </c>
    </row>
    <row r="565" spans="1:9" ht="12" customHeight="1" x14ac:dyDescent="0.25">
      <c r="A565" s="302"/>
      <c r="C565" s="198">
        <v>44674.833333333328</v>
      </c>
      <c r="D565" s="256">
        <v>484.2</v>
      </c>
      <c r="E565" s="256">
        <v>0</v>
      </c>
      <c r="F565" s="256">
        <v>10.1</v>
      </c>
      <c r="G565" s="256">
        <v>64.400000000000006</v>
      </c>
      <c r="H565" s="256">
        <v>1.1000000000000001</v>
      </c>
      <c r="I565" s="256">
        <v>17.899999999999999</v>
      </c>
    </row>
    <row r="566" spans="1:9" ht="12" customHeight="1" x14ac:dyDescent="0.25">
      <c r="A566" s="302"/>
      <c r="C566" s="198">
        <v>44674.875</v>
      </c>
      <c r="D566" s="256">
        <v>484.6</v>
      </c>
      <c r="E566" s="256">
        <v>0</v>
      </c>
      <c r="F566" s="256">
        <v>8.5</v>
      </c>
      <c r="G566" s="256">
        <v>68.3</v>
      </c>
      <c r="H566" s="256">
        <v>1.5</v>
      </c>
      <c r="I566" s="256">
        <v>260.10000000000002</v>
      </c>
    </row>
    <row r="567" spans="1:9" ht="12" customHeight="1" x14ac:dyDescent="0.25">
      <c r="A567" s="302"/>
      <c r="C567" s="198">
        <v>44674.916666666672</v>
      </c>
      <c r="D567" s="256">
        <v>485</v>
      </c>
      <c r="E567" s="256">
        <v>0</v>
      </c>
      <c r="F567" s="256">
        <v>7.5</v>
      </c>
      <c r="G567" s="256">
        <v>71.7</v>
      </c>
      <c r="H567" s="256">
        <v>1.9</v>
      </c>
      <c r="I567" s="256">
        <v>263.7</v>
      </c>
    </row>
    <row r="568" spans="1:9" ht="12" customHeight="1" x14ac:dyDescent="0.25">
      <c r="A568" s="302"/>
      <c r="C568" s="198">
        <v>44674.958333333328</v>
      </c>
      <c r="D568" s="256">
        <v>485.1</v>
      </c>
      <c r="E568" s="256">
        <v>0</v>
      </c>
      <c r="F568" s="256">
        <v>7.3</v>
      </c>
      <c r="G568" s="256">
        <v>74.099999999999994</v>
      </c>
      <c r="H568" s="256">
        <v>1.9</v>
      </c>
      <c r="I568" s="256">
        <v>260.8</v>
      </c>
    </row>
    <row r="569" spans="1:9" ht="12" customHeight="1" x14ac:dyDescent="0.25">
      <c r="A569" s="302">
        <v>24</v>
      </c>
      <c r="C569" s="198">
        <v>44675</v>
      </c>
      <c r="D569" s="256">
        <v>485.2</v>
      </c>
      <c r="E569" s="256">
        <v>0</v>
      </c>
      <c r="F569" s="256">
        <v>7.4</v>
      </c>
      <c r="G569" s="256">
        <v>75</v>
      </c>
      <c r="H569" s="256">
        <v>1.1000000000000001</v>
      </c>
      <c r="I569" s="256">
        <v>271</v>
      </c>
    </row>
    <row r="570" spans="1:9" ht="12" customHeight="1" x14ac:dyDescent="0.25">
      <c r="A570" s="302"/>
      <c r="C570" s="198">
        <v>44675.041666666672</v>
      </c>
      <c r="D570" s="256">
        <v>485</v>
      </c>
      <c r="E570" s="256">
        <v>0</v>
      </c>
      <c r="F570" s="256">
        <v>7.4</v>
      </c>
      <c r="G570" s="256">
        <v>76.2</v>
      </c>
      <c r="H570" s="256">
        <v>0.8</v>
      </c>
      <c r="I570" s="256">
        <v>263.3</v>
      </c>
    </row>
    <row r="571" spans="1:9" ht="12" customHeight="1" x14ac:dyDescent="0.25">
      <c r="A571" s="302"/>
      <c r="C571" s="198">
        <v>44675.083333333328</v>
      </c>
      <c r="D571" s="256">
        <v>484.8</v>
      </c>
      <c r="E571" s="256">
        <v>0</v>
      </c>
      <c r="F571" s="256">
        <v>6.4</v>
      </c>
      <c r="G571" s="256">
        <v>77.400000000000006</v>
      </c>
      <c r="H571" s="256">
        <v>0.9</v>
      </c>
      <c r="I571" s="256">
        <v>266.7</v>
      </c>
    </row>
    <row r="572" spans="1:9" ht="12" customHeight="1" x14ac:dyDescent="0.25">
      <c r="A572" s="302"/>
      <c r="C572" s="198">
        <v>44675.125</v>
      </c>
      <c r="D572" s="256">
        <v>484.8</v>
      </c>
      <c r="E572" s="256">
        <v>0</v>
      </c>
      <c r="F572" s="256">
        <v>5.5</v>
      </c>
      <c r="G572" s="256">
        <v>78.900000000000006</v>
      </c>
      <c r="H572" s="256">
        <v>0.9</v>
      </c>
      <c r="I572" s="256">
        <v>266</v>
      </c>
    </row>
    <row r="573" spans="1:9" ht="12" customHeight="1" x14ac:dyDescent="0.25">
      <c r="A573" s="302"/>
      <c r="C573" s="198">
        <v>44675.166666666672</v>
      </c>
      <c r="D573" s="256">
        <v>484.9</v>
      </c>
      <c r="E573" s="256">
        <v>0</v>
      </c>
      <c r="F573" s="256">
        <v>5</v>
      </c>
      <c r="G573" s="256">
        <v>79.900000000000006</v>
      </c>
      <c r="H573" s="256">
        <v>0.7</v>
      </c>
      <c r="I573" s="256">
        <v>273</v>
      </c>
    </row>
    <row r="574" spans="1:9" ht="12" customHeight="1" x14ac:dyDescent="0.25">
      <c r="A574" s="302"/>
      <c r="C574" s="198">
        <v>44675.208333333328</v>
      </c>
      <c r="D574" s="256">
        <v>484.9</v>
      </c>
      <c r="E574" s="256">
        <v>0</v>
      </c>
      <c r="F574" s="256">
        <v>4.5</v>
      </c>
      <c r="G574" s="256">
        <v>79.8</v>
      </c>
      <c r="H574" s="256">
        <v>0.9</v>
      </c>
      <c r="I574" s="256">
        <v>276.5</v>
      </c>
    </row>
    <row r="575" spans="1:9" ht="12" customHeight="1" x14ac:dyDescent="0.25">
      <c r="A575" s="302"/>
      <c r="C575" s="198">
        <v>44675.25</v>
      </c>
      <c r="D575" s="256">
        <v>485.2</v>
      </c>
      <c r="E575" s="256">
        <v>0</v>
      </c>
      <c r="F575" s="256">
        <v>3.9</v>
      </c>
      <c r="G575" s="256">
        <v>80.900000000000006</v>
      </c>
      <c r="H575" s="256">
        <v>0.9</v>
      </c>
      <c r="I575" s="256">
        <v>270.8</v>
      </c>
    </row>
    <row r="576" spans="1:9" ht="12" customHeight="1" x14ac:dyDescent="0.25">
      <c r="A576" s="302"/>
      <c r="C576" s="198">
        <v>44675.291666666672</v>
      </c>
      <c r="D576" s="256">
        <v>485.7</v>
      </c>
      <c r="E576" s="256">
        <v>0</v>
      </c>
      <c r="F576" s="256">
        <v>4</v>
      </c>
      <c r="G576" s="256">
        <v>80.599999999999994</v>
      </c>
      <c r="H576" s="256">
        <v>1</v>
      </c>
      <c r="I576" s="256">
        <v>263.2</v>
      </c>
    </row>
    <row r="577" spans="1:9" ht="12" customHeight="1" x14ac:dyDescent="0.25">
      <c r="A577" s="302"/>
      <c r="C577" s="198">
        <v>44675.333333333328</v>
      </c>
      <c r="D577" s="256">
        <v>486</v>
      </c>
      <c r="E577" s="256">
        <v>0</v>
      </c>
      <c r="F577" s="256">
        <v>6.1</v>
      </c>
      <c r="G577" s="256">
        <v>74.599999999999994</v>
      </c>
      <c r="H577" s="256">
        <v>0.8</v>
      </c>
      <c r="I577" s="256">
        <v>93.2</v>
      </c>
    </row>
    <row r="578" spans="1:9" ht="12" customHeight="1" x14ac:dyDescent="0.25">
      <c r="A578" s="302"/>
      <c r="C578" s="198">
        <v>44675.375</v>
      </c>
      <c r="D578" s="256">
        <v>486.1</v>
      </c>
      <c r="E578" s="256">
        <v>0</v>
      </c>
      <c r="F578" s="256">
        <v>9.3000000000000007</v>
      </c>
      <c r="G578" s="256">
        <v>65.599999999999994</v>
      </c>
      <c r="H578" s="256">
        <v>1.2</v>
      </c>
      <c r="I578" s="256">
        <v>130</v>
      </c>
    </row>
    <row r="579" spans="1:9" ht="12" customHeight="1" x14ac:dyDescent="0.25">
      <c r="A579" s="302"/>
      <c r="C579" s="198">
        <v>44675.416666666672</v>
      </c>
      <c r="D579" s="258">
        <v>485.9</v>
      </c>
      <c r="E579" s="256">
        <v>0</v>
      </c>
      <c r="F579" s="256">
        <v>11.8</v>
      </c>
      <c r="G579" s="256">
        <v>60.2</v>
      </c>
      <c r="H579" s="256">
        <v>0.9</v>
      </c>
      <c r="I579" s="256">
        <v>174.7</v>
      </c>
    </row>
    <row r="580" spans="1:9" ht="12" customHeight="1" x14ac:dyDescent="0.25">
      <c r="A580" s="302"/>
      <c r="C580" s="198">
        <v>44675.458333333328</v>
      </c>
      <c r="D580" s="256">
        <v>485.4</v>
      </c>
      <c r="E580" s="256">
        <v>0</v>
      </c>
      <c r="F580" s="256">
        <v>13.2</v>
      </c>
      <c r="G580" s="256">
        <v>54.7</v>
      </c>
      <c r="H580" s="256">
        <v>0.7</v>
      </c>
      <c r="I580" s="256">
        <v>115.2</v>
      </c>
    </row>
    <row r="581" spans="1:9" ht="12" customHeight="1" x14ac:dyDescent="0.25">
      <c r="A581" s="302"/>
      <c r="C581" s="198">
        <v>44675.5</v>
      </c>
      <c r="D581" s="256">
        <v>484.6</v>
      </c>
      <c r="E581" s="256">
        <v>0</v>
      </c>
      <c r="F581" s="256">
        <v>15.1</v>
      </c>
      <c r="G581" s="256">
        <v>47.2</v>
      </c>
      <c r="H581" s="256">
        <v>0.8</v>
      </c>
      <c r="I581" s="256">
        <v>121.5</v>
      </c>
    </row>
    <row r="582" spans="1:9" ht="12" customHeight="1" x14ac:dyDescent="0.25">
      <c r="A582" s="302"/>
      <c r="C582" s="198">
        <v>44675.541666666672</v>
      </c>
      <c r="D582" s="256">
        <v>483.9</v>
      </c>
      <c r="E582" s="256">
        <v>0</v>
      </c>
      <c r="F582" s="256">
        <v>16.600000000000001</v>
      </c>
      <c r="G582" s="256">
        <v>42.2</v>
      </c>
      <c r="H582" s="256">
        <v>1.2</v>
      </c>
      <c r="I582" s="256">
        <v>155</v>
      </c>
    </row>
    <row r="583" spans="1:9" ht="12" customHeight="1" x14ac:dyDescent="0.25">
      <c r="A583" s="302"/>
      <c r="C583" s="198">
        <v>44675.583333333328</v>
      </c>
      <c r="D583" s="256">
        <v>483.3</v>
      </c>
      <c r="E583" s="256">
        <v>0</v>
      </c>
      <c r="F583" s="256">
        <v>16.7</v>
      </c>
      <c r="G583" s="256">
        <v>42.8</v>
      </c>
      <c r="H583" s="256">
        <v>2.7</v>
      </c>
      <c r="I583" s="256">
        <v>46.7</v>
      </c>
    </row>
    <row r="584" spans="1:9" ht="12" customHeight="1" x14ac:dyDescent="0.25">
      <c r="A584" s="302"/>
      <c r="C584" s="198">
        <v>44675.625</v>
      </c>
      <c r="D584" s="256">
        <v>482.9</v>
      </c>
      <c r="E584" s="256">
        <v>0</v>
      </c>
      <c r="F584" s="256">
        <v>16.399999999999999</v>
      </c>
      <c r="G584" s="256">
        <v>45.5</v>
      </c>
      <c r="H584" s="256">
        <v>2.2999999999999998</v>
      </c>
      <c r="I584" s="256">
        <v>40.4</v>
      </c>
    </row>
    <row r="585" spans="1:9" ht="12" customHeight="1" x14ac:dyDescent="0.25">
      <c r="A585" s="302"/>
      <c r="C585" s="198">
        <v>44675.666666666672</v>
      </c>
      <c r="D585" s="256">
        <v>482.8</v>
      </c>
      <c r="E585" s="256">
        <v>0</v>
      </c>
      <c r="F585" s="256">
        <v>15.1</v>
      </c>
      <c r="G585" s="256">
        <v>51.7</v>
      </c>
      <c r="H585" s="256">
        <v>2.7</v>
      </c>
      <c r="I585" s="256">
        <v>35.9</v>
      </c>
    </row>
    <row r="586" spans="1:9" ht="12" customHeight="1" x14ac:dyDescent="0.25">
      <c r="A586" s="302"/>
      <c r="C586" s="198">
        <v>44675.708333333328</v>
      </c>
      <c r="D586" s="256">
        <v>483.3</v>
      </c>
      <c r="E586" s="256">
        <v>0</v>
      </c>
      <c r="F586" s="256">
        <v>13.3</v>
      </c>
      <c r="G586" s="256">
        <v>55</v>
      </c>
      <c r="H586" s="256">
        <v>3.4</v>
      </c>
      <c r="I586" s="256">
        <v>67.099999999999994</v>
      </c>
    </row>
    <row r="587" spans="1:9" ht="12" customHeight="1" x14ac:dyDescent="0.25">
      <c r="A587" s="302"/>
      <c r="C587" s="198">
        <v>44675.75</v>
      </c>
      <c r="D587" s="256">
        <v>483.9</v>
      </c>
      <c r="E587" s="256">
        <v>0</v>
      </c>
      <c r="F587" s="256">
        <v>11.4</v>
      </c>
      <c r="G587" s="256">
        <v>65.099999999999994</v>
      </c>
      <c r="H587" s="256">
        <v>2.9</v>
      </c>
      <c r="I587" s="256">
        <v>61.1</v>
      </c>
    </row>
    <row r="588" spans="1:9" ht="12" customHeight="1" x14ac:dyDescent="0.25">
      <c r="A588" s="302"/>
      <c r="C588" s="198">
        <v>44675.791666666672</v>
      </c>
      <c r="D588" s="256">
        <v>484.6</v>
      </c>
      <c r="E588" s="256">
        <v>0</v>
      </c>
      <c r="F588" s="256">
        <v>10.6</v>
      </c>
      <c r="G588" s="256">
        <v>71.599999999999994</v>
      </c>
      <c r="H588" s="256">
        <v>1.3</v>
      </c>
      <c r="I588" s="256">
        <v>27.5</v>
      </c>
    </row>
    <row r="589" spans="1:9" ht="12" customHeight="1" x14ac:dyDescent="0.25">
      <c r="A589" s="302"/>
      <c r="C589" s="198">
        <v>44675.833333333328</v>
      </c>
      <c r="D589" s="256">
        <v>485</v>
      </c>
      <c r="E589" s="256">
        <v>0</v>
      </c>
      <c r="F589" s="256">
        <v>10.1</v>
      </c>
      <c r="G589" s="256">
        <v>72.599999999999994</v>
      </c>
      <c r="H589" s="256">
        <v>0.9</v>
      </c>
      <c r="I589" s="256">
        <v>18.3</v>
      </c>
    </row>
    <row r="590" spans="1:9" ht="12" customHeight="1" x14ac:dyDescent="0.25">
      <c r="A590" s="302"/>
      <c r="C590" s="198">
        <v>44675.875</v>
      </c>
      <c r="D590" s="256">
        <v>485.4</v>
      </c>
      <c r="E590" s="256">
        <v>0</v>
      </c>
      <c r="F590" s="256">
        <v>9.5</v>
      </c>
      <c r="G590" s="256">
        <v>74.2</v>
      </c>
      <c r="H590" s="256">
        <v>1.2</v>
      </c>
      <c r="I590" s="256">
        <v>349.7</v>
      </c>
    </row>
    <row r="591" spans="1:9" ht="12" customHeight="1" x14ac:dyDescent="0.25">
      <c r="A591" s="302"/>
      <c r="C591" s="198">
        <v>44675.916666666672</v>
      </c>
      <c r="D591" s="256">
        <v>485.4</v>
      </c>
      <c r="E591" s="256">
        <v>0</v>
      </c>
      <c r="F591" s="256">
        <v>9</v>
      </c>
      <c r="G591" s="256">
        <v>76.599999999999994</v>
      </c>
      <c r="H591" s="256">
        <v>1</v>
      </c>
      <c r="I591" s="256">
        <v>358</v>
      </c>
    </row>
    <row r="592" spans="1:9" ht="12" customHeight="1" x14ac:dyDescent="0.25">
      <c r="A592" s="302"/>
      <c r="C592" s="198">
        <v>44675.958333333328</v>
      </c>
      <c r="D592" s="256">
        <v>485.6</v>
      </c>
      <c r="E592" s="256">
        <v>0</v>
      </c>
      <c r="F592" s="256">
        <v>8.4</v>
      </c>
      <c r="G592" s="256">
        <v>77.5</v>
      </c>
      <c r="H592" s="256">
        <v>1.4</v>
      </c>
      <c r="I592" s="256">
        <v>297.7</v>
      </c>
    </row>
    <row r="593" spans="1:9" ht="12" customHeight="1" x14ac:dyDescent="0.25">
      <c r="A593" s="302">
        <v>25</v>
      </c>
      <c r="C593" s="198">
        <v>44676</v>
      </c>
      <c r="D593" s="256">
        <v>485.7</v>
      </c>
      <c r="E593" s="256">
        <v>0</v>
      </c>
      <c r="F593" s="256">
        <v>8.1</v>
      </c>
      <c r="G593" s="256">
        <v>78.5</v>
      </c>
      <c r="H593" s="256">
        <v>1.7</v>
      </c>
      <c r="I593" s="256">
        <v>264.89999999999998</v>
      </c>
    </row>
    <row r="594" spans="1:9" ht="12" customHeight="1" x14ac:dyDescent="0.25">
      <c r="A594" s="302"/>
      <c r="C594" s="198">
        <v>44676.041666666672</v>
      </c>
      <c r="D594" s="256">
        <v>485.3</v>
      </c>
      <c r="E594" s="256">
        <v>0</v>
      </c>
      <c r="F594" s="256">
        <v>8</v>
      </c>
      <c r="G594" s="256">
        <v>79.900000000000006</v>
      </c>
      <c r="H594" s="256">
        <v>0.8</v>
      </c>
      <c r="I594" s="256">
        <v>255.6</v>
      </c>
    </row>
    <row r="595" spans="1:9" ht="12" customHeight="1" x14ac:dyDescent="0.25">
      <c r="A595" s="302"/>
      <c r="C595" s="198">
        <v>44676.083333333328</v>
      </c>
      <c r="D595" s="256">
        <v>484.6</v>
      </c>
      <c r="E595" s="256">
        <v>0</v>
      </c>
      <c r="F595" s="256">
        <v>7.9</v>
      </c>
      <c r="G595" s="256">
        <v>80</v>
      </c>
      <c r="H595" s="256">
        <v>0.6</v>
      </c>
      <c r="I595" s="256">
        <v>9.8000000000000007</v>
      </c>
    </row>
    <row r="596" spans="1:9" ht="12" customHeight="1" x14ac:dyDescent="0.25">
      <c r="A596" s="302"/>
      <c r="C596" s="198">
        <v>44676.125</v>
      </c>
      <c r="D596" s="256">
        <v>484.7</v>
      </c>
      <c r="E596" s="256">
        <v>0</v>
      </c>
      <c r="F596" s="256">
        <v>7.7</v>
      </c>
      <c r="G596" s="256">
        <v>80.3</v>
      </c>
      <c r="H596" s="256">
        <v>1</v>
      </c>
      <c r="I596" s="256">
        <v>283.7</v>
      </c>
    </row>
    <row r="597" spans="1:9" ht="12" customHeight="1" x14ac:dyDescent="0.25">
      <c r="A597" s="302"/>
      <c r="C597" s="198">
        <v>44676.166666666672</v>
      </c>
      <c r="D597" s="256">
        <v>484.7</v>
      </c>
      <c r="E597" s="256">
        <v>0</v>
      </c>
      <c r="F597" s="256">
        <v>7.3</v>
      </c>
      <c r="G597" s="256">
        <v>78.599999999999994</v>
      </c>
      <c r="H597" s="256">
        <v>1.2</v>
      </c>
      <c r="I597" s="256">
        <v>265.5</v>
      </c>
    </row>
    <row r="598" spans="1:9" ht="12" customHeight="1" x14ac:dyDescent="0.25">
      <c r="A598" s="302"/>
      <c r="C598" s="198">
        <v>44676.208333333328</v>
      </c>
      <c r="D598" s="256">
        <v>485.1</v>
      </c>
      <c r="E598" s="256">
        <v>0</v>
      </c>
      <c r="F598" s="256">
        <v>7.1</v>
      </c>
      <c r="G598" s="256">
        <v>79.3</v>
      </c>
      <c r="H598" s="256">
        <v>0.7</v>
      </c>
      <c r="I598" s="256">
        <v>265.60000000000002</v>
      </c>
    </row>
    <row r="599" spans="1:9" ht="12" customHeight="1" x14ac:dyDescent="0.25">
      <c r="A599" s="302"/>
      <c r="C599" s="198">
        <v>44676.25</v>
      </c>
      <c r="D599" s="256">
        <v>485.8</v>
      </c>
      <c r="E599" s="256">
        <v>1</v>
      </c>
      <c r="F599" s="256">
        <v>6.4</v>
      </c>
      <c r="G599" s="256">
        <v>81.8</v>
      </c>
      <c r="H599" s="256">
        <v>1.1000000000000001</v>
      </c>
      <c r="I599" s="256">
        <v>298.7</v>
      </c>
    </row>
    <row r="600" spans="1:9" ht="12" customHeight="1" x14ac:dyDescent="0.25">
      <c r="A600" s="302"/>
      <c r="C600" s="198">
        <v>44676.291666666672</v>
      </c>
      <c r="D600" s="256">
        <v>486.2</v>
      </c>
      <c r="E600" s="256">
        <v>0</v>
      </c>
      <c r="F600" s="256">
        <v>6.4</v>
      </c>
      <c r="G600" s="256">
        <v>80.2</v>
      </c>
      <c r="H600" s="256">
        <v>0.8</v>
      </c>
      <c r="I600" s="256">
        <v>282.7</v>
      </c>
    </row>
    <row r="601" spans="1:9" ht="12" customHeight="1" x14ac:dyDescent="0.25">
      <c r="A601" s="302"/>
      <c r="C601" s="198">
        <v>44676.333333333328</v>
      </c>
      <c r="D601" s="256">
        <v>486.6</v>
      </c>
      <c r="E601" s="256">
        <v>0</v>
      </c>
      <c r="F601" s="256">
        <v>7</v>
      </c>
      <c r="G601" s="256">
        <v>78.2</v>
      </c>
      <c r="H601" s="256">
        <v>0.4</v>
      </c>
      <c r="I601" s="256">
        <v>179</v>
      </c>
    </row>
    <row r="602" spans="1:9" ht="12" customHeight="1" x14ac:dyDescent="0.25">
      <c r="A602" s="302"/>
      <c r="C602" s="198">
        <v>44676.375</v>
      </c>
      <c r="D602" s="256">
        <v>487</v>
      </c>
      <c r="E602" s="256">
        <v>0</v>
      </c>
      <c r="F602" s="256">
        <v>7.3</v>
      </c>
      <c r="G602" s="256">
        <v>77.599999999999994</v>
      </c>
      <c r="H602" s="256">
        <v>0.6</v>
      </c>
      <c r="I602" s="256">
        <v>158.9</v>
      </c>
    </row>
    <row r="603" spans="1:9" ht="12" customHeight="1" x14ac:dyDescent="0.25">
      <c r="A603" s="302"/>
      <c r="C603" s="198">
        <v>44676.416666666672</v>
      </c>
      <c r="D603" s="256">
        <v>487.1</v>
      </c>
      <c r="E603" s="256">
        <v>1</v>
      </c>
      <c r="F603" s="256">
        <v>7.1</v>
      </c>
      <c r="G603" s="256">
        <v>80.3</v>
      </c>
      <c r="H603" s="256">
        <v>1</v>
      </c>
      <c r="I603" s="256">
        <v>282.39999999999998</v>
      </c>
    </row>
    <row r="604" spans="1:9" ht="12" customHeight="1" x14ac:dyDescent="0.25">
      <c r="A604" s="302"/>
      <c r="C604" s="198">
        <v>44676.458333333328</v>
      </c>
      <c r="D604" s="256">
        <v>487</v>
      </c>
      <c r="E604" s="256">
        <v>0</v>
      </c>
      <c r="F604" s="256">
        <v>7.1</v>
      </c>
      <c r="G604" s="256">
        <v>83.3</v>
      </c>
      <c r="H604" s="256">
        <v>1.8</v>
      </c>
      <c r="I604" s="256">
        <v>269.60000000000002</v>
      </c>
    </row>
    <row r="605" spans="1:9" ht="12" customHeight="1" x14ac:dyDescent="0.25">
      <c r="A605" s="302"/>
      <c r="C605" s="198">
        <v>44676.5</v>
      </c>
      <c r="D605" s="256">
        <v>486.7</v>
      </c>
      <c r="E605" s="256">
        <v>0</v>
      </c>
      <c r="F605" s="256">
        <v>7.3</v>
      </c>
      <c r="G605" s="256">
        <v>80.5</v>
      </c>
      <c r="H605" s="256">
        <v>2.2000000000000002</v>
      </c>
      <c r="I605" s="256">
        <v>262.2</v>
      </c>
    </row>
    <row r="606" spans="1:9" ht="12" customHeight="1" x14ac:dyDescent="0.25">
      <c r="A606" s="302"/>
      <c r="C606" s="198">
        <v>44676.541666666672</v>
      </c>
      <c r="D606" s="256">
        <v>486.2</v>
      </c>
      <c r="E606" s="256">
        <v>0</v>
      </c>
      <c r="F606" s="256">
        <v>8.5</v>
      </c>
      <c r="G606" s="256">
        <v>75.8</v>
      </c>
      <c r="H606" s="256">
        <v>1.6</v>
      </c>
      <c r="I606" s="256">
        <v>310.89999999999998</v>
      </c>
    </row>
    <row r="607" spans="1:9" ht="12" customHeight="1" x14ac:dyDescent="0.25">
      <c r="A607" s="302"/>
      <c r="C607" s="198">
        <v>44676.583333333328</v>
      </c>
      <c r="D607" s="256">
        <v>485.7</v>
      </c>
      <c r="E607" s="256">
        <v>0</v>
      </c>
      <c r="F607" s="256">
        <v>8.9</v>
      </c>
      <c r="G607" s="256">
        <v>72.599999999999994</v>
      </c>
      <c r="H607" s="256">
        <v>2.2000000000000002</v>
      </c>
      <c r="I607" s="256">
        <v>199.5</v>
      </c>
    </row>
    <row r="608" spans="1:9" ht="12" customHeight="1" x14ac:dyDescent="0.25">
      <c r="A608" s="302"/>
      <c r="C608" s="198">
        <v>44676.625</v>
      </c>
      <c r="D608" s="256">
        <v>485.7</v>
      </c>
      <c r="E608" s="256">
        <v>0</v>
      </c>
      <c r="F608" s="256">
        <v>8.1</v>
      </c>
      <c r="G608" s="256">
        <v>75.099999999999994</v>
      </c>
      <c r="H608" s="256">
        <v>1.6</v>
      </c>
      <c r="I608" s="256">
        <v>196</v>
      </c>
    </row>
    <row r="609" spans="1:9" ht="12" customHeight="1" x14ac:dyDescent="0.25">
      <c r="A609" s="302"/>
      <c r="C609" s="198">
        <v>44676.666666666672</v>
      </c>
      <c r="D609" s="256">
        <v>485.6</v>
      </c>
      <c r="E609" s="256">
        <v>0</v>
      </c>
      <c r="F609" s="256">
        <v>8.3000000000000007</v>
      </c>
      <c r="G609" s="256">
        <v>73.8</v>
      </c>
      <c r="H609" s="256">
        <v>0.6</v>
      </c>
      <c r="I609" s="256">
        <v>187.2</v>
      </c>
    </row>
    <row r="610" spans="1:9" ht="12" customHeight="1" x14ac:dyDescent="0.25">
      <c r="A610" s="302"/>
      <c r="C610" s="198">
        <v>44676.708333333328</v>
      </c>
      <c r="D610" s="256">
        <v>485.6</v>
      </c>
      <c r="E610" s="256">
        <v>0</v>
      </c>
      <c r="F610" s="256">
        <v>9</v>
      </c>
      <c r="G610" s="256">
        <v>68.400000000000006</v>
      </c>
      <c r="H610" s="256">
        <v>1</v>
      </c>
      <c r="I610" s="256">
        <v>188.8</v>
      </c>
    </row>
    <row r="611" spans="1:9" ht="12" customHeight="1" x14ac:dyDescent="0.25">
      <c r="A611" s="302"/>
      <c r="C611" s="198">
        <v>44676.75</v>
      </c>
      <c r="D611" s="256">
        <v>485.7</v>
      </c>
      <c r="E611" s="256">
        <v>0</v>
      </c>
      <c r="F611" s="256">
        <v>8.6999999999999993</v>
      </c>
      <c r="G611" s="256">
        <v>69.8</v>
      </c>
      <c r="H611" s="256">
        <v>1.5</v>
      </c>
      <c r="I611" s="256">
        <v>193.8</v>
      </c>
    </row>
    <row r="612" spans="1:9" ht="12" customHeight="1" x14ac:dyDescent="0.25">
      <c r="A612" s="302"/>
      <c r="C612" s="198">
        <v>44676.791666666672</v>
      </c>
      <c r="D612" s="256">
        <v>486.1</v>
      </c>
      <c r="E612" s="256">
        <v>0</v>
      </c>
      <c r="F612" s="256">
        <v>8.5</v>
      </c>
      <c r="G612" s="256">
        <v>71.2</v>
      </c>
      <c r="H612" s="256">
        <v>0.9</v>
      </c>
      <c r="I612" s="256">
        <v>186</v>
      </c>
    </row>
    <row r="613" spans="1:9" ht="12" customHeight="1" x14ac:dyDescent="0.25">
      <c r="A613" s="302"/>
      <c r="C613" s="198">
        <v>44676.833333333328</v>
      </c>
      <c r="D613" s="256">
        <v>486.4</v>
      </c>
      <c r="E613" s="256">
        <v>0</v>
      </c>
      <c r="F613" s="256">
        <v>8</v>
      </c>
      <c r="G613" s="256">
        <v>74.2</v>
      </c>
      <c r="H613" s="256">
        <v>0.4</v>
      </c>
      <c r="I613" s="256">
        <v>184.7</v>
      </c>
    </row>
    <row r="614" spans="1:9" ht="12" customHeight="1" x14ac:dyDescent="0.25">
      <c r="A614" s="302"/>
      <c r="C614" s="198">
        <v>44676.875</v>
      </c>
      <c r="D614" s="256">
        <v>486.6</v>
      </c>
      <c r="E614" s="256">
        <v>0</v>
      </c>
      <c r="F614" s="256">
        <v>7.3</v>
      </c>
      <c r="G614" s="256">
        <v>77.2</v>
      </c>
      <c r="H614" s="256">
        <v>0.3</v>
      </c>
      <c r="I614" s="256">
        <v>35</v>
      </c>
    </row>
    <row r="615" spans="1:9" ht="12" customHeight="1" x14ac:dyDescent="0.25">
      <c r="A615" s="302"/>
      <c r="C615" s="198">
        <v>44676.916666666672</v>
      </c>
      <c r="D615" s="256">
        <v>486.8</v>
      </c>
      <c r="E615" s="256">
        <v>0</v>
      </c>
      <c r="F615" s="256">
        <v>6.7</v>
      </c>
      <c r="G615" s="256">
        <v>79.7</v>
      </c>
      <c r="H615" s="256">
        <v>0.5</v>
      </c>
      <c r="I615" s="256">
        <v>15.6</v>
      </c>
    </row>
    <row r="616" spans="1:9" ht="12" customHeight="1" x14ac:dyDescent="0.25">
      <c r="A616" s="302"/>
      <c r="C616" s="198">
        <v>44676.958333333328</v>
      </c>
      <c r="D616" s="256">
        <v>486.8</v>
      </c>
      <c r="E616" s="256">
        <v>0</v>
      </c>
      <c r="F616" s="256">
        <v>6.6</v>
      </c>
      <c r="G616" s="256">
        <v>80.400000000000006</v>
      </c>
      <c r="H616" s="256">
        <v>0.6</v>
      </c>
      <c r="I616" s="256">
        <v>19.2</v>
      </c>
    </row>
    <row r="617" spans="1:9" ht="12" customHeight="1" x14ac:dyDescent="0.25">
      <c r="A617" s="302">
        <v>26</v>
      </c>
      <c r="C617" s="198">
        <v>44677</v>
      </c>
      <c r="D617" s="256">
        <v>486.4</v>
      </c>
      <c r="E617" s="256">
        <v>0</v>
      </c>
      <c r="F617" s="256">
        <v>6.2</v>
      </c>
      <c r="G617" s="256">
        <v>82.1</v>
      </c>
      <c r="H617" s="256">
        <v>0.5</v>
      </c>
      <c r="I617" s="256">
        <v>313.3</v>
      </c>
    </row>
    <row r="618" spans="1:9" ht="12" customHeight="1" x14ac:dyDescent="0.25">
      <c r="A618" s="302"/>
      <c r="C618" s="198">
        <v>44677.041666666672</v>
      </c>
      <c r="D618" s="256">
        <v>486</v>
      </c>
      <c r="E618" s="256">
        <v>0</v>
      </c>
      <c r="F618" s="256">
        <v>5.6</v>
      </c>
      <c r="G618" s="256">
        <v>84.1</v>
      </c>
      <c r="H618" s="256">
        <v>0.7</v>
      </c>
      <c r="I618" s="256">
        <v>286.5</v>
      </c>
    </row>
    <row r="619" spans="1:9" ht="12" customHeight="1" x14ac:dyDescent="0.25">
      <c r="A619" s="302"/>
      <c r="C619" s="198">
        <v>44677.083333333328</v>
      </c>
      <c r="D619" s="256">
        <v>485.8</v>
      </c>
      <c r="E619" s="256">
        <v>0</v>
      </c>
      <c r="F619" s="256">
        <v>5.2</v>
      </c>
      <c r="G619" s="256">
        <v>85.9</v>
      </c>
      <c r="H619" s="256">
        <v>0.7</v>
      </c>
      <c r="I619" s="256">
        <v>270.8</v>
      </c>
    </row>
    <row r="620" spans="1:9" ht="12" customHeight="1" x14ac:dyDescent="0.25">
      <c r="A620" s="302"/>
      <c r="C620" s="198">
        <v>44677.125</v>
      </c>
      <c r="D620" s="256">
        <v>485.8</v>
      </c>
      <c r="E620" s="256">
        <v>0</v>
      </c>
      <c r="F620" s="256">
        <v>5.0999999999999996</v>
      </c>
      <c r="G620" s="256">
        <v>85.8</v>
      </c>
      <c r="H620" s="256">
        <v>0.8</v>
      </c>
      <c r="I620" s="256">
        <v>273.39999999999998</v>
      </c>
    </row>
    <row r="621" spans="1:9" ht="12" customHeight="1" x14ac:dyDescent="0.25">
      <c r="A621" s="302"/>
      <c r="C621" s="198">
        <v>44677.166666666672</v>
      </c>
      <c r="D621" s="256">
        <v>485.7</v>
      </c>
      <c r="E621" s="256">
        <v>0</v>
      </c>
      <c r="F621" s="256">
        <v>5.0999999999999996</v>
      </c>
      <c r="G621" s="256">
        <v>85.7</v>
      </c>
      <c r="H621" s="256">
        <v>0.4</v>
      </c>
      <c r="I621" s="256">
        <v>266</v>
      </c>
    </row>
    <row r="622" spans="1:9" ht="12" customHeight="1" x14ac:dyDescent="0.25">
      <c r="A622" s="302"/>
      <c r="C622" s="198">
        <v>44677.208333333328</v>
      </c>
      <c r="D622" s="256">
        <v>485.9</v>
      </c>
      <c r="E622" s="256">
        <v>0</v>
      </c>
      <c r="F622" s="256">
        <v>4.8</v>
      </c>
      <c r="G622" s="256">
        <v>86</v>
      </c>
      <c r="H622" s="256">
        <v>0.4</v>
      </c>
      <c r="I622" s="256">
        <v>263.7</v>
      </c>
    </row>
    <row r="623" spans="1:9" ht="12" customHeight="1" x14ac:dyDescent="0.25">
      <c r="A623" s="302"/>
      <c r="C623" s="198">
        <v>44677.25</v>
      </c>
      <c r="D623" s="256">
        <v>486.2</v>
      </c>
      <c r="E623" s="256">
        <v>0</v>
      </c>
      <c r="F623" s="256">
        <v>4.8</v>
      </c>
      <c r="G623" s="256">
        <v>87.2</v>
      </c>
      <c r="H623" s="256">
        <v>0.5</v>
      </c>
      <c r="I623" s="256">
        <v>304</v>
      </c>
    </row>
    <row r="624" spans="1:9" ht="12" customHeight="1" x14ac:dyDescent="0.25">
      <c r="A624" s="302"/>
      <c r="C624" s="198">
        <v>44677.291666666672</v>
      </c>
      <c r="D624" s="256">
        <v>486.7</v>
      </c>
      <c r="E624" s="256">
        <v>0</v>
      </c>
      <c r="F624" s="256">
        <v>5.2</v>
      </c>
      <c r="G624" s="256">
        <v>86.1</v>
      </c>
      <c r="H624" s="256">
        <v>0.8</v>
      </c>
      <c r="I624" s="256">
        <v>270.5</v>
      </c>
    </row>
    <row r="625" spans="1:9" ht="12" customHeight="1" x14ac:dyDescent="0.25">
      <c r="A625" s="302"/>
      <c r="C625" s="198">
        <v>44677.333333333328</v>
      </c>
      <c r="D625" s="256">
        <v>486.9</v>
      </c>
      <c r="E625" s="256">
        <v>0</v>
      </c>
      <c r="F625" s="256">
        <v>7.9</v>
      </c>
      <c r="G625" s="256">
        <v>74.2</v>
      </c>
      <c r="H625" s="256">
        <v>0.7</v>
      </c>
      <c r="I625" s="256">
        <v>95.8</v>
      </c>
    </row>
    <row r="626" spans="1:9" ht="12" customHeight="1" x14ac:dyDescent="0.25">
      <c r="A626" s="302"/>
      <c r="C626" s="198">
        <v>44677.375</v>
      </c>
      <c r="D626" s="256">
        <v>486.9</v>
      </c>
      <c r="E626" s="256">
        <v>0</v>
      </c>
      <c r="F626" s="256">
        <v>9.8000000000000007</v>
      </c>
      <c r="G626" s="256">
        <v>66.2</v>
      </c>
      <c r="H626" s="256">
        <v>0.9</v>
      </c>
      <c r="I626" s="256">
        <v>118.4</v>
      </c>
    </row>
    <row r="627" spans="1:9" ht="12" customHeight="1" x14ac:dyDescent="0.25">
      <c r="A627" s="302"/>
      <c r="C627" s="198">
        <v>44677.416666666672</v>
      </c>
      <c r="D627" s="256">
        <v>486.6</v>
      </c>
      <c r="E627" s="256">
        <v>0</v>
      </c>
      <c r="F627" s="256">
        <v>12</v>
      </c>
      <c r="G627" s="256">
        <v>57.2</v>
      </c>
      <c r="H627" s="256">
        <v>1.3</v>
      </c>
      <c r="I627" s="256">
        <v>127.7</v>
      </c>
    </row>
    <row r="628" spans="1:9" ht="12" customHeight="1" x14ac:dyDescent="0.25">
      <c r="A628" s="302"/>
      <c r="C628" s="198">
        <v>44677.458333333328</v>
      </c>
      <c r="D628" s="256">
        <v>486.2</v>
      </c>
      <c r="E628" s="256">
        <v>0</v>
      </c>
      <c r="F628" s="256">
        <v>13.2</v>
      </c>
      <c r="G628" s="256">
        <v>52.4</v>
      </c>
      <c r="H628" s="256">
        <v>1.5</v>
      </c>
      <c r="I628" s="256">
        <v>136.4</v>
      </c>
    </row>
    <row r="629" spans="1:9" ht="12" customHeight="1" x14ac:dyDescent="0.25">
      <c r="A629" s="302"/>
      <c r="C629" s="198">
        <v>44677.5</v>
      </c>
      <c r="D629" s="256">
        <v>485.6</v>
      </c>
      <c r="E629" s="256">
        <v>0</v>
      </c>
      <c r="F629" s="256">
        <v>15.2</v>
      </c>
      <c r="G629" s="256">
        <v>47.3</v>
      </c>
      <c r="H629" s="256">
        <v>1.5</v>
      </c>
      <c r="I629" s="256">
        <v>92.7</v>
      </c>
    </row>
    <row r="630" spans="1:9" ht="12" customHeight="1" x14ac:dyDescent="0.25">
      <c r="A630" s="302"/>
      <c r="C630" s="198">
        <v>44677.541666666672</v>
      </c>
      <c r="D630" s="256">
        <v>485.4</v>
      </c>
      <c r="E630" s="256">
        <v>0</v>
      </c>
      <c r="F630" s="256">
        <v>13.7</v>
      </c>
      <c r="G630" s="256">
        <v>53.4</v>
      </c>
      <c r="H630" s="256">
        <v>1.8</v>
      </c>
      <c r="I630" s="256">
        <v>169.1</v>
      </c>
    </row>
    <row r="631" spans="1:9" ht="12" customHeight="1" x14ac:dyDescent="0.25">
      <c r="A631" s="302"/>
      <c r="C631" s="198">
        <v>44677.583333333328</v>
      </c>
      <c r="D631" s="256">
        <v>484.7</v>
      </c>
      <c r="E631" s="256">
        <v>0</v>
      </c>
      <c r="F631" s="256">
        <v>14</v>
      </c>
      <c r="G631" s="256">
        <v>50.2</v>
      </c>
      <c r="H631" s="256">
        <v>1.5</v>
      </c>
      <c r="I631" s="256">
        <v>159.9</v>
      </c>
    </row>
    <row r="632" spans="1:9" ht="12" customHeight="1" x14ac:dyDescent="0.25">
      <c r="A632" s="302"/>
      <c r="C632" s="198">
        <v>44677.625</v>
      </c>
      <c r="D632" s="256">
        <v>484.2</v>
      </c>
      <c r="E632" s="256">
        <v>0</v>
      </c>
      <c r="F632" s="256">
        <v>14.1</v>
      </c>
      <c r="G632" s="256">
        <v>50.1</v>
      </c>
      <c r="H632" s="256">
        <v>1.2</v>
      </c>
      <c r="I632" s="256">
        <v>175.9</v>
      </c>
    </row>
    <row r="633" spans="1:9" ht="12" customHeight="1" x14ac:dyDescent="0.25">
      <c r="A633" s="302"/>
      <c r="C633" s="198">
        <v>44677.666666666672</v>
      </c>
      <c r="D633" s="256">
        <v>484.2</v>
      </c>
      <c r="E633" s="256">
        <v>0</v>
      </c>
      <c r="F633" s="256">
        <v>13.6</v>
      </c>
      <c r="G633" s="256">
        <v>52.7</v>
      </c>
      <c r="H633" s="256">
        <v>2.2000000000000002</v>
      </c>
      <c r="I633" s="256">
        <v>180.9</v>
      </c>
    </row>
    <row r="634" spans="1:9" ht="12" customHeight="1" x14ac:dyDescent="0.25">
      <c r="A634" s="302"/>
      <c r="C634" s="198">
        <v>44677.708333333328</v>
      </c>
      <c r="D634" s="256">
        <v>484.8</v>
      </c>
      <c r="E634" s="256">
        <v>0</v>
      </c>
      <c r="F634" s="256">
        <v>10.7</v>
      </c>
      <c r="G634" s="256">
        <v>60.6</v>
      </c>
      <c r="H634" s="256">
        <v>1.5</v>
      </c>
      <c r="I634" s="256">
        <v>189.5</v>
      </c>
    </row>
    <row r="635" spans="1:9" ht="12" customHeight="1" x14ac:dyDescent="0.25">
      <c r="A635" s="302"/>
      <c r="C635" s="198">
        <v>44677.75</v>
      </c>
      <c r="D635" s="256">
        <v>484.8</v>
      </c>
      <c r="E635" s="256">
        <v>0</v>
      </c>
      <c r="F635" s="256">
        <v>9.8000000000000007</v>
      </c>
      <c r="G635" s="256">
        <v>64.900000000000006</v>
      </c>
      <c r="H635" s="256">
        <v>0.7</v>
      </c>
      <c r="I635" s="256">
        <v>293.8</v>
      </c>
    </row>
    <row r="636" spans="1:9" ht="12" customHeight="1" x14ac:dyDescent="0.25">
      <c r="A636" s="302"/>
      <c r="C636" s="198">
        <v>44677.791666666672</v>
      </c>
      <c r="D636" s="256">
        <v>485.1</v>
      </c>
      <c r="E636" s="256">
        <v>0</v>
      </c>
      <c r="F636" s="256">
        <v>9.1</v>
      </c>
      <c r="G636" s="256">
        <v>68.099999999999994</v>
      </c>
      <c r="H636" s="256">
        <v>1.2</v>
      </c>
      <c r="I636" s="256">
        <v>352.5</v>
      </c>
    </row>
    <row r="637" spans="1:9" ht="12" customHeight="1" x14ac:dyDescent="0.25">
      <c r="A637" s="302"/>
      <c r="C637" s="198">
        <v>44677.833333333328</v>
      </c>
      <c r="D637" s="256">
        <v>485.6</v>
      </c>
      <c r="E637" s="256">
        <v>0</v>
      </c>
      <c r="F637" s="256">
        <v>8.1999999999999993</v>
      </c>
      <c r="G637" s="256">
        <v>70.8</v>
      </c>
      <c r="H637" s="256">
        <v>1.2</v>
      </c>
      <c r="I637" s="256">
        <v>326.2</v>
      </c>
    </row>
    <row r="638" spans="1:9" ht="12" customHeight="1" x14ac:dyDescent="0.25">
      <c r="A638" s="302"/>
      <c r="C638" s="198">
        <v>44677.875</v>
      </c>
      <c r="D638" s="256">
        <v>485.9</v>
      </c>
      <c r="E638" s="256">
        <v>0</v>
      </c>
      <c r="F638" s="256">
        <v>7.1</v>
      </c>
      <c r="G638" s="256">
        <v>75.3</v>
      </c>
      <c r="H638" s="256">
        <v>0.8</v>
      </c>
      <c r="I638" s="256">
        <v>281.5</v>
      </c>
    </row>
    <row r="639" spans="1:9" ht="12" customHeight="1" x14ac:dyDescent="0.25">
      <c r="A639" s="302"/>
      <c r="C639" s="198">
        <v>44677.916666666672</v>
      </c>
      <c r="D639" s="256">
        <v>486.2</v>
      </c>
      <c r="E639" s="256">
        <v>0</v>
      </c>
      <c r="F639" s="256">
        <v>6.4</v>
      </c>
      <c r="G639" s="256">
        <v>77.2</v>
      </c>
      <c r="H639" s="256">
        <v>1.2</v>
      </c>
      <c r="I639" s="256">
        <v>274.2</v>
      </c>
    </row>
    <row r="640" spans="1:9" ht="12" customHeight="1" x14ac:dyDescent="0.25">
      <c r="A640" s="302"/>
      <c r="C640" s="198">
        <v>44677.958333333328</v>
      </c>
      <c r="D640" s="256">
        <v>486.3</v>
      </c>
      <c r="E640" s="256">
        <v>0</v>
      </c>
      <c r="F640" s="256">
        <v>5.9</v>
      </c>
      <c r="G640" s="256">
        <v>78.5</v>
      </c>
      <c r="H640" s="256">
        <v>1.4</v>
      </c>
      <c r="I640" s="256">
        <v>262.89999999999998</v>
      </c>
    </row>
    <row r="641" spans="1:9" ht="12" customHeight="1" x14ac:dyDescent="0.25">
      <c r="A641" s="302">
        <v>27</v>
      </c>
      <c r="C641" s="198">
        <v>44678</v>
      </c>
      <c r="D641" s="256">
        <v>486.2</v>
      </c>
      <c r="E641" s="256">
        <v>0</v>
      </c>
      <c r="F641" s="256">
        <v>5.2</v>
      </c>
      <c r="G641" s="256">
        <v>79.599999999999994</v>
      </c>
      <c r="H641" s="256">
        <v>1</v>
      </c>
      <c r="I641" s="256">
        <v>268.89999999999998</v>
      </c>
    </row>
    <row r="642" spans="1:9" ht="12" customHeight="1" x14ac:dyDescent="0.25">
      <c r="A642" s="302"/>
      <c r="C642" s="198">
        <v>44678.041666666672</v>
      </c>
      <c r="D642" s="256">
        <v>485.9</v>
      </c>
      <c r="E642" s="256">
        <v>0</v>
      </c>
      <c r="F642" s="256">
        <v>4.4000000000000004</v>
      </c>
      <c r="G642" s="256">
        <v>80.8</v>
      </c>
      <c r="H642" s="256">
        <v>1</v>
      </c>
      <c r="I642" s="256">
        <v>269.10000000000002</v>
      </c>
    </row>
    <row r="643" spans="1:9" ht="12" customHeight="1" x14ac:dyDescent="0.25">
      <c r="A643" s="302"/>
      <c r="C643" s="198">
        <v>44678.083333333328</v>
      </c>
      <c r="D643" s="256">
        <v>485.8</v>
      </c>
      <c r="E643" s="256">
        <v>0</v>
      </c>
      <c r="F643" s="256">
        <v>4</v>
      </c>
      <c r="G643" s="256">
        <v>81.5</v>
      </c>
      <c r="H643" s="256">
        <v>1.1000000000000001</v>
      </c>
      <c r="I643" s="256">
        <v>269.8</v>
      </c>
    </row>
    <row r="644" spans="1:9" ht="12" customHeight="1" x14ac:dyDescent="0.25">
      <c r="A644" s="302"/>
      <c r="C644" s="198">
        <v>44678.125</v>
      </c>
      <c r="D644" s="256">
        <v>485.5</v>
      </c>
      <c r="E644" s="256">
        <v>0</v>
      </c>
      <c r="F644" s="256">
        <v>3.6</v>
      </c>
      <c r="G644" s="256">
        <v>82.3</v>
      </c>
      <c r="H644" s="256">
        <v>1</v>
      </c>
      <c r="I644" s="256">
        <v>260</v>
      </c>
    </row>
    <row r="645" spans="1:9" ht="12" customHeight="1" x14ac:dyDescent="0.25">
      <c r="A645" s="302"/>
      <c r="C645" s="198">
        <v>44678.166666666672</v>
      </c>
      <c r="D645" s="256">
        <v>485.4</v>
      </c>
      <c r="E645" s="256">
        <v>0</v>
      </c>
      <c r="F645" s="256">
        <v>3.2</v>
      </c>
      <c r="G645" s="256">
        <v>84</v>
      </c>
      <c r="H645" s="256">
        <v>1.2</v>
      </c>
      <c r="I645" s="256">
        <v>260.8</v>
      </c>
    </row>
    <row r="646" spans="1:9" ht="12" customHeight="1" x14ac:dyDescent="0.25">
      <c r="A646" s="302"/>
      <c r="C646" s="198">
        <v>44678.208333333328</v>
      </c>
      <c r="D646" s="256">
        <v>485.5</v>
      </c>
      <c r="E646" s="256">
        <v>0</v>
      </c>
      <c r="F646" s="256">
        <v>2.7</v>
      </c>
      <c r="G646" s="256">
        <v>85</v>
      </c>
      <c r="H646" s="256">
        <v>0.9</v>
      </c>
      <c r="I646" s="256">
        <v>274.89999999999998</v>
      </c>
    </row>
    <row r="647" spans="1:9" ht="12" customHeight="1" x14ac:dyDescent="0.25">
      <c r="A647" s="302"/>
      <c r="C647" s="198">
        <v>44678.25</v>
      </c>
      <c r="D647" s="256">
        <v>485.9</v>
      </c>
      <c r="E647" s="256">
        <v>0</v>
      </c>
      <c r="F647" s="256">
        <v>2.4</v>
      </c>
      <c r="G647" s="256">
        <v>85.3</v>
      </c>
      <c r="H647" s="256">
        <v>0.8</v>
      </c>
      <c r="I647" s="256">
        <v>266.5</v>
      </c>
    </row>
    <row r="648" spans="1:9" ht="12" customHeight="1" x14ac:dyDescent="0.25">
      <c r="A648" s="302"/>
      <c r="C648" s="198">
        <v>44678.291666666672</v>
      </c>
      <c r="D648" s="256">
        <v>486.3</v>
      </c>
      <c r="E648" s="256">
        <v>0</v>
      </c>
      <c r="F648" s="256">
        <v>3</v>
      </c>
      <c r="G648" s="256">
        <v>82.9</v>
      </c>
      <c r="H648" s="256">
        <v>0.7</v>
      </c>
      <c r="I648" s="256">
        <v>274.60000000000002</v>
      </c>
    </row>
    <row r="649" spans="1:9" ht="12" customHeight="1" x14ac:dyDescent="0.25">
      <c r="A649" s="302"/>
      <c r="C649" s="198">
        <v>44678.333333333328</v>
      </c>
      <c r="D649" s="256">
        <v>486.6</v>
      </c>
      <c r="E649" s="256">
        <v>0</v>
      </c>
      <c r="F649" s="256">
        <v>5.6</v>
      </c>
      <c r="G649" s="256">
        <v>72.8</v>
      </c>
      <c r="H649" s="256">
        <v>0.7</v>
      </c>
      <c r="I649" s="256">
        <v>309.89999999999998</v>
      </c>
    </row>
    <row r="650" spans="1:9" ht="12" customHeight="1" x14ac:dyDescent="0.25">
      <c r="A650" s="302"/>
      <c r="C650" s="198">
        <v>44678.375</v>
      </c>
      <c r="D650" s="256">
        <v>486.5</v>
      </c>
      <c r="E650" s="256">
        <v>0</v>
      </c>
      <c r="F650" s="256">
        <v>9.1</v>
      </c>
      <c r="G650" s="256">
        <v>62.5</v>
      </c>
      <c r="H650" s="256">
        <v>0.8</v>
      </c>
      <c r="I650" s="256">
        <v>162.9</v>
      </c>
    </row>
    <row r="651" spans="1:9" ht="12" customHeight="1" x14ac:dyDescent="0.25">
      <c r="A651" s="302"/>
      <c r="C651" s="198">
        <v>44678.416666666672</v>
      </c>
      <c r="D651" s="256">
        <v>486.1</v>
      </c>
      <c r="E651" s="256">
        <v>0</v>
      </c>
      <c r="F651" s="256">
        <v>12.1</v>
      </c>
      <c r="G651" s="256">
        <v>55.7</v>
      </c>
      <c r="H651" s="256">
        <v>0.8</v>
      </c>
      <c r="I651" s="256">
        <v>109.3</v>
      </c>
    </row>
    <row r="652" spans="1:9" ht="12" customHeight="1" x14ac:dyDescent="0.25">
      <c r="A652" s="302"/>
      <c r="C652" s="198">
        <v>44678.458333333328</v>
      </c>
      <c r="D652" s="256">
        <v>485.4</v>
      </c>
      <c r="E652" s="256">
        <v>0</v>
      </c>
      <c r="F652" s="256">
        <v>14.6</v>
      </c>
      <c r="G652" s="256">
        <v>50.4</v>
      </c>
      <c r="H652" s="256">
        <v>1.4</v>
      </c>
      <c r="I652" s="256">
        <v>121.7</v>
      </c>
    </row>
    <row r="653" spans="1:9" ht="12" customHeight="1" x14ac:dyDescent="0.25">
      <c r="A653" s="302"/>
      <c r="C653" s="198">
        <v>44678.5</v>
      </c>
      <c r="D653" s="256">
        <v>484.6</v>
      </c>
      <c r="E653" s="256">
        <v>0</v>
      </c>
      <c r="F653" s="256">
        <v>15.8</v>
      </c>
      <c r="G653" s="256">
        <v>46.2</v>
      </c>
      <c r="H653" s="256">
        <v>1.5</v>
      </c>
      <c r="I653" s="256">
        <v>139.69999999999999</v>
      </c>
    </row>
    <row r="654" spans="1:9" ht="12" customHeight="1" x14ac:dyDescent="0.25">
      <c r="A654" s="302"/>
      <c r="C654" s="198">
        <v>44678.541666666672</v>
      </c>
      <c r="D654" s="256">
        <v>484.3</v>
      </c>
      <c r="E654" s="256">
        <v>0</v>
      </c>
      <c r="F654" s="256">
        <v>14.8</v>
      </c>
      <c r="G654" s="256">
        <v>52.9</v>
      </c>
      <c r="H654" s="256">
        <v>1.3</v>
      </c>
      <c r="I654" s="256">
        <v>189.4</v>
      </c>
    </row>
    <row r="655" spans="1:9" ht="12" customHeight="1" x14ac:dyDescent="0.25">
      <c r="A655" s="302"/>
      <c r="C655" s="198">
        <v>44678.583333333328</v>
      </c>
      <c r="D655" s="256">
        <v>484.1</v>
      </c>
      <c r="E655" s="256">
        <v>0</v>
      </c>
      <c r="F655" s="256">
        <v>13.8</v>
      </c>
      <c r="G655" s="256">
        <v>52.8</v>
      </c>
      <c r="H655" s="256">
        <v>3</v>
      </c>
      <c r="I655" s="256">
        <v>91.8</v>
      </c>
    </row>
    <row r="656" spans="1:9" ht="12" customHeight="1" x14ac:dyDescent="0.25">
      <c r="A656" s="302"/>
      <c r="C656" s="198">
        <v>44678.625</v>
      </c>
      <c r="D656" s="256">
        <v>483.7</v>
      </c>
      <c r="E656" s="256">
        <v>0</v>
      </c>
      <c r="F656" s="256">
        <v>13.1</v>
      </c>
      <c r="G656" s="256">
        <v>52.9</v>
      </c>
      <c r="H656" s="256">
        <v>1.4</v>
      </c>
      <c r="I656" s="256">
        <v>57.8</v>
      </c>
    </row>
    <row r="657" spans="1:9" ht="12" customHeight="1" x14ac:dyDescent="0.25">
      <c r="A657" s="302"/>
      <c r="C657" s="198">
        <v>44678.666666666672</v>
      </c>
      <c r="D657" s="256">
        <v>483.6</v>
      </c>
      <c r="E657" s="256">
        <v>0</v>
      </c>
      <c r="F657" s="256">
        <v>13.2</v>
      </c>
      <c r="G657" s="256">
        <v>50.2</v>
      </c>
      <c r="H657" s="256">
        <v>1.1000000000000001</v>
      </c>
      <c r="I657" s="256">
        <v>111.2</v>
      </c>
    </row>
    <row r="658" spans="1:9" ht="12" customHeight="1" x14ac:dyDescent="0.25">
      <c r="A658" s="302"/>
      <c r="C658" s="198">
        <v>44678.708333333328</v>
      </c>
      <c r="D658" s="256">
        <v>483.9</v>
      </c>
      <c r="E658" s="256">
        <v>0</v>
      </c>
      <c r="F658" s="256">
        <v>12.1</v>
      </c>
      <c r="G658" s="256">
        <v>67</v>
      </c>
      <c r="H658" s="256">
        <v>1.9</v>
      </c>
      <c r="I658" s="256">
        <v>57.4</v>
      </c>
    </row>
    <row r="659" spans="1:9" ht="12" customHeight="1" x14ac:dyDescent="0.25">
      <c r="A659" s="302"/>
      <c r="C659" s="198">
        <v>44678.75</v>
      </c>
      <c r="D659" s="256">
        <v>484.2</v>
      </c>
      <c r="E659" s="256">
        <v>0</v>
      </c>
      <c r="F659" s="256">
        <v>11</v>
      </c>
      <c r="G659" s="256">
        <v>69.7</v>
      </c>
      <c r="H659" s="256">
        <v>1.8</v>
      </c>
      <c r="I659" s="256">
        <v>76.2</v>
      </c>
    </row>
    <row r="660" spans="1:9" ht="12" customHeight="1" x14ac:dyDescent="0.25">
      <c r="A660" s="302"/>
      <c r="C660" s="198">
        <v>44678.791666666672</v>
      </c>
      <c r="D660" s="256">
        <v>484.7</v>
      </c>
      <c r="E660" s="256">
        <v>0</v>
      </c>
      <c r="F660" s="256">
        <v>10.199999999999999</v>
      </c>
      <c r="G660" s="256">
        <v>71.5</v>
      </c>
      <c r="H660" s="256">
        <v>1.1000000000000001</v>
      </c>
      <c r="I660" s="256">
        <v>19.5</v>
      </c>
    </row>
    <row r="661" spans="1:9" ht="12" customHeight="1" x14ac:dyDescent="0.25">
      <c r="A661" s="302"/>
      <c r="C661" s="198">
        <v>44678.833333333328</v>
      </c>
      <c r="D661" s="256">
        <v>485.2</v>
      </c>
      <c r="E661" s="256">
        <v>0</v>
      </c>
      <c r="F661" s="256">
        <v>9.4</v>
      </c>
      <c r="G661" s="256">
        <v>74.099999999999994</v>
      </c>
      <c r="H661" s="256">
        <v>0.7</v>
      </c>
      <c r="I661" s="256">
        <v>352.7</v>
      </c>
    </row>
    <row r="662" spans="1:9" ht="12" customHeight="1" x14ac:dyDescent="0.25">
      <c r="A662" s="302"/>
      <c r="C662" s="198">
        <v>44678.875</v>
      </c>
      <c r="D662" s="256">
        <v>485.6</v>
      </c>
      <c r="E662" s="256">
        <v>0</v>
      </c>
      <c r="F662" s="256">
        <v>8.6999999999999993</v>
      </c>
      <c r="G662" s="256">
        <v>76.7</v>
      </c>
      <c r="H662" s="256">
        <v>0.8</v>
      </c>
      <c r="I662" s="256">
        <v>289</v>
      </c>
    </row>
    <row r="663" spans="1:9" ht="12" customHeight="1" x14ac:dyDescent="0.25">
      <c r="A663" s="302"/>
      <c r="C663" s="198">
        <v>44678.916666666672</v>
      </c>
      <c r="D663" s="256">
        <v>485.7</v>
      </c>
      <c r="E663" s="256">
        <v>0</v>
      </c>
      <c r="F663" s="256">
        <v>7.8</v>
      </c>
      <c r="G663" s="256">
        <v>78.8</v>
      </c>
      <c r="H663" s="256">
        <v>0.7</v>
      </c>
      <c r="I663" s="256">
        <v>267.8</v>
      </c>
    </row>
    <row r="664" spans="1:9" ht="12" customHeight="1" x14ac:dyDescent="0.25">
      <c r="A664" s="302"/>
      <c r="C664" s="198">
        <v>44678.958333333328</v>
      </c>
      <c r="D664" s="256">
        <v>485.7</v>
      </c>
      <c r="E664" s="256">
        <v>0</v>
      </c>
      <c r="F664" s="256">
        <v>7.2</v>
      </c>
      <c r="G664" s="256">
        <v>79.900000000000006</v>
      </c>
      <c r="H664" s="256">
        <v>0.9</v>
      </c>
      <c r="I664" s="256">
        <v>272.10000000000002</v>
      </c>
    </row>
    <row r="665" spans="1:9" ht="12" customHeight="1" x14ac:dyDescent="0.25">
      <c r="A665" s="302">
        <v>28</v>
      </c>
      <c r="C665" s="198">
        <v>44679</v>
      </c>
      <c r="D665" s="256">
        <v>485.4</v>
      </c>
      <c r="E665" s="256">
        <v>0</v>
      </c>
      <c r="F665" s="256">
        <v>6.7</v>
      </c>
      <c r="G665" s="256">
        <v>80.400000000000006</v>
      </c>
      <c r="H665" s="256">
        <v>0.7</v>
      </c>
      <c r="I665" s="256">
        <v>271.7</v>
      </c>
    </row>
    <row r="666" spans="1:9" ht="12" customHeight="1" x14ac:dyDescent="0.25">
      <c r="A666" s="302"/>
      <c r="C666" s="198">
        <v>44679.041666666672</v>
      </c>
      <c r="D666" s="256">
        <v>485.2</v>
      </c>
      <c r="E666" s="256">
        <v>0</v>
      </c>
      <c r="F666" s="256">
        <v>6.1</v>
      </c>
      <c r="G666" s="256">
        <v>81.2</v>
      </c>
      <c r="H666" s="256">
        <v>0.7</v>
      </c>
      <c r="I666" s="256">
        <v>275.60000000000002</v>
      </c>
    </row>
    <row r="667" spans="1:9" ht="12" customHeight="1" x14ac:dyDescent="0.25">
      <c r="A667" s="302"/>
      <c r="C667" s="198">
        <v>44679.083333333328</v>
      </c>
      <c r="D667" s="256">
        <v>485</v>
      </c>
      <c r="E667" s="256">
        <v>0</v>
      </c>
      <c r="F667" s="256">
        <v>5.6</v>
      </c>
      <c r="G667" s="256">
        <v>82.6</v>
      </c>
      <c r="H667" s="256">
        <v>0.8</v>
      </c>
      <c r="I667" s="256">
        <v>274.3</v>
      </c>
    </row>
    <row r="668" spans="1:9" ht="12" customHeight="1" x14ac:dyDescent="0.25">
      <c r="A668" s="302"/>
      <c r="C668" s="198">
        <v>44679.125</v>
      </c>
      <c r="D668" s="256">
        <v>484.9</v>
      </c>
      <c r="E668" s="256">
        <v>0</v>
      </c>
      <c r="F668" s="256">
        <v>5.0999999999999996</v>
      </c>
      <c r="G668" s="256">
        <v>83.7</v>
      </c>
      <c r="H668" s="256">
        <v>0.9</v>
      </c>
      <c r="I668" s="256">
        <v>274.8</v>
      </c>
    </row>
    <row r="669" spans="1:9" ht="12" customHeight="1" x14ac:dyDescent="0.25">
      <c r="A669" s="302"/>
      <c r="C669" s="198">
        <v>44679.166666666672</v>
      </c>
      <c r="D669" s="256">
        <v>484.8</v>
      </c>
      <c r="E669" s="256">
        <v>0</v>
      </c>
      <c r="F669" s="256">
        <v>4.5999999999999996</v>
      </c>
      <c r="G669" s="256">
        <v>85.1</v>
      </c>
      <c r="H669" s="256">
        <v>0.8</v>
      </c>
      <c r="I669" s="256">
        <v>277.2</v>
      </c>
    </row>
    <row r="670" spans="1:9" ht="12" customHeight="1" x14ac:dyDescent="0.25">
      <c r="A670" s="302"/>
      <c r="C670" s="198">
        <v>44679.208333333328</v>
      </c>
      <c r="D670" s="256">
        <v>485</v>
      </c>
      <c r="E670" s="256">
        <v>0</v>
      </c>
      <c r="F670" s="256">
        <v>4.2</v>
      </c>
      <c r="G670" s="256">
        <v>85.2</v>
      </c>
      <c r="H670" s="256">
        <v>0.9</v>
      </c>
      <c r="I670" s="256">
        <v>280.7</v>
      </c>
    </row>
    <row r="671" spans="1:9" ht="12" customHeight="1" x14ac:dyDescent="0.25">
      <c r="A671" s="302"/>
      <c r="C671" s="198">
        <v>44679.25</v>
      </c>
      <c r="D671" s="256">
        <v>485.3</v>
      </c>
      <c r="E671" s="256">
        <v>0</v>
      </c>
      <c r="F671" s="256">
        <v>4.2</v>
      </c>
      <c r="G671" s="256">
        <v>85.4</v>
      </c>
      <c r="H671" s="256">
        <v>0.9</v>
      </c>
      <c r="I671" s="256">
        <v>269.3</v>
      </c>
    </row>
    <row r="672" spans="1:9" ht="12" customHeight="1" x14ac:dyDescent="0.25">
      <c r="A672" s="302"/>
      <c r="C672" s="198">
        <v>44679.291666666672</v>
      </c>
      <c r="D672" s="256">
        <v>485.8</v>
      </c>
      <c r="E672" s="256">
        <v>0</v>
      </c>
      <c r="F672" s="256">
        <v>4.4000000000000004</v>
      </c>
      <c r="G672" s="256">
        <v>84.3</v>
      </c>
      <c r="H672" s="256">
        <v>1.1000000000000001</v>
      </c>
      <c r="I672" s="256">
        <v>265.8</v>
      </c>
    </row>
    <row r="673" spans="1:9" ht="12" customHeight="1" x14ac:dyDescent="0.25">
      <c r="A673" s="302"/>
      <c r="C673" s="198">
        <v>44679.333333333328</v>
      </c>
      <c r="D673" s="256">
        <v>486.2</v>
      </c>
      <c r="E673" s="256">
        <v>0</v>
      </c>
      <c r="F673" s="256">
        <v>5.7</v>
      </c>
      <c r="G673" s="256">
        <v>80.099999999999994</v>
      </c>
      <c r="H673" s="256">
        <v>0.4</v>
      </c>
      <c r="I673" s="256">
        <v>255.7</v>
      </c>
    </row>
    <row r="674" spans="1:9" ht="12" customHeight="1" x14ac:dyDescent="0.25">
      <c r="A674" s="302"/>
      <c r="C674" s="198">
        <v>44679.375</v>
      </c>
      <c r="D674" s="256">
        <v>486.4</v>
      </c>
      <c r="E674" s="256">
        <v>0</v>
      </c>
      <c r="F674" s="256">
        <v>7.7</v>
      </c>
      <c r="G674" s="256">
        <v>74.099999999999994</v>
      </c>
      <c r="H674" s="256">
        <v>0.6</v>
      </c>
      <c r="I674" s="256">
        <v>97.1</v>
      </c>
    </row>
    <row r="675" spans="1:9" ht="12" customHeight="1" x14ac:dyDescent="0.25">
      <c r="A675" s="302"/>
      <c r="C675" s="198">
        <v>44679.416666666672</v>
      </c>
      <c r="D675" s="256">
        <v>486.2</v>
      </c>
      <c r="E675" s="256">
        <v>0</v>
      </c>
      <c r="F675" s="256">
        <v>11.3</v>
      </c>
      <c r="G675" s="256">
        <v>60.6</v>
      </c>
      <c r="H675" s="256">
        <v>1.6</v>
      </c>
      <c r="I675" s="256">
        <v>90</v>
      </c>
    </row>
    <row r="676" spans="1:9" ht="12" customHeight="1" x14ac:dyDescent="0.25">
      <c r="A676" s="302"/>
      <c r="C676" s="198">
        <v>44679.458333333328</v>
      </c>
      <c r="D676" s="256">
        <v>485.8</v>
      </c>
      <c r="E676" s="256">
        <v>0</v>
      </c>
      <c r="F676" s="256">
        <v>13.1</v>
      </c>
      <c r="G676" s="256">
        <v>52.2</v>
      </c>
      <c r="H676" s="256">
        <v>2</v>
      </c>
      <c r="I676" s="256">
        <v>108.2</v>
      </c>
    </row>
    <row r="677" spans="1:9" ht="12" customHeight="1" x14ac:dyDescent="0.25">
      <c r="A677" s="302"/>
      <c r="C677" s="198">
        <v>44679.5</v>
      </c>
      <c r="D677" s="256">
        <v>485.6</v>
      </c>
      <c r="E677" s="256">
        <v>0</v>
      </c>
      <c r="F677" s="256">
        <v>13.3</v>
      </c>
      <c r="G677" s="256">
        <v>52.4</v>
      </c>
      <c r="H677" s="256">
        <v>2.2999999999999998</v>
      </c>
      <c r="I677" s="256">
        <v>19.2</v>
      </c>
    </row>
    <row r="678" spans="1:9" ht="12" customHeight="1" x14ac:dyDescent="0.25">
      <c r="A678" s="302"/>
      <c r="C678" s="198">
        <v>44679.541666666672</v>
      </c>
      <c r="D678" s="256">
        <v>485.2</v>
      </c>
      <c r="E678" s="256">
        <v>0</v>
      </c>
      <c r="F678" s="256">
        <v>13.2</v>
      </c>
      <c r="G678" s="256">
        <v>52</v>
      </c>
      <c r="H678" s="256">
        <v>2.5</v>
      </c>
      <c r="I678" s="256">
        <v>10.199999999999999</v>
      </c>
    </row>
    <row r="679" spans="1:9" ht="12" customHeight="1" x14ac:dyDescent="0.25">
      <c r="A679" s="302"/>
      <c r="C679" s="198">
        <v>44679.583333333328</v>
      </c>
      <c r="D679" s="256">
        <v>484.5</v>
      </c>
      <c r="E679" s="256">
        <v>0</v>
      </c>
      <c r="F679" s="256">
        <v>13.8</v>
      </c>
      <c r="G679" s="256">
        <v>50.9</v>
      </c>
      <c r="H679" s="256">
        <v>2.1</v>
      </c>
      <c r="I679" s="256">
        <v>33.299999999999997</v>
      </c>
    </row>
    <row r="680" spans="1:9" ht="12" customHeight="1" x14ac:dyDescent="0.25">
      <c r="A680" s="302"/>
      <c r="C680" s="198">
        <v>44679.625</v>
      </c>
      <c r="D680" s="256">
        <v>484</v>
      </c>
      <c r="E680" s="256">
        <v>0</v>
      </c>
      <c r="F680" s="256">
        <v>13.5</v>
      </c>
      <c r="G680" s="256">
        <v>50.5</v>
      </c>
      <c r="H680" s="256">
        <v>2.2000000000000002</v>
      </c>
      <c r="I680" s="256">
        <v>12.2</v>
      </c>
    </row>
    <row r="681" spans="1:9" ht="12" customHeight="1" x14ac:dyDescent="0.25">
      <c r="A681" s="302"/>
      <c r="C681" s="198">
        <v>44679.666666666672</v>
      </c>
      <c r="D681" s="256">
        <v>484.1</v>
      </c>
      <c r="E681" s="256">
        <v>0</v>
      </c>
      <c r="F681" s="256">
        <v>12.8</v>
      </c>
      <c r="G681" s="256">
        <v>51.7</v>
      </c>
      <c r="H681" s="256">
        <v>2.4</v>
      </c>
      <c r="I681" s="256">
        <v>26.3</v>
      </c>
    </row>
    <row r="682" spans="1:9" ht="12" customHeight="1" x14ac:dyDescent="0.25">
      <c r="A682" s="302"/>
      <c r="C682" s="198">
        <v>44679.708333333328</v>
      </c>
      <c r="D682" s="256">
        <v>484.5</v>
      </c>
      <c r="E682" s="256">
        <v>0</v>
      </c>
      <c r="F682" s="256">
        <v>11.4</v>
      </c>
      <c r="G682" s="256">
        <v>57.8</v>
      </c>
      <c r="H682" s="256">
        <v>1.8</v>
      </c>
      <c r="I682" s="256">
        <v>28.6</v>
      </c>
    </row>
    <row r="683" spans="1:9" ht="12" customHeight="1" x14ac:dyDescent="0.25">
      <c r="A683" s="302"/>
      <c r="C683" s="198">
        <v>44679.75</v>
      </c>
      <c r="D683" s="256">
        <v>484.7</v>
      </c>
      <c r="E683" s="256">
        <v>0</v>
      </c>
      <c r="F683" s="256">
        <v>10.199999999999999</v>
      </c>
      <c r="G683" s="256">
        <v>64</v>
      </c>
      <c r="H683" s="256">
        <v>1.3</v>
      </c>
      <c r="I683" s="256">
        <v>14.9</v>
      </c>
    </row>
    <row r="684" spans="1:9" ht="12" customHeight="1" x14ac:dyDescent="0.25">
      <c r="A684" s="302"/>
      <c r="C684" s="198">
        <v>44679.791666666672</v>
      </c>
      <c r="D684" s="256">
        <v>485.1</v>
      </c>
      <c r="E684" s="256">
        <v>0</v>
      </c>
      <c r="F684" s="256">
        <v>9.3000000000000007</v>
      </c>
      <c r="G684" s="256">
        <v>66.599999999999994</v>
      </c>
      <c r="H684" s="256">
        <v>0.5</v>
      </c>
      <c r="I684" s="256">
        <v>64.7</v>
      </c>
    </row>
    <row r="685" spans="1:9" ht="12" customHeight="1" x14ac:dyDescent="0.25">
      <c r="A685" s="302"/>
      <c r="C685" s="198">
        <v>44679.833333333328</v>
      </c>
      <c r="D685" s="256">
        <v>485.6</v>
      </c>
      <c r="E685" s="256">
        <v>0</v>
      </c>
      <c r="F685" s="256">
        <v>8.3000000000000007</v>
      </c>
      <c r="G685" s="256">
        <v>69.900000000000006</v>
      </c>
      <c r="H685" s="256">
        <v>1.3</v>
      </c>
      <c r="I685" s="256">
        <v>308.2</v>
      </c>
    </row>
    <row r="686" spans="1:9" ht="12" customHeight="1" x14ac:dyDescent="0.25">
      <c r="A686" s="302"/>
      <c r="C686" s="198">
        <v>44679.875</v>
      </c>
      <c r="D686" s="256">
        <v>486</v>
      </c>
      <c r="E686" s="256">
        <v>0</v>
      </c>
      <c r="F686" s="256">
        <v>7.2</v>
      </c>
      <c r="G686" s="256">
        <v>73.7</v>
      </c>
      <c r="H686" s="256">
        <v>1.5</v>
      </c>
      <c r="I686" s="256">
        <v>269.39999999999998</v>
      </c>
    </row>
    <row r="687" spans="1:9" ht="12" customHeight="1" x14ac:dyDescent="0.25">
      <c r="A687" s="302"/>
      <c r="C687" s="198">
        <v>44679.916666666672</v>
      </c>
      <c r="D687" s="256">
        <v>486</v>
      </c>
      <c r="E687" s="256">
        <v>0</v>
      </c>
      <c r="F687" s="256">
        <v>6.2</v>
      </c>
      <c r="G687" s="256">
        <v>76.599999999999994</v>
      </c>
      <c r="H687" s="256">
        <v>1.2</v>
      </c>
      <c r="I687" s="256">
        <v>266.10000000000002</v>
      </c>
    </row>
    <row r="688" spans="1:9" ht="12" customHeight="1" x14ac:dyDescent="0.25">
      <c r="A688" s="302"/>
      <c r="C688" s="198">
        <v>44679.958333333328</v>
      </c>
      <c r="D688" s="256">
        <v>486.3</v>
      </c>
      <c r="E688" s="256">
        <v>0</v>
      </c>
      <c r="F688" s="256">
        <v>5.3</v>
      </c>
      <c r="G688" s="256">
        <v>78.7</v>
      </c>
      <c r="H688" s="256">
        <v>1.2</v>
      </c>
      <c r="I688" s="256">
        <v>270.39999999999998</v>
      </c>
    </row>
    <row r="689" spans="1:9" ht="12" customHeight="1" x14ac:dyDescent="0.25">
      <c r="A689" s="302">
        <v>29</v>
      </c>
      <c r="C689" s="198">
        <v>44680</v>
      </c>
      <c r="D689" s="256">
        <v>486.2</v>
      </c>
      <c r="E689" s="256">
        <v>0</v>
      </c>
      <c r="F689" s="256">
        <v>4.7</v>
      </c>
      <c r="G689" s="256">
        <v>79.5</v>
      </c>
      <c r="H689" s="256">
        <v>1.7</v>
      </c>
      <c r="I689" s="256">
        <v>266.89999999999998</v>
      </c>
    </row>
    <row r="690" spans="1:9" ht="12" customHeight="1" x14ac:dyDescent="0.25">
      <c r="A690" s="302"/>
      <c r="C690" s="198">
        <v>44680.041666666672</v>
      </c>
      <c r="D690" s="256">
        <v>486.1</v>
      </c>
      <c r="E690" s="256">
        <v>0</v>
      </c>
      <c r="F690" s="256">
        <v>4.5999999999999996</v>
      </c>
      <c r="G690" s="256">
        <v>79.900000000000006</v>
      </c>
      <c r="H690" s="256">
        <v>0.9</v>
      </c>
      <c r="I690" s="256">
        <v>262.60000000000002</v>
      </c>
    </row>
    <row r="691" spans="1:9" ht="12" customHeight="1" x14ac:dyDescent="0.25">
      <c r="A691" s="302"/>
      <c r="C691" s="198">
        <v>44680.083333333328</v>
      </c>
      <c r="D691" s="256">
        <v>485.8</v>
      </c>
      <c r="E691" s="256">
        <v>0</v>
      </c>
      <c r="F691" s="256">
        <v>4.4000000000000004</v>
      </c>
      <c r="G691" s="256">
        <v>80.5</v>
      </c>
      <c r="H691" s="256">
        <v>0.7</v>
      </c>
      <c r="I691" s="256">
        <v>272.10000000000002</v>
      </c>
    </row>
    <row r="692" spans="1:9" ht="12" customHeight="1" x14ac:dyDescent="0.25">
      <c r="A692" s="302"/>
      <c r="C692" s="198">
        <v>44680.125</v>
      </c>
      <c r="D692" s="256">
        <v>485.6</v>
      </c>
      <c r="E692" s="256">
        <v>0</v>
      </c>
      <c r="F692" s="256">
        <v>4.4000000000000004</v>
      </c>
      <c r="G692" s="256">
        <v>80.900000000000006</v>
      </c>
      <c r="H692" s="256">
        <v>0.8</v>
      </c>
      <c r="I692" s="256">
        <v>275.8</v>
      </c>
    </row>
    <row r="693" spans="1:9" ht="12" customHeight="1" x14ac:dyDescent="0.25">
      <c r="A693" s="302"/>
      <c r="C693" s="198">
        <v>44680.166666666672</v>
      </c>
      <c r="D693" s="256">
        <v>485.7</v>
      </c>
      <c r="E693" s="256">
        <v>0</v>
      </c>
      <c r="F693" s="256">
        <v>4.5</v>
      </c>
      <c r="G693" s="256">
        <v>82.2</v>
      </c>
      <c r="H693" s="256">
        <v>0.8</v>
      </c>
      <c r="I693" s="256">
        <v>273.8</v>
      </c>
    </row>
    <row r="694" spans="1:9" ht="12" customHeight="1" x14ac:dyDescent="0.25">
      <c r="A694" s="302"/>
      <c r="C694" s="198">
        <v>44680.208333333328</v>
      </c>
      <c r="D694" s="256">
        <v>485.7</v>
      </c>
      <c r="E694" s="256">
        <v>0</v>
      </c>
      <c r="F694" s="256">
        <v>4.7</v>
      </c>
      <c r="G694" s="256">
        <v>82.6</v>
      </c>
      <c r="H694" s="256">
        <v>0.8</v>
      </c>
      <c r="I694" s="256">
        <v>294.89999999999998</v>
      </c>
    </row>
    <row r="695" spans="1:9" ht="12" customHeight="1" x14ac:dyDescent="0.25">
      <c r="A695" s="302"/>
      <c r="C695" s="198">
        <v>44680.25</v>
      </c>
      <c r="D695" s="256">
        <v>485.9</v>
      </c>
      <c r="E695" s="256">
        <v>0</v>
      </c>
      <c r="F695" s="256">
        <v>4.9000000000000004</v>
      </c>
      <c r="G695" s="256">
        <v>82.9</v>
      </c>
      <c r="H695" s="256">
        <v>0.9</v>
      </c>
      <c r="I695" s="256">
        <v>285.10000000000002</v>
      </c>
    </row>
    <row r="696" spans="1:9" ht="12" customHeight="1" x14ac:dyDescent="0.25">
      <c r="A696" s="302"/>
      <c r="C696" s="198">
        <v>44680.291666666672</v>
      </c>
      <c r="D696" s="256">
        <v>486.5</v>
      </c>
      <c r="E696" s="256">
        <v>0</v>
      </c>
      <c r="F696" s="256">
        <v>5</v>
      </c>
      <c r="G696" s="256">
        <v>83.3</v>
      </c>
      <c r="H696" s="256">
        <v>0.9</v>
      </c>
      <c r="I696" s="256">
        <v>269.8</v>
      </c>
    </row>
    <row r="697" spans="1:9" ht="12" customHeight="1" x14ac:dyDescent="0.25">
      <c r="A697" s="302"/>
      <c r="C697" s="198">
        <v>44680.333333333328</v>
      </c>
      <c r="D697" s="256">
        <v>486.9</v>
      </c>
      <c r="E697" s="256">
        <v>0</v>
      </c>
      <c r="F697" s="256">
        <v>6.8</v>
      </c>
      <c r="G697" s="256">
        <v>76.400000000000006</v>
      </c>
      <c r="H697" s="256">
        <v>0.6</v>
      </c>
      <c r="I697" s="256">
        <v>129.69999999999999</v>
      </c>
    </row>
    <row r="698" spans="1:9" ht="12" customHeight="1" x14ac:dyDescent="0.25">
      <c r="A698" s="302"/>
      <c r="C698" s="198">
        <v>44680.375</v>
      </c>
      <c r="D698" s="256">
        <v>487.1</v>
      </c>
      <c r="E698" s="256">
        <v>0</v>
      </c>
      <c r="F698" s="256">
        <v>9.1</v>
      </c>
      <c r="G698" s="256">
        <v>66.2</v>
      </c>
      <c r="H698" s="256">
        <v>0.6</v>
      </c>
      <c r="I698" s="256">
        <v>108.1</v>
      </c>
    </row>
    <row r="699" spans="1:9" ht="12" customHeight="1" x14ac:dyDescent="0.25">
      <c r="A699" s="302"/>
      <c r="C699" s="198">
        <v>44680.416666666672</v>
      </c>
      <c r="D699" s="256">
        <v>487</v>
      </c>
      <c r="E699" s="256">
        <v>0</v>
      </c>
      <c r="F699" s="256">
        <v>11.8</v>
      </c>
      <c r="G699" s="256">
        <v>52.6</v>
      </c>
      <c r="H699" s="256">
        <v>1.7</v>
      </c>
      <c r="I699" s="256">
        <v>109.9</v>
      </c>
    </row>
    <row r="700" spans="1:9" ht="12" customHeight="1" x14ac:dyDescent="0.25">
      <c r="A700" s="302"/>
      <c r="C700" s="198">
        <v>44680.458333333328</v>
      </c>
      <c r="D700" s="256">
        <v>486.7</v>
      </c>
      <c r="E700" s="256">
        <v>0</v>
      </c>
      <c r="F700" s="256">
        <v>13.3</v>
      </c>
      <c r="G700" s="256">
        <v>44.2</v>
      </c>
      <c r="H700" s="256">
        <v>1.9</v>
      </c>
      <c r="I700" s="256">
        <v>69.8</v>
      </c>
    </row>
    <row r="701" spans="1:9" ht="12" customHeight="1" x14ac:dyDescent="0.25">
      <c r="A701" s="302"/>
      <c r="C701" s="198">
        <v>44680.5</v>
      </c>
      <c r="D701" s="256">
        <v>486.1</v>
      </c>
      <c r="E701" s="256">
        <v>0</v>
      </c>
      <c r="F701" s="256">
        <v>13.7</v>
      </c>
      <c r="G701" s="256">
        <v>39.799999999999997</v>
      </c>
      <c r="H701" s="256">
        <v>2.5</v>
      </c>
      <c r="I701" s="256">
        <v>12.2</v>
      </c>
    </row>
    <row r="702" spans="1:9" ht="12" customHeight="1" x14ac:dyDescent="0.25">
      <c r="A702" s="302"/>
      <c r="C702" s="198">
        <v>44680.541666666672</v>
      </c>
      <c r="D702" s="256">
        <v>485.6</v>
      </c>
      <c r="E702" s="256">
        <v>0</v>
      </c>
      <c r="F702" s="256">
        <v>14.2</v>
      </c>
      <c r="G702" s="256">
        <v>39.799999999999997</v>
      </c>
      <c r="H702" s="256">
        <v>2.2000000000000002</v>
      </c>
      <c r="I702" s="256">
        <v>16.5</v>
      </c>
    </row>
    <row r="703" spans="1:9" ht="12" customHeight="1" x14ac:dyDescent="0.25">
      <c r="A703" s="302"/>
      <c r="C703" s="198">
        <v>44680.583333333328</v>
      </c>
      <c r="D703" s="256">
        <v>485</v>
      </c>
      <c r="E703" s="256">
        <v>0</v>
      </c>
      <c r="F703" s="256">
        <v>14.5</v>
      </c>
      <c r="G703" s="256">
        <v>40.200000000000003</v>
      </c>
      <c r="H703" s="256">
        <v>2</v>
      </c>
      <c r="I703" s="256">
        <v>7.3</v>
      </c>
    </row>
    <row r="704" spans="1:9" ht="12" customHeight="1" x14ac:dyDescent="0.25">
      <c r="A704" s="302"/>
      <c r="C704" s="198">
        <v>44680.625</v>
      </c>
      <c r="D704" s="256">
        <v>484.7</v>
      </c>
      <c r="E704" s="256">
        <v>0</v>
      </c>
      <c r="F704" s="256">
        <v>14.2</v>
      </c>
      <c r="G704" s="256">
        <v>41.6</v>
      </c>
      <c r="H704" s="256">
        <v>2</v>
      </c>
      <c r="I704" s="256">
        <v>10.5</v>
      </c>
    </row>
    <row r="705" spans="1:9" ht="12" customHeight="1" x14ac:dyDescent="0.25">
      <c r="A705" s="302"/>
      <c r="C705" s="198">
        <v>44680.666666666672</v>
      </c>
      <c r="D705" s="256">
        <v>484.6</v>
      </c>
      <c r="E705" s="256">
        <v>0</v>
      </c>
      <c r="F705" s="256">
        <v>13.4</v>
      </c>
      <c r="G705" s="256">
        <v>43.6</v>
      </c>
      <c r="H705" s="256">
        <v>1.7</v>
      </c>
      <c r="I705" s="256">
        <v>20.5</v>
      </c>
    </row>
    <row r="706" spans="1:9" ht="12" customHeight="1" x14ac:dyDescent="0.25">
      <c r="A706" s="302"/>
      <c r="C706" s="198">
        <v>44680.708333333328</v>
      </c>
      <c r="D706" s="256">
        <v>484.7</v>
      </c>
      <c r="E706" s="256">
        <v>0</v>
      </c>
      <c r="F706" s="256">
        <v>12.6</v>
      </c>
      <c r="G706" s="256">
        <v>47.7</v>
      </c>
      <c r="H706" s="256">
        <v>1.8</v>
      </c>
      <c r="I706" s="256">
        <v>33.700000000000003</v>
      </c>
    </row>
    <row r="707" spans="1:9" ht="12" customHeight="1" x14ac:dyDescent="0.25">
      <c r="A707" s="302"/>
      <c r="C707" s="198">
        <v>44680.75</v>
      </c>
      <c r="D707" s="256">
        <v>485.4</v>
      </c>
      <c r="E707" s="256">
        <v>0</v>
      </c>
      <c r="F707" s="256">
        <v>10.8</v>
      </c>
      <c r="G707" s="256">
        <v>60.7</v>
      </c>
      <c r="H707" s="256">
        <v>1.8</v>
      </c>
      <c r="I707" s="256">
        <v>57.1</v>
      </c>
    </row>
    <row r="708" spans="1:9" ht="12" customHeight="1" x14ac:dyDescent="0.25">
      <c r="A708" s="302"/>
      <c r="C708" s="198">
        <v>44680.791666666672</v>
      </c>
      <c r="D708" s="256">
        <v>486</v>
      </c>
      <c r="E708" s="256">
        <v>0</v>
      </c>
      <c r="F708" s="256">
        <v>9.6999999999999993</v>
      </c>
      <c r="G708" s="256">
        <v>67.900000000000006</v>
      </c>
      <c r="H708" s="256">
        <v>1.3</v>
      </c>
      <c r="I708" s="256">
        <v>56.8</v>
      </c>
    </row>
    <row r="709" spans="1:9" ht="12" customHeight="1" x14ac:dyDescent="0.25">
      <c r="A709" s="302"/>
      <c r="C709" s="198">
        <v>44680.833333333328</v>
      </c>
      <c r="D709" s="256">
        <v>486.6</v>
      </c>
      <c r="E709" s="256">
        <v>0</v>
      </c>
      <c r="F709" s="256">
        <v>9.3000000000000007</v>
      </c>
      <c r="G709" s="256">
        <v>70.7</v>
      </c>
      <c r="H709" s="256">
        <v>1.5</v>
      </c>
      <c r="I709" s="256">
        <v>39.299999999999997</v>
      </c>
    </row>
    <row r="710" spans="1:9" ht="12" customHeight="1" x14ac:dyDescent="0.25">
      <c r="A710" s="302"/>
      <c r="C710" s="198">
        <v>44680.875</v>
      </c>
      <c r="D710" s="256">
        <v>486.9</v>
      </c>
      <c r="E710" s="256">
        <v>0</v>
      </c>
      <c r="F710" s="256">
        <v>8.9</v>
      </c>
      <c r="G710" s="256">
        <v>70.8</v>
      </c>
      <c r="H710" s="256">
        <v>0.8</v>
      </c>
      <c r="I710" s="256">
        <v>39.299999999999997</v>
      </c>
    </row>
    <row r="711" spans="1:9" ht="12" customHeight="1" x14ac:dyDescent="0.25">
      <c r="A711" s="302"/>
      <c r="C711" s="198">
        <v>44680.916666666672</v>
      </c>
      <c r="D711" s="256">
        <v>487</v>
      </c>
      <c r="E711" s="256">
        <v>0</v>
      </c>
      <c r="F711" s="256">
        <v>8.8000000000000007</v>
      </c>
      <c r="G711" s="256">
        <v>70.7</v>
      </c>
      <c r="H711" s="256">
        <v>0.8</v>
      </c>
      <c r="I711" s="256">
        <v>96.1</v>
      </c>
    </row>
    <row r="712" spans="1:9" ht="12" customHeight="1" x14ac:dyDescent="0.25">
      <c r="A712" s="302"/>
      <c r="C712" s="198">
        <v>44680.958333333328</v>
      </c>
      <c r="D712" s="256">
        <v>486.9</v>
      </c>
      <c r="E712" s="256">
        <v>0</v>
      </c>
      <c r="F712" s="256">
        <v>8.6</v>
      </c>
      <c r="G712" s="256">
        <v>71.3</v>
      </c>
      <c r="H712" s="256">
        <v>1</v>
      </c>
      <c r="I712" s="256">
        <v>347.2</v>
      </c>
    </row>
    <row r="713" spans="1:9" ht="12" customHeight="1" x14ac:dyDescent="0.25">
      <c r="C713" s="198">
        <v>44681</v>
      </c>
      <c r="D713" s="256">
        <v>486.6</v>
      </c>
      <c r="E713" s="256">
        <v>0</v>
      </c>
      <c r="F713" s="256">
        <v>8.5</v>
      </c>
      <c r="G713" s="256">
        <v>71.900000000000006</v>
      </c>
      <c r="H713" s="256">
        <v>0.6</v>
      </c>
      <c r="I713" s="256">
        <v>306.2</v>
      </c>
    </row>
    <row r="714" spans="1:9" ht="12" customHeight="1" x14ac:dyDescent="0.25">
      <c r="C714" s="198">
        <v>44681.041666666672</v>
      </c>
      <c r="D714" s="256">
        <v>486.1</v>
      </c>
      <c r="E714" s="256">
        <v>0</v>
      </c>
      <c r="F714" s="256">
        <v>8.1</v>
      </c>
      <c r="G714" s="256">
        <v>74.5</v>
      </c>
      <c r="H714" s="256">
        <v>1.4</v>
      </c>
      <c r="I714" s="256">
        <v>263.5</v>
      </c>
    </row>
    <row r="715" spans="1:9" ht="12" customHeight="1" x14ac:dyDescent="0.25">
      <c r="C715" s="198">
        <v>44681.083333333328</v>
      </c>
      <c r="D715" s="256">
        <v>485.9</v>
      </c>
      <c r="E715" s="256">
        <v>0</v>
      </c>
      <c r="F715" s="256">
        <v>7.8</v>
      </c>
      <c r="G715" s="256">
        <v>75.8</v>
      </c>
      <c r="H715" s="256">
        <v>1.2</v>
      </c>
      <c r="I715" s="256">
        <v>301.89999999999998</v>
      </c>
    </row>
    <row r="716" spans="1:9" ht="12" customHeight="1" x14ac:dyDescent="0.25">
      <c r="C716" s="198">
        <v>44681.125</v>
      </c>
      <c r="D716" s="256">
        <v>485.9</v>
      </c>
      <c r="E716" s="256">
        <v>0</v>
      </c>
      <c r="F716" s="256">
        <v>7.4</v>
      </c>
      <c r="G716" s="256">
        <v>77.5</v>
      </c>
      <c r="H716" s="256">
        <v>1.1000000000000001</v>
      </c>
      <c r="I716" s="256">
        <v>6.3</v>
      </c>
    </row>
    <row r="717" spans="1:9" ht="12" customHeight="1" x14ac:dyDescent="0.25">
      <c r="C717" s="198">
        <v>44681.166666666672</v>
      </c>
      <c r="D717" s="256">
        <v>485.9</v>
      </c>
      <c r="E717" s="256">
        <v>0</v>
      </c>
      <c r="F717" s="256">
        <v>7.1</v>
      </c>
      <c r="G717" s="256">
        <v>76.8</v>
      </c>
      <c r="H717" s="256">
        <v>0.9</v>
      </c>
      <c r="I717" s="256">
        <v>28</v>
      </c>
    </row>
    <row r="718" spans="1:9" ht="12" customHeight="1" x14ac:dyDescent="0.25">
      <c r="C718" s="198">
        <v>44681.208333333328</v>
      </c>
      <c r="D718" s="256">
        <v>485.9</v>
      </c>
      <c r="E718" s="256">
        <v>0</v>
      </c>
      <c r="F718" s="256">
        <v>6.6</v>
      </c>
      <c r="G718" s="256">
        <v>78.099999999999994</v>
      </c>
      <c r="H718" s="256">
        <v>1.4</v>
      </c>
      <c r="I718" s="256">
        <v>251.2</v>
      </c>
    </row>
    <row r="719" spans="1:9" ht="12" customHeight="1" x14ac:dyDescent="0.25">
      <c r="C719" s="198">
        <v>44681.25</v>
      </c>
      <c r="D719" s="256">
        <v>486.4</v>
      </c>
      <c r="E719" s="256">
        <v>0</v>
      </c>
      <c r="F719" s="256">
        <v>6.6</v>
      </c>
      <c r="G719" s="256">
        <v>77.2</v>
      </c>
      <c r="H719" s="256">
        <v>1.3</v>
      </c>
      <c r="I719" s="256">
        <v>259.89999999999998</v>
      </c>
    </row>
    <row r="720" spans="1:9" ht="12" customHeight="1" x14ac:dyDescent="0.25">
      <c r="C720" s="198">
        <v>44681.291666666672</v>
      </c>
      <c r="D720" s="256">
        <v>486.8</v>
      </c>
      <c r="E720" s="256">
        <v>0</v>
      </c>
      <c r="F720" s="256">
        <v>7.2</v>
      </c>
      <c r="G720" s="256">
        <v>76.2</v>
      </c>
      <c r="H720" s="256">
        <v>1</v>
      </c>
      <c r="I720" s="256">
        <v>267.3</v>
      </c>
    </row>
    <row r="721" spans="3:9" ht="12" customHeight="1" x14ac:dyDescent="0.25">
      <c r="C721" s="198">
        <v>44681.333333333328</v>
      </c>
      <c r="D721" s="256">
        <v>487.1</v>
      </c>
      <c r="E721" s="256">
        <v>0</v>
      </c>
      <c r="F721" s="256">
        <v>8.6</v>
      </c>
      <c r="G721" s="256">
        <v>71.099999999999994</v>
      </c>
      <c r="H721" s="256">
        <v>1.2</v>
      </c>
      <c r="I721" s="256">
        <v>44.2</v>
      </c>
    </row>
    <row r="722" spans="3:9" ht="12" customHeight="1" x14ac:dyDescent="0.25">
      <c r="C722" s="198">
        <v>44681.375</v>
      </c>
      <c r="D722" s="256">
        <v>487.2</v>
      </c>
      <c r="E722" s="256">
        <v>0</v>
      </c>
      <c r="F722" s="256">
        <v>10.5</v>
      </c>
      <c r="G722" s="256">
        <v>60.3</v>
      </c>
      <c r="H722" s="256">
        <v>1.9</v>
      </c>
      <c r="I722" s="256">
        <v>26.3</v>
      </c>
    </row>
    <row r="723" spans="3:9" ht="12" customHeight="1" x14ac:dyDescent="0.25">
      <c r="C723" s="198">
        <v>44681.416666666672</v>
      </c>
      <c r="D723" s="256">
        <v>487.1</v>
      </c>
      <c r="E723" s="256">
        <v>0</v>
      </c>
      <c r="F723" s="256">
        <v>10.8</v>
      </c>
      <c r="G723" s="256">
        <v>57.7</v>
      </c>
      <c r="H723" s="256">
        <v>1.9</v>
      </c>
      <c r="I723" s="256">
        <v>31.6</v>
      </c>
    </row>
    <row r="724" spans="3:9" ht="12" customHeight="1" x14ac:dyDescent="0.25">
      <c r="C724" s="198">
        <v>44681.458333333328</v>
      </c>
      <c r="D724" s="256">
        <v>486.7</v>
      </c>
      <c r="E724" s="256">
        <v>0</v>
      </c>
      <c r="F724" s="256">
        <v>12.6</v>
      </c>
      <c r="G724" s="256">
        <v>50</v>
      </c>
      <c r="H724" s="256">
        <v>2</v>
      </c>
      <c r="I724" s="256">
        <v>25.4</v>
      </c>
    </row>
    <row r="725" spans="3:9" ht="12" customHeight="1" x14ac:dyDescent="0.25">
      <c r="C725" s="198">
        <v>44681.5</v>
      </c>
      <c r="D725" s="256">
        <v>486.1</v>
      </c>
      <c r="E725" s="256">
        <v>0</v>
      </c>
      <c r="F725" s="256">
        <v>13.1</v>
      </c>
      <c r="G725" s="256">
        <v>48.9</v>
      </c>
      <c r="H725" s="256">
        <v>2.8</v>
      </c>
      <c r="I725" s="256">
        <v>91.1</v>
      </c>
    </row>
    <row r="726" spans="3:9" ht="12" customHeight="1" x14ac:dyDescent="0.25">
      <c r="C726" s="198">
        <v>44681.541666666672</v>
      </c>
      <c r="D726" s="256">
        <v>485.5</v>
      </c>
      <c r="E726" s="256">
        <v>0</v>
      </c>
      <c r="F726" s="256">
        <v>13.4</v>
      </c>
      <c r="G726" s="256">
        <v>48.7</v>
      </c>
      <c r="H726" s="256">
        <v>2.6</v>
      </c>
      <c r="I726" s="256">
        <v>101.5</v>
      </c>
    </row>
    <row r="727" spans="3:9" ht="12" customHeight="1" x14ac:dyDescent="0.25">
      <c r="C727" s="198">
        <v>44681.583333333328</v>
      </c>
      <c r="D727" s="256">
        <v>484.9</v>
      </c>
      <c r="E727" s="256">
        <v>0</v>
      </c>
      <c r="F727" s="256">
        <v>14.2</v>
      </c>
      <c r="G727" s="256">
        <v>42.5</v>
      </c>
      <c r="H727" s="256">
        <v>2.1</v>
      </c>
      <c r="I727" s="256">
        <v>27</v>
      </c>
    </row>
    <row r="728" spans="3:9" ht="12" customHeight="1" x14ac:dyDescent="0.25">
      <c r="C728" s="198">
        <v>44681.625</v>
      </c>
      <c r="D728" s="256">
        <v>484.5</v>
      </c>
      <c r="E728" s="256">
        <v>0</v>
      </c>
      <c r="F728" s="256">
        <v>14.8</v>
      </c>
      <c r="G728" s="256">
        <v>39.1</v>
      </c>
      <c r="H728" s="256">
        <v>1.6</v>
      </c>
      <c r="I728" s="256">
        <v>355.8</v>
      </c>
    </row>
    <row r="729" spans="3:9" ht="12" customHeight="1" x14ac:dyDescent="0.25">
      <c r="C729" s="198">
        <v>44681.666666666672</v>
      </c>
      <c r="D729" s="256">
        <v>484.4</v>
      </c>
      <c r="E729" s="256">
        <v>0</v>
      </c>
      <c r="F729" s="256">
        <v>13.8</v>
      </c>
      <c r="G729" s="256">
        <v>43.4</v>
      </c>
      <c r="H729" s="256">
        <v>1.3</v>
      </c>
      <c r="I729" s="256">
        <v>7.2</v>
      </c>
    </row>
    <row r="730" spans="3:9" ht="12" customHeight="1" x14ac:dyDescent="0.25">
      <c r="C730" s="198">
        <v>44681.708333333328</v>
      </c>
      <c r="D730" s="256">
        <v>484.4</v>
      </c>
      <c r="E730" s="256">
        <v>0</v>
      </c>
      <c r="F730" s="256">
        <v>12.8</v>
      </c>
      <c r="G730" s="256">
        <v>49.7</v>
      </c>
      <c r="H730" s="256">
        <v>1.7</v>
      </c>
      <c r="I730" s="256">
        <v>33.5</v>
      </c>
    </row>
    <row r="731" spans="3:9" ht="12" customHeight="1" x14ac:dyDescent="0.25">
      <c r="C731" s="198">
        <v>44681.75</v>
      </c>
      <c r="D731" s="256">
        <v>484.8</v>
      </c>
      <c r="E731" s="256">
        <v>0</v>
      </c>
      <c r="F731" s="256">
        <v>11</v>
      </c>
      <c r="G731" s="256">
        <v>65.900000000000006</v>
      </c>
      <c r="H731" s="256">
        <v>2.2000000000000002</v>
      </c>
      <c r="I731" s="256">
        <v>68.099999999999994</v>
      </c>
    </row>
    <row r="732" spans="3:9" ht="12" customHeight="1" x14ac:dyDescent="0.25">
      <c r="C732" s="198">
        <v>44681.791666666672</v>
      </c>
      <c r="D732" s="256">
        <v>485.4</v>
      </c>
      <c r="E732" s="256">
        <v>0</v>
      </c>
      <c r="F732" s="256">
        <v>9.6999999999999993</v>
      </c>
      <c r="G732" s="256">
        <v>71.900000000000006</v>
      </c>
      <c r="H732" s="256">
        <v>1.8</v>
      </c>
      <c r="I732" s="256">
        <v>51.8</v>
      </c>
    </row>
    <row r="733" spans="3:9" ht="12" customHeight="1" x14ac:dyDescent="0.25">
      <c r="C733" s="198">
        <v>44681.833333333328</v>
      </c>
      <c r="D733" s="256">
        <v>485.7</v>
      </c>
      <c r="E733" s="256">
        <v>0</v>
      </c>
      <c r="F733" s="256">
        <v>9.1999999999999993</v>
      </c>
      <c r="G733" s="256">
        <v>71.900000000000006</v>
      </c>
      <c r="H733" s="256">
        <v>1</v>
      </c>
      <c r="I733" s="256">
        <v>22.8</v>
      </c>
    </row>
    <row r="734" spans="3:9" ht="12" customHeight="1" x14ac:dyDescent="0.25">
      <c r="C734" s="198">
        <v>44681.875</v>
      </c>
      <c r="D734" s="256">
        <v>486</v>
      </c>
      <c r="E734" s="256">
        <v>0</v>
      </c>
      <c r="F734" s="256">
        <v>8.9</v>
      </c>
      <c r="G734" s="256">
        <v>73.5</v>
      </c>
      <c r="H734" s="256">
        <v>1.4</v>
      </c>
      <c r="I734" s="256">
        <v>283.10000000000002</v>
      </c>
    </row>
    <row r="735" spans="3:9" ht="12" customHeight="1" x14ac:dyDescent="0.25">
      <c r="C735" s="198">
        <v>44681.916666666672</v>
      </c>
      <c r="D735" s="256">
        <v>486.2</v>
      </c>
      <c r="E735" s="256">
        <v>0</v>
      </c>
      <c r="F735" s="256">
        <v>8.8000000000000007</v>
      </c>
      <c r="G735" s="256">
        <v>74.599999999999994</v>
      </c>
      <c r="H735" s="256">
        <v>2.1</v>
      </c>
      <c r="I735" s="256">
        <v>270.10000000000002</v>
      </c>
    </row>
    <row r="736" spans="3:9" ht="12" customHeight="1" x14ac:dyDescent="0.25">
      <c r="C736" s="198">
        <v>44681.958333333328</v>
      </c>
      <c r="D736" s="256">
        <v>486.1</v>
      </c>
      <c r="E736" s="256">
        <v>0</v>
      </c>
      <c r="F736" s="256">
        <v>8.8000000000000007</v>
      </c>
      <c r="G736" s="256">
        <v>74.8</v>
      </c>
      <c r="H736" s="256">
        <v>0.9</v>
      </c>
      <c r="I736" s="256">
        <v>295.89999999999998</v>
      </c>
    </row>
    <row r="737" spans="1:9" ht="12" hidden="1" customHeight="1" x14ac:dyDescent="0.25">
      <c r="A737" s="302"/>
      <c r="C737" s="198"/>
      <c r="D737" s="256"/>
      <c r="E737" s="256"/>
      <c r="F737" s="256"/>
      <c r="G737" s="256"/>
      <c r="H737" s="256"/>
      <c r="I737" s="256"/>
    </row>
    <row r="738" spans="1:9" ht="12" hidden="1" customHeight="1" x14ac:dyDescent="0.25">
      <c r="A738" s="302"/>
      <c r="C738" s="198"/>
      <c r="D738" s="256"/>
      <c r="E738" s="256"/>
      <c r="F738" s="256"/>
      <c r="G738" s="256"/>
      <c r="H738" s="256"/>
      <c r="I738" s="256"/>
    </row>
    <row r="739" spans="1:9" ht="12" hidden="1" customHeight="1" x14ac:dyDescent="0.25">
      <c r="A739" s="302"/>
      <c r="C739" s="198"/>
      <c r="D739" s="256"/>
      <c r="E739" s="256"/>
      <c r="F739" s="256"/>
      <c r="G739" s="256"/>
      <c r="H739" s="256"/>
      <c r="I739" s="256"/>
    </row>
    <row r="740" spans="1:9" ht="12" hidden="1" customHeight="1" x14ac:dyDescent="0.25">
      <c r="A740" s="302"/>
      <c r="C740" s="198"/>
      <c r="D740" s="256"/>
      <c r="E740" s="256"/>
      <c r="F740" s="256"/>
      <c r="G740" s="256"/>
      <c r="H740" s="256"/>
      <c r="I740" s="256"/>
    </row>
    <row r="741" spans="1:9" ht="12" hidden="1" customHeight="1" x14ac:dyDescent="0.25">
      <c r="A741" s="302"/>
      <c r="C741" s="198"/>
      <c r="D741" s="256"/>
      <c r="E741" s="256"/>
      <c r="F741" s="256"/>
      <c r="G741" s="256"/>
      <c r="H741" s="256"/>
      <c r="I741" s="256"/>
    </row>
    <row r="742" spans="1:9" ht="12" hidden="1" customHeight="1" x14ac:dyDescent="0.25">
      <c r="A742" s="302"/>
      <c r="C742" s="198"/>
      <c r="D742" s="256"/>
      <c r="E742" s="256"/>
      <c r="F742" s="256"/>
      <c r="G742" s="256"/>
      <c r="H742" s="256"/>
      <c r="I742" s="256"/>
    </row>
    <row r="743" spans="1:9" ht="12" hidden="1" customHeight="1" x14ac:dyDescent="0.25">
      <c r="A743" s="302"/>
      <c r="C743" s="198"/>
      <c r="D743" s="256"/>
      <c r="E743" s="256"/>
      <c r="F743" s="256"/>
      <c r="G743" s="256"/>
      <c r="H743" s="256"/>
      <c r="I743" s="256"/>
    </row>
    <row r="744" spans="1:9" ht="12" hidden="1" customHeight="1" x14ac:dyDescent="0.25">
      <c r="A744" s="302"/>
      <c r="C744" s="198"/>
      <c r="D744" s="256"/>
      <c r="E744" s="256"/>
      <c r="F744" s="256"/>
      <c r="G744" s="256"/>
      <c r="H744" s="256"/>
      <c r="I744" s="256"/>
    </row>
    <row r="745" spans="1:9" ht="12" hidden="1" customHeight="1" x14ac:dyDescent="0.25">
      <c r="A745" s="302"/>
      <c r="C745" s="198"/>
      <c r="D745" s="256"/>
      <c r="E745" s="256"/>
      <c r="F745" s="256"/>
      <c r="G745" s="256"/>
      <c r="H745" s="256"/>
      <c r="I745" s="256"/>
    </row>
    <row r="746" spans="1:9" ht="12" hidden="1" customHeight="1" x14ac:dyDescent="0.25">
      <c r="A746" s="302"/>
      <c r="C746" s="198"/>
      <c r="D746" s="256"/>
      <c r="E746" s="256"/>
      <c r="F746" s="256"/>
      <c r="G746" s="256"/>
      <c r="H746" s="256"/>
      <c r="I746" s="256"/>
    </row>
    <row r="747" spans="1:9" ht="12" hidden="1" customHeight="1" x14ac:dyDescent="0.25">
      <c r="A747" s="302"/>
      <c r="C747" s="198"/>
      <c r="D747" s="256"/>
      <c r="E747" s="256"/>
      <c r="F747" s="256"/>
      <c r="G747" s="256"/>
      <c r="H747" s="256"/>
      <c r="I747" s="256"/>
    </row>
    <row r="748" spans="1:9" ht="12" hidden="1" customHeight="1" x14ac:dyDescent="0.25">
      <c r="A748" s="302"/>
      <c r="C748" s="198"/>
      <c r="D748" s="256"/>
      <c r="E748" s="256"/>
      <c r="F748" s="256"/>
      <c r="G748" s="256"/>
      <c r="H748" s="256"/>
      <c r="I748" s="256"/>
    </row>
    <row r="749" spans="1:9" ht="12" hidden="1" customHeight="1" x14ac:dyDescent="0.25">
      <c r="A749" s="302"/>
      <c r="C749" s="198"/>
      <c r="D749" s="256"/>
      <c r="E749" s="256"/>
      <c r="F749" s="256"/>
      <c r="G749" s="256"/>
      <c r="H749" s="256"/>
      <c r="I749" s="256"/>
    </row>
    <row r="750" spans="1:9" ht="12" hidden="1" customHeight="1" x14ac:dyDescent="0.25">
      <c r="A750" s="302"/>
      <c r="C750" s="198"/>
      <c r="D750" s="256"/>
      <c r="E750" s="256"/>
      <c r="F750" s="256"/>
      <c r="G750" s="256"/>
      <c r="H750" s="256"/>
      <c r="I750" s="256"/>
    </row>
    <row r="751" spans="1:9" ht="12" hidden="1" customHeight="1" x14ac:dyDescent="0.25">
      <c r="A751" s="302"/>
      <c r="C751" s="198"/>
      <c r="D751" s="256"/>
      <c r="E751" s="256"/>
      <c r="F751" s="256"/>
      <c r="G751" s="256"/>
      <c r="H751" s="256"/>
      <c r="I751" s="256"/>
    </row>
    <row r="752" spans="1:9" ht="12" hidden="1" customHeight="1" x14ac:dyDescent="0.25">
      <c r="A752" s="302"/>
      <c r="C752" s="198"/>
      <c r="D752" s="256"/>
      <c r="E752" s="256"/>
      <c r="F752" s="256"/>
      <c r="G752" s="256"/>
      <c r="H752" s="256"/>
      <c r="I752" s="256"/>
    </row>
    <row r="753" spans="1:9" ht="12" hidden="1" customHeight="1" x14ac:dyDescent="0.25">
      <c r="A753" s="302"/>
      <c r="C753" s="198"/>
      <c r="D753" s="256"/>
      <c r="E753" s="256"/>
      <c r="F753" s="256"/>
      <c r="G753" s="256"/>
      <c r="H753" s="256"/>
      <c r="I753" s="256"/>
    </row>
    <row r="754" spans="1:9" ht="12" hidden="1" customHeight="1" x14ac:dyDescent="0.25">
      <c r="A754" s="302"/>
      <c r="C754" s="198"/>
      <c r="D754" s="256"/>
      <c r="E754" s="256"/>
      <c r="F754" s="256"/>
      <c r="G754" s="256"/>
      <c r="H754" s="256"/>
      <c r="I754" s="256"/>
    </row>
    <row r="755" spans="1:9" ht="12" hidden="1" customHeight="1" x14ac:dyDescent="0.25">
      <c r="A755" s="302"/>
      <c r="C755" s="198"/>
      <c r="D755" s="256"/>
      <c r="E755" s="256"/>
      <c r="F755" s="256"/>
      <c r="G755" s="256"/>
      <c r="H755" s="256"/>
      <c r="I755" s="256"/>
    </row>
    <row r="756" spans="1:9" ht="12" hidden="1" customHeight="1" x14ac:dyDescent="0.25">
      <c r="A756" s="302"/>
      <c r="C756" s="198"/>
      <c r="D756" s="256"/>
      <c r="E756" s="256"/>
      <c r="F756" s="256"/>
      <c r="G756" s="256"/>
      <c r="H756" s="256"/>
      <c r="I756" s="256"/>
    </row>
    <row r="757" spans="1:9" ht="12" hidden="1" customHeight="1" x14ac:dyDescent="0.25">
      <c r="A757" s="302"/>
      <c r="C757" s="198"/>
      <c r="D757" s="256"/>
      <c r="E757" s="256"/>
      <c r="F757" s="256"/>
      <c r="G757" s="256"/>
      <c r="H757" s="256"/>
      <c r="I757" s="256"/>
    </row>
    <row r="758" spans="1:9" ht="12" hidden="1" customHeight="1" x14ac:dyDescent="0.25">
      <c r="A758" s="302"/>
      <c r="C758" s="198"/>
      <c r="D758" s="256"/>
      <c r="E758" s="256"/>
      <c r="F758" s="256"/>
      <c r="G758" s="256"/>
      <c r="H758" s="256"/>
      <c r="I758" s="256"/>
    </row>
    <row r="759" spans="1:9" ht="12" hidden="1" customHeight="1" x14ac:dyDescent="0.25">
      <c r="A759" s="302"/>
      <c r="C759" s="198"/>
      <c r="D759" s="256"/>
      <c r="E759" s="256"/>
      <c r="F759" s="256"/>
      <c r="G759" s="256"/>
      <c r="H759" s="256"/>
      <c r="I759" s="256"/>
    </row>
    <row r="760" spans="1:9" ht="12" hidden="1" customHeight="1" x14ac:dyDescent="0.25">
      <c r="A760" s="302"/>
      <c r="C760" s="198"/>
      <c r="D760" s="256"/>
      <c r="E760" s="256"/>
      <c r="F760" s="256"/>
      <c r="G760" s="256"/>
      <c r="H760" s="256"/>
      <c r="I760" s="256"/>
    </row>
    <row r="761" spans="1:9" x14ac:dyDescent="0.25">
      <c r="A761" s="302"/>
      <c r="C761" s="259"/>
      <c r="D761" s="249"/>
      <c r="E761" s="249"/>
      <c r="F761" s="249"/>
      <c r="G761" s="249"/>
    </row>
    <row r="762" spans="1:9" x14ac:dyDescent="0.25">
      <c r="A762" s="302"/>
      <c r="C762" s="260"/>
      <c r="D762" s="249"/>
      <c r="E762" s="249"/>
      <c r="F762" s="249"/>
      <c r="G762" s="249"/>
    </row>
    <row r="763" spans="1:9" x14ac:dyDescent="0.25">
      <c r="A763" s="302"/>
      <c r="C763" s="261"/>
      <c r="D763" s="249"/>
      <c r="E763" s="249"/>
      <c r="F763" s="249"/>
      <c r="G763" s="249"/>
    </row>
    <row r="764" spans="1:9" x14ac:dyDescent="0.25">
      <c r="A764" s="302"/>
      <c r="C764" s="261"/>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6">
    <mergeCell ref="A161:A184"/>
    <mergeCell ref="C2:C4"/>
    <mergeCell ref="D2:I4"/>
    <mergeCell ref="D6:I6"/>
    <mergeCell ref="H8:I8"/>
    <mergeCell ref="C10:I10"/>
    <mergeCell ref="A17:A40"/>
    <mergeCell ref="A41:A64"/>
    <mergeCell ref="A65:A88"/>
    <mergeCell ref="A89:A112"/>
    <mergeCell ref="A113:A136"/>
    <mergeCell ref="A137:A160"/>
    <mergeCell ref="A449:A472"/>
    <mergeCell ref="A185:A208"/>
    <mergeCell ref="A209:A232"/>
    <mergeCell ref="A233:A256"/>
    <mergeCell ref="A257:A280"/>
    <mergeCell ref="A281:A304"/>
    <mergeCell ref="A305:A328"/>
    <mergeCell ref="A329:A352"/>
    <mergeCell ref="A353:A376"/>
    <mergeCell ref="A377:A400"/>
    <mergeCell ref="A401:A424"/>
    <mergeCell ref="A425:A448"/>
    <mergeCell ref="A761:A783"/>
    <mergeCell ref="A473:A496"/>
    <mergeCell ref="A497:A520"/>
    <mergeCell ref="A521:A544"/>
    <mergeCell ref="A545:A568"/>
    <mergeCell ref="A569:A592"/>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31496062992125984"/>
  <pageSetup paperSize="9" scale="75" orientation="portrait" horizontalDpi="4294967292" verticalDpi="300" r:id="rId1"/>
  <rowBreaks count="1" manualBreakCount="1">
    <brk id="668" min="1"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1B36-82E8-412F-BA80-DFB1667DB0DB}">
  <dimension ref="B1:BQ51"/>
  <sheetViews>
    <sheetView showGridLines="0" zoomScale="70" zoomScaleNormal="70" zoomScaleSheetLayoutView="74" workbookViewId="0">
      <selection activeCell="A5" sqref="A5"/>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2" width="6.88671875" style="222" customWidth="1"/>
    <col min="33"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272</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263</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264</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9.9600000000000009</v>
      </c>
      <c r="D17" s="231">
        <v>9.9</v>
      </c>
      <c r="E17" s="231">
        <v>9.83</v>
      </c>
      <c r="F17" s="231">
        <v>9.7200000000000006</v>
      </c>
      <c r="G17" s="231">
        <v>9.85</v>
      </c>
      <c r="H17" s="231">
        <v>9.93</v>
      </c>
      <c r="I17" s="231">
        <v>10.01</v>
      </c>
      <c r="J17" s="231">
        <v>10.56</v>
      </c>
      <c r="K17" s="231">
        <v>9.8800000000000008</v>
      </c>
      <c r="L17" s="231">
        <v>10.06</v>
      </c>
      <c r="M17" s="231">
        <v>9.85</v>
      </c>
      <c r="N17" s="231">
        <v>10.09</v>
      </c>
      <c r="O17" s="231">
        <v>10.17</v>
      </c>
      <c r="P17" s="231">
        <v>9.83</v>
      </c>
      <c r="Q17" s="231">
        <v>10.56</v>
      </c>
      <c r="R17" s="231">
        <v>11.08</v>
      </c>
      <c r="S17" s="231">
        <v>10.69</v>
      </c>
      <c r="T17" s="231">
        <v>10.43</v>
      </c>
      <c r="U17" s="231">
        <v>10.43</v>
      </c>
      <c r="V17" s="231">
        <v>10.17</v>
      </c>
      <c r="W17" s="231">
        <v>11.19</v>
      </c>
      <c r="X17" s="231">
        <v>12</v>
      </c>
      <c r="Y17" s="231">
        <v>10.4</v>
      </c>
      <c r="Z17" s="231">
        <v>10.3</v>
      </c>
      <c r="AA17" s="231">
        <v>10.74</v>
      </c>
      <c r="AB17" s="231">
        <v>10.38</v>
      </c>
      <c r="AC17" s="231">
        <v>8.67</v>
      </c>
      <c r="AD17" s="231">
        <v>9.0399999999999991</v>
      </c>
      <c r="AE17" s="231">
        <v>9.0399999999999991</v>
      </c>
      <c r="AF17" s="231">
        <v>9.1199999999999992</v>
      </c>
      <c r="AG17" s="231">
        <v>9.01</v>
      </c>
    </row>
    <row r="18" spans="2:69" s="232" customFormat="1" x14ac:dyDescent="0.25">
      <c r="B18" s="230">
        <v>4.1666666666666664E-2</v>
      </c>
      <c r="C18" s="231">
        <v>9.9</v>
      </c>
      <c r="D18" s="231">
        <v>9.51</v>
      </c>
      <c r="E18" s="231">
        <v>10.09</v>
      </c>
      <c r="F18" s="231">
        <v>9.75</v>
      </c>
      <c r="G18" s="231">
        <v>10.01</v>
      </c>
      <c r="H18" s="231">
        <v>9.8000000000000007</v>
      </c>
      <c r="I18" s="231">
        <v>9.9</v>
      </c>
      <c r="J18" s="231">
        <v>10.43</v>
      </c>
      <c r="K18" s="231">
        <v>9.85</v>
      </c>
      <c r="L18" s="231">
        <v>9.83</v>
      </c>
      <c r="M18" s="231">
        <v>9.9</v>
      </c>
      <c r="N18" s="231">
        <v>10.11</v>
      </c>
      <c r="O18" s="231">
        <v>10.45</v>
      </c>
      <c r="P18" s="231">
        <v>10.24</v>
      </c>
      <c r="Q18" s="231">
        <v>10.029999999999999</v>
      </c>
      <c r="R18" s="231">
        <v>9.9</v>
      </c>
      <c r="S18" s="231">
        <v>10.58</v>
      </c>
      <c r="T18" s="231">
        <v>10.27</v>
      </c>
      <c r="U18" s="231">
        <v>10.43</v>
      </c>
      <c r="V18" s="231">
        <v>10.029999999999999</v>
      </c>
      <c r="W18" s="231">
        <v>10.77</v>
      </c>
      <c r="X18" s="231">
        <v>10.69</v>
      </c>
      <c r="Y18" s="231">
        <v>10.61</v>
      </c>
      <c r="Z18" s="231">
        <v>10.48</v>
      </c>
      <c r="AA18" s="231">
        <v>10.3</v>
      </c>
      <c r="AB18" s="231">
        <v>10.9</v>
      </c>
      <c r="AC18" s="231">
        <v>8.75</v>
      </c>
      <c r="AD18" s="231">
        <v>8.93</v>
      </c>
      <c r="AE18" s="231">
        <v>9.1199999999999992</v>
      </c>
      <c r="AF18" s="231">
        <v>9.25</v>
      </c>
      <c r="AG18" s="231">
        <v>9.1199999999999992</v>
      </c>
    </row>
    <row r="19" spans="2:69" s="232" customFormat="1" x14ac:dyDescent="0.25">
      <c r="B19" s="230">
        <v>8.3333333333333329E-2</v>
      </c>
      <c r="C19" s="231">
        <v>9.51</v>
      </c>
      <c r="D19" s="231">
        <v>9.75</v>
      </c>
      <c r="E19" s="231">
        <v>9.64</v>
      </c>
      <c r="F19" s="231">
        <v>9.51</v>
      </c>
      <c r="G19" s="231">
        <v>9.64</v>
      </c>
      <c r="H19" s="231">
        <v>9.9600000000000009</v>
      </c>
      <c r="I19" s="231">
        <v>9.9</v>
      </c>
      <c r="J19" s="231">
        <v>9.9600000000000009</v>
      </c>
      <c r="K19" s="231">
        <v>9.9</v>
      </c>
      <c r="L19" s="231">
        <v>10.56</v>
      </c>
      <c r="M19" s="231">
        <v>9.8800000000000008</v>
      </c>
      <c r="N19" s="231">
        <v>9.98</v>
      </c>
      <c r="O19" s="231">
        <v>10.029999999999999</v>
      </c>
      <c r="P19" s="231">
        <v>10.56</v>
      </c>
      <c r="Q19" s="231">
        <v>10.17</v>
      </c>
      <c r="R19" s="231">
        <v>9.83</v>
      </c>
      <c r="S19" s="231">
        <v>10.11</v>
      </c>
      <c r="T19" s="231">
        <v>10.27</v>
      </c>
      <c r="U19" s="231">
        <v>10.27</v>
      </c>
      <c r="V19" s="231">
        <v>10.14</v>
      </c>
      <c r="W19" s="231">
        <v>10.87</v>
      </c>
      <c r="X19" s="231">
        <v>10.56</v>
      </c>
      <c r="Y19" s="231">
        <v>10.220000000000001</v>
      </c>
      <c r="Z19" s="231">
        <v>10.24</v>
      </c>
      <c r="AA19" s="231">
        <v>10.4</v>
      </c>
      <c r="AB19" s="231">
        <v>10.43</v>
      </c>
      <c r="AC19" s="231">
        <v>8.8000000000000007</v>
      </c>
      <c r="AD19" s="231">
        <v>8.7799999999999994</v>
      </c>
      <c r="AE19" s="231">
        <v>8.9600000000000009</v>
      </c>
      <c r="AF19" s="231">
        <v>8.59</v>
      </c>
      <c r="AG19" s="231">
        <v>8.9600000000000009</v>
      </c>
    </row>
    <row r="20" spans="2:69" s="232" customFormat="1" x14ac:dyDescent="0.25">
      <c r="B20" s="230">
        <v>0.125</v>
      </c>
      <c r="C20" s="231">
        <v>9.51</v>
      </c>
      <c r="D20" s="231">
        <v>9.64</v>
      </c>
      <c r="E20" s="231">
        <v>9.64</v>
      </c>
      <c r="F20" s="231">
        <v>10.27</v>
      </c>
      <c r="G20" s="231">
        <v>10.14</v>
      </c>
      <c r="H20" s="231">
        <v>9.9</v>
      </c>
      <c r="I20" s="231">
        <v>9.9</v>
      </c>
      <c r="J20" s="231">
        <v>9.8800000000000008</v>
      </c>
      <c r="K20" s="231">
        <v>9.77</v>
      </c>
      <c r="L20" s="231">
        <v>10.82</v>
      </c>
      <c r="M20" s="231">
        <v>10.11</v>
      </c>
      <c r="N20" s="231">
        <v>9.77</v>
      </c>
      <c r="O20" s="231">
        <v>10.11</v>
      </c>
      <c r="P20" s="231">
        <v>10.17</v>
      </c>
      <c r="Q20" s="231">
        <v>10.06</v>
      </c>
      <c r="R20" s="231">
        <v>10.06</v>
      </c>
      <c r="S20" s="231">
        <v>10.09</v>
      </c>
      <c r="T20" s="231">
        <v>10.06</v>
      </c>
      <c r="U20" s="231">
        <v>10.220000000000001</v>
      </c>
      <c r="V20" s="231">
        <v>10.17</v>
      </c>
      <c r="W20" s="231">
        <v>10.74</v>
      </c>
      <c r="X20" s="231">
        <v>10.56</v>
      </c>
      <c r="Y20" s="231">
        <v>10.24</v>
      </c>
      <c r="Z20" s="231">
        <v>11.21</v>
      </c>
      <c r="AA20" s="231">
        <v>10.43</v>
      </c>
      <c r="AB20" s="231">
        <v>10.64</v>
      </c>
      <c r="AC20" s="231">
        <v>9.1199999999999992</v>
      </c>
      <c r="AD20" s="231">
        <v>8.9600000000000009</v>
      </c>
      <c r="AE20" s="231">
        <v>9.1199999999999992</v>
      </c>
      <c r="AF20" s="231">
        <v>9.0399999999999991</v>
      </c>
      <c r="AG20" s="231">
        <v>8.9600000000000009</v>
      </c>
    </row>
    <row r="21" spans="2:69" s="232" customFormat="1" x14ac:dyDescent="0.3">
      <c r="B21" s="230">
        <v>0.16666666666666666</v>
      </c>
      <c r="C21" s="231">
        <v>9.9</v>
      </c>
      <c r="D21" s="231">
        <v>9.75</v>
      </c>
      <c r="E21" s="231">
        <v>10.06</v>
      </c>
      <c r="F21" s="231">
        <v>10.56</v>
      </c>
      <c r="G21" s="231">
        <v>10.09</v>
      </c>
      <c r="H21" s="231">
        <v>10.09</v>
      </c>
      <c r="I21" s="231">
        <v>10.01</v>
      </c>
      <c r="J21" s="231">
        <v>9.77</v>
      </c>
      <c r="K21" s="231">
        <v>10.09</v>
      </c>
      <c r="L21" s="231">
        <v>10.06</v>
      </c>
      <c r="M21" s="231">
        <v>9.9600000000000009</v>
      </c>
      <c r="N21" s="231">
        <v>10.09</v>
      </c>
      <c r="O21" s="231">
        <v>9.9</v>
      </c>
      <c r="P21" s="231">
        <v>10.43</v>
      </c>
      <c r="Q21" s="231">
        <v>10.43</v>
      </c>
      <c r="R21" s="231">
        <v>10.3</v>
      </c>
      <c r="S21" s="231">
        <v>10.11</v>
      </c>
      <c r="T21" s="231">
        <v>9.9</v>
      </c>
      <c r="U21" s="231">
        <v>10.220000000000001</v>
      </c>
      <c r="V21" s="231">
        <v>9.98</v>
      </c>
      <c r="W21" s="231">
        <v>11</v>
      </c>
      <c r="X21" s="231">
        <v>10.35</v>
      </c>
      <c r="Y21" s="231">
        <v>10.38</v>
      </c>
      <c r="Z21" s="231">
        <v>14.33</v>
      </c>
      <c r="AA21" s="231">
        <v>10.56</v>
      </c>
      <c r="AB21" s="231">
        <v>11.08</v>
      </c>
      <c r="AC21" s="231">
        <v>9.17</v>
      </c>
      <c r="AD21" s="231">
        <v>8.9600000000000009</v>
      </c>
      <c r="AE21" s="231">
        <v>9.59</v>
      </c>
      <c r="AF21" s="231">
        <v>8.6999999999999993</v>
      </c>
      <c r="AG21" s="231">
        <v>8.75</v>
      </c>
      <c r="AK21" s="214"/>
      <c r="AL21" s="214"/>
      <c r="AP21" s="214"/>
      <c r="BJ21" s="233"/>
      <c r="BK21" s="233"/>
      <c r="BL21" s="222"/>
      <c r="BM21" s="222"/>
      <c r="BN21" s="222"/>
      <c r="BO21" s="222"/>
      <c r="BP21" s="222"/>
      <c r="BQ21"/>
    </row>
    <row r="22" spans="2:69" s="232" customFormat="1" x14ac:dyDescent="0.25">
      <c r="B22" s="230">
        <v>0.20833333333333334</v>
      </c>
      <c r="C22" s="231">
        <v>9.77</v>
      </c>
      <c r="D22" s="231">
        <v>9.48</v>
      </c>
      <c r="E22" s="231">
        <v>9.85</v>
      </c>
      <c r="F22" s="231">
        <v>10.01</v>
      </c>
      <c r="G22" s="231">
        <v>10.45</v>
      </c>
      <c r="H22" s="231">
        <v>10.09</v>
      </c>
      <c r="I22" s="231">
        <v>10.06</v>
      </c>
      <c r="J22" s="231">
        <v>9.77</v>
      </c>
      <c r="K22" s="231">
        <v>10.06</v>
      </c>
      <c r="L22" s="231">
        <v>11.03</v>
      </c>
      <c r="M22" s="231">
        <v>9.7200000000000006</v>
      </c>
      <c r="N22" s="231">
        <v>10.06</v>
      </c>
      <c r="O22" s="231">
        <v>10.17</v>
      </c>
      <c r="P22" s="231">
        <v>10.3</v>
      </c>
      <c r="Q22" s="231">
        <v>10.56</v>
      </c>
      <c r="R22" s="231">
        <v>10.01</v>
      </c>
      <c r="S22" s="231">
        <v>10.220000000000001</v>
      </c>
      <c r="T22" s="231">
        <v>10.01</v>
      </c>
      <c r="U22" s="231">
        <v>10.17</v>
      </c>
      <c r="V22" s="231">
        <v>10.220000000000001</v>
      </c>
      <c r="W22" s="231">
        <v>11.11</v>
      </c>
      <c r="X22" s="231">
        <v>10.27</v>
      </c>
      <c r="Y22" s="231">
        <v>10.06</v>
      </c>
      <c r="Z22" s="231">
        <v>15.07</v>
      </c>
      <c r="AA22" s="231">
        <v>10.64</v>
      </c>
      <c r="AB22" s="231">
        <v>10.72</v>
      </c>
      <c r="AC22" s="231">
        <v>9.4600000000000009</v>
      </c>
      <c r="AD22" s="231">
        <v>8.59</v>
      </c>
      <c r="AE22" s="231">
        <v>9.43</v>
      </c>
      <c r="AF22" s="231">
        <v>9.09</v>
      </c>
      <c r="AG22" s="231">
        <v>9.59</v>
      </c>
    </row>
    <row r="23" spans="2:69" s="232" customFormat="1" x14ac:dyDescent="0.25">
      <c r="B23" s="230">
        <v>0.25</v>
      </c>
      <c r="C23" s="231">
        <v>9.98</v>
      </c>
      <c r="D23" s="231">
        <v>9.56</v>
      </c>
      <c r="E23" s="231">
        <v>9.8000000000000007</v>
      </c>
      <c r="F23" s="231">
        <v>12.26</v>
      </c>
      <c r="G23" s="231">
        <v>10.17</v>
      </c>
      <c r="H23" s="231">
        <v>10.35</v>
      </c>
      <c r="I23" s="231">
        <v>10.06</v>
      </c>
      <c r="J23" s="231">
        <v>9.75</v>
      </c>
      <c r="K23" s="231">
        <v>9.9600000000000009</v>
      </c>
      <c r="L23" s="231">
        <v>10.74</v>
      </c>
      <c r="M23" s="231">
        <v>9.75</v>
      </c>
      <c r="N23" s="231">
        <v>10.11</v>
      </c>
      <c r="O23" s="231">
        <v>10.74</v>
      </c>
      <c r="P23" s="231">
        <v>10.27</v>
      </c>
      <c r="Q23" s="231">
        <v>10.53</v>
      </c>
      <c r="R23" s="231">
        <v>10.220000000000001</v>
      </c>
      <c r="S23" s="231">
        <v>10.4</v>
      </c>
      <c r="T23" s="231">
        <v>10.19</v>
      </c>
      <c r="U23" s="231">
        <v>10.17</v>
      </c>
      <c r="V23" s="231">
        <v>10.27</v>
      </c>
      <c r="W23" s="231">
        <v>10.79</v>
      </c>
      <c r="X23" s="231">
        <v>10.48</v>
      </c>
      <c r="Y23" s="231">
        <v>10.56</v>
      </c>
      <c r="Z23" s="231">
        <v>22.19</v>
      </c>
      <c r="AA23" s="231">
        <v>10.85</v>
      </c>
      <c r="AB23" s="231">
        <v>10.82</v>
      </c>
      <c r="AC23" s="231">
        <v>9.69</v>
      </c>
      <c r="AD23" s="231">
        <v>9.41</v>
      </c>
      <c r="AE23" s="231">
        <v>9.4600000000000009</v>
      </c>
      <c r="AF23" s="231">
        <v>8.86</v>
      </c>
      <c r="AG23" s="231">
        <v>20.2</v>
      </c>
    </row>
    <row r="24" spans="2:69" s="232" customFormat="1" x14ac:dyDescent="0.25">
      <c r="B24" s="230">
        <v>0.29166666666666669</v>
      </c>
      <c r="C24" s="231">
        <v>9.9</v>
      </c>
      <c r="D24" s="231">
        <v>9.9</v>
      </c>
      <c r="E24" s="231">
        <v>10.01</v>
      </c>
      <c r="F24" s="231">
        <v>10.77</v>
      </c>
      <c r="G24" s="231">
        <v>10.3</v>
      </c>
      <c r="H24" s="231">
        <v>10.45</v>
      </c>
      <c r="I24" s="231">
        <v>10.27</v>
      </c>
      <c r="J24" s="231">
        <v>9.8800000000000008</v>
      </c>
      <c r="K24" s="231">
        <v>10.029999999999999</v>
      </c>
      <c r="L24" s="231">
        <v>10.32</v>
      </c>
      <c r="M24" s="231">
        <v>10.3</v>
      </c>
      <c r="N24" s="231">
        <v>10.53</v>
      </c>
      <c r="O24" s="231">
        <v>10.72</v>
      </c>
      <c r="P24" s="231">
        <v>10.27</v>
      </c>
      <c r="Q24" s="231">
        <v>10.53</v>
      </c>
      <c r="R24" s="231">
        <v>10.27</v>
      </c>
      <c r="S24" s="231">
        <v>10.4</v>
      </c>
      <c r="T24" s="231">
        <v>10.01</v>
      </c>
      <c r="U24" s="231">
        <v>10.45</v>
      </c>
      <c r="V24" s="231">
        <v>10.51</v>
      </c>
      <c r="W24" s="231">
        <v>10.79</v>
      </c>
      <c r="X24" s="231">
        <v>11.69</v>
      </c>
      <c r="Y24" s="231">
        <v>10.45</v>
      </c>
      <c r="Z24" s="231">
        <v>22.45</v>
      </c>
      <c r="AA24" s="231">
        <v>10.64</v>
      </c>
      <c r="AB24" s="231">
        <v>11.06</v>
      </c>
      <c r="AC24" s="231">
        <v>8.8000000000000007</v>
      </c>
      <c r="AD24" s="231">
        <v>9.9600000000000009</v>
      </c>
      <c r="AE24" s="231">
        <v>10.14</v>
      </c>
      <c r="AF24" s="231">
        <v>8.7200000000000006</v>
      </c>
      <c r="AG24" s="231">
        <v>20.51</v>
      </c>
    </row>
    <row r="25" spans="2:69" s="232" customFormat="1" x14ac:dyDescent="0.25">
      <c r="B25" s="230">
        <v>0.33333333333333331</v>
      </c>
      <c r="C25" s="231">
        <v>10.01</v>
      </c>
      <c r="D25" s="231">
        <v>9.51</v>
      </c>
      <c r="E25" s="231">
        <v>9.75</v>
      </c>
      <c r="F25" s="231">
        <v>9.93</v>
      </c>
      <c r="G25" s="231">
        <v>10.09</v>
      </c>
      <c r="H25" s="231">
        <v>10.35</v>
      </c>
      <c r="I25" s="231">
        <v>10.029999999999999</v>
      </c>
      <c r="J25" s="231">
        <v>10.09</v>
      </c>
      <c r="K25" s="231">
        <v>10.06</v>
      </c>
      <c r="L25" s="231">
        <v>10.51</v>
      </c>
      <c r="M25" s="231">
        <v>9.8800000000000008</v>
      </c>
      <c r="N25" s="231">
        <v>10.19</v>
      </c>
      <c r="O25" s="231">
        <v>10.69</v>
      </c>
      <c r="P25" s="231">
        <v>10.38</v>
      </c>
      <c r="Q25" s="231">
        <v>10.38</v>
      </c>
      <c r="R25" s="231">
        <v>10.3</v>
      </c>
      <c r="S25" s="231">
        <v>10.11</v>
      </c>
      <c r="T25" s="231">
        <v>10.17</v>
      </c>
      <c r="U25" s="231">
        <v>10.43</v>
      </c>
      <c r="V25" s="231">
        <v>10.45</v>
      </c>
      <c r="W25" s="231">
        <v>11.11</v>
      </c>
      <c r="X25" s="231">
        <v>10.51</v>
      </c>
      <c r="Y25" s="231">
        <v>10.43</v>
      </c>
      <c r="Z25" s="231">
        <v>16.09</v>
      </c>
      <c r="AA25" s="231">
        <v>11.11</v>
      </c>
      <c r="AB25" s="231">
        <v>10.79</v>
      </c>
      <c r="AC25" s="231">
        <v>8.7799999999999994</v>
      </c>
      <c r="AD25" s="231">
        <v>9.25</v>
      </c>
      <c r="AE25" s="231">
        <v>9.1199999999999992</v>
      </c>
      <c r="AF25" s="231">
        <v>8.59</v>
      </c>
      <c r="AG25" s="231">
        <v>9.9</v>
      </c>
    </row>
    <row r="26" spans="2:69" s="232" customFormat="1" x14ac:dyDescent="0.25">
      <c r="B26" s="230">
        <v>0.375</v>
      </c>
      <c r="C26" s="231">
        <v>10.11</v>
      </c>
      <c r="D26" s="231">
        <v>9.77</v>
      </c>
      <c r="E26" s="231">
        <v>9.8000000000000007</v>
      </c>
      <c r="F26" s="231">
        <v>9.93</v>
      </c>
      <c r="G26" s="231">
        <v>9.9</v>
      </c>
      <c r="H26" s="231">
        <v>10.220000000000001</v>
      </c>
      <c r="I26" s="231">
        <v>9.98</v>
      </c>
      <c r="J26" s="231">
        <v>10.01</v>
      </c>
      <c r="K26" s="231">
        <v>9.98</v>
      </c>
      <c r="L26" s="231">
        <v>10.38</v>
      </c>
      <c r="M26" s="231">
        <v>9.8800000000000008</v>
      </c>
      <c r="N26" s="231">
        <v>10.220000000000001</v>
      </c>
      <c r="O26" s="231">
        <v>10.32</v>
      </c>
      <c r="P26" s="231">
        <v>10.17</v>
      </c>
      <c r="Q26" s="231">
        <v>10.11</v>
      </c>
      <c r="R26" s="231">
        <v>10.17</v>
      </c>
      <c r="S26" s="231">
        <v>10.17</v>
      </c>
      <c r="T26" s="231">
        <v>10.27</v>
      </c>
      <c r="U26" s="231">
        <v>10.17</v>
      </c>
      <c r="V26" s="231">
        <v>10.24</v>
      </c>
      <c r="W26" s="231">
        <v>10.95</v>
      </c>
      <c r="X26" s="231">
        <v>10.53</v>
      </c>
      <c r="Y26" s="231">
        <v>10.45</v>
      </c>
      <c r="Z26" s="231">
        <v>11.29</v>
      </c>
      <c r="AA26" s="231">
        <v>10.69</v>
      </c>
      <c r="AB26" s="231">
        <v>10.43</v>
      </c>
      <c r="AC26" s="231">
        <v>8.59</v>
      </c>
      <c r="AD26" s="231">
        <v>8.52</v>
      </c>
      <c r="AE26" s="231">
        <v>8.6199999999999992</v>
      </c>
      <c r="AF26" s="231">
        <v>8.5399999999999991</v>
      </c>
      <c r="AG26" s="231">
        <v>8.7200000000000006</v>
      </c>
    </row>
    <row r="27" spans="2:69" s="232" customFormat="1" x14ac:dyDescent="0.25">
      <c r="B27" s="230">
        <v>0.41666666666666669</v>
      </c>
      <c r="C27" s="231">
        <v>10.09</v>
      </c>
      <c r="D27" s="231">
        <v>10.14</v>
      </c>
      <c r="E27" s="231">
        <v>9.85</v>
      </c>
      <c r="F27" s="231">
        <v>9.83</v>
      </c>
      <c r="G27" s="231">
        <v>9.69</v>
      </c>
      <c r="H27" s="231">
        <v>9.64</v>
      </c>
      <c r="I27" s="231">
        <v>10.11</v>
      </c>
      <c r="J27" s="231">
        <v>10.19</v>
      </c>
      <c r="K27" s="231">
        <v>10.06</v>
      </c>
      <c r="L27" s="231">
        <v>10.24</v>
      </c>
      <c r="M27" s="231">
        <v>9.93</v>
      </c>
      <c r="N27" s="231">
        <v>10.11</v>
      </c>
      <c r="O27" s="231">
        <v>10.029999999999999</v>
      </c>
      <c r="P27" s="231">
        <v>10.17</v>
      </c>
      <c r="Q27" s="231">
        <v>10.32</v>
      </c>
      <c r="R27" s="231">
        <v>10.09</v>
      </c>
      <c r="S27" s="231">
        <v>10.17</v>
      </c>
      <c r="T27" s="231">
        <v>11.34</v>
      </c>
      <c r="U27" s="231">
        <v>10.4</v>
      </c>
      <c r="V27" s="231">
        <v>10.4</v>
      </c>
      <c r="W27" s="231">
        <v>10.85</v>
      </c>
      <c r="X27" s="231">
        <v>10.77</v>
      </c>
      <c r="Y27" s="231">
        <v>10.9</v>
      </c>
      <c r="Z27" s="231">
        <v>11.08</v>
      </c>
      <c r="AA27" s="231">
        <v>10.51</v>
      </c>
      <c r="AB27" s="231" t="s">
        <v>241</v>
      </c>
      <c r="AC27" s="231">
        <v>8.6199999999999992</v>
      </c>
      <c r="AD27" s="231">
        <v>9.48</v>
      </c>
      <c r="AE27" s="231">
        <v>8.6999999999999993</v>
      </c>
      <c r="AF27" s="231">
        <v>8.7200000000000006</v>
      </c>
      <c r="AG27" s="231">
        <v>9.1199999999999992</v>
      </c>
    </row>
    <row r="28" spans="2:69" s="232" customFormat="1" x14ac:dyDescent="0.25">
      <c r="B28" s="230">
        <v>0.45833333333333331</v>
      </c>
      <c r="C28" s="231">
        <v>10.58</v>
      </c>
      <c r="D28" s="231">
        <v>10.17</v>
      </c>
      <c r="E28" s="231">
        <v>10.35</v>
      </c>
      <c r="F28" s="231">
        <v>10.11</v>
      </c>
      <c r="G28" s="231">
        <v>9.93</v>
      </c>
      <c r="H28" s="231">
        <v>10.24</v>
      </c>
      <c r="I28" s="231">
        <v>10.56</v>
      </c>
      <c r="J28" s="231">
        <v>11.76</v>
      </c>
      <c r="K28" s="231">
        <v>10.17</v>
      </c>
      <c r="L28" s="231">
        <v>10.06</v>
      </c>
      <c r="M28" s="231">
        <v>10.029999999999999</v>
      </c>
      <c r="N28" s="231">
        <v>10.24</v>
      </c>
      <c r="O28" s="231">
        <v>10.06</v>
      </c>
      <c r="P28" s="231">
        <v>10.48</v>
      </c>
      <c r="Q28" s="231">
        <v>10.45</v>
      </c>
      <c r="R28" s="231">
        <v>10.14</v>
      </c>
      <c r="S28" s="231">
        <v>10.27</v>
      </c>
      <c r="T28" s="231">
        <v>10.61</v>
      </c>
      <c r="U28" s="231">
        <v>10.35</v>
      </c>
      <c r="V28" s="231">
        <v>11.24</v>
      </c>
      <c r="W28" s="231">
        <v>11.03</v>
      </c>
      <c r="X28" s="231">
        <v>10.4</v>
      </c>
      <c r="Y28" s="231">
        <v>10.38</v>
      </c>
      <c r="Z28" s="231">
        <v>10.64</v>
      </c>
      <c r="AA28" s="231">
        <v>10.4</v>
      </c>
      <c r="AB28" s="231" t="s">
        <v>252</v>
      </c>
      <c r="AC28" s="231">
        <v>8.86</v>
      </c>
      <c r="AD28" s="231">
        <v>8.8800000000000008</v>
      </c>
      <c r="AE28" s="231">
        <v>8.6999999999999993</v>
      </c>
      <c r="AF28" s="231">
        <v>8.9600000000000009</v>
      </c>
      <c r="AG28" s="231">
        <v>9.07</v>
      </c>
    </row>
    <row r="29" spans="2:69" s="232" customFormat="1" x14ac:dyDescent="0.25">
      <c r="B29" s="230">
        <v>0.5</v>
      </c>
      <c r="C29" s="231">
        <v>10.029999999999999</v>
      </c>
      <c r="D29" s="231">
        <v>10.27</v>
      </c>
      <c r="E29" s="231">
        <v>10.64</v>
      </c>
      <c r="F29" s="231">
        <v>10.27</v>
      </c>
      <c r="G29" s="231">
        <v>10.3</v>
      </c>
      <c r="H29" s="231">
        <v>10.3</v>
      </c>
      <c r="I29" s="231">
        <v>10.53</v>
      </c>
      <c r="J29" s="231">
        <v>10.38</v>
      </c>
      <c r="K29" s="231">
        <v>10.17</v>
      </c>
      <c r="L29" s="231">
        <v>10.220000000000001</v>
      </c>
      <c r="M29" s="231">
        <v>10.029999999999999</v>
      </c>
      <c r="N29" s="231">
        <v>10.17</v>
      </c>
      <c r="O29" s="231">
        <v>10.19</v>
      </c>
      <c r="P29" s="231">
        <v>10.27</v>
      </c>
      <c r="Q29" s="231">
        <v>10.69</v>
      </c>
      <c r="R29" s="231">
        <v>10.43</v>
      </c>
      <c r="S29" s="231">
        <v>10.220000000000001</v>
      </c>
      <c r="T29" s="231">
        <v>10.79</v>
      </c>
      <c r="U29" s="231">
        <v>10.3</v>
      </c>
      <c r="V29" s="231">
        <v>12.63</v>
      </c>
      <c r="W29" s="231">
        <v>10.87</v>
      </c>
      <c r="X29" s="231">
        <v>10.51</v>
      </c>
      <c r="Y29" s="231">
        <v>10.19</v>
      </c>
      <c r="Z29" s="231">
        <v>10.43</v>
      </c>
      <c r="AA29" s="231">
        <v>10.38</v>
      </c>
      <c r="AB29" s="231" t="s">
        <v>252</v>
      </c>
      <c r="AC29" s="231">
        <v>8.6199999999999992</v>
      </c>
      <c r="AD29" s="231">
        <v>9.3800000000000008</v>
      </c>
      <c r="AE29" s="231">
        <v>8.93</v>
      </c>
      <c r="AF29" s="231">
        <v>8.4600000000000009</v>
      </c>
      <c r="AG29" s="231">
        <v>8.8800000000000008</v>
      </c>
    </row>
    <row r="30" spans="2:69" s="232" customFormat="1" x14ac:dyDescent="0.25">
      <c r="B30" s="230">
        <v>0.54166666666666663</v>
      </c>
      <c r="C30" s="231">
        <v>9.6199999999999992</v>
      </c>
      <c r="D30" s="231">
        <v>10.17</v>
      </c>
      <c r="E30" s="231">
        <v>10.029999999999999</v>
      </c>
      <c r="F30" s="231">
        <v>9.9</v>
      </c>
      <c r="G30" s="231">
        <v>9.83</v>
      </c>
      <c r="H30" s="231">
        <v>10.17</v>
      </c>
      <c r="I30" s="231">
        <v>9.85</v>
      </c>
      <c r="J30" s="231">
        <v>10.27</v>
      </c>
      <c r="K30" s="231">
        <v>10.06</v>
      </c>
      <c r="L30" s="231">
        <v>10.17</v>
      </c>
      <c r="M30" s="231">
        <v>10.01</v>
      </c>
      <c r="N30" s="231">
        <v>9.93</v>
      </c>
      <c r="O30" s="231">
        <v>10.09</v>
      </c>
      <c r="P30" s="231">
        <v>10.51</v>
      </c>
      <c r="Q30" s="231">
        <v>10.51</v>
      </c>
      <c r="R30" s="231">
        <v>10.24</v>
      </c>
      <c r="S30" s="231">
        <v>10.32</v>
      </c>
      <c r="T30" s="231">
        <v>10.45</v>
      </c>
      <c r="U30" s="231">
        <v>10.43</v>
      </c>
      <c r="V30" s="231">
        <v>11.34</v>
      </c>
      <c r="W30" s="231">
        <v>11.4</v>
      </c>
      <c r="X30" s="231">
        <v>10.32</v>
      </c>
      <c r="Y30" s="231">
        <v>10.17</v>
      </c>
      <c r="Z30" s="231">
        <v>10.58</v>
      </c>
      <c r="AA30" s="231">
        <v>10.4</v>
      </c>
      <c r="AB30" s="231">
        <v>8.65</v>
      </c>
      <c r="AC30" s="231">
        <v>8.65</v>
      </c>
      <c r="AD30" s="231">
        <v>9.1199999999999992</v>
      </c>
      <c r="AE30" s="231">
        <v>8.86</v>
      </c>
      <c r="AF30" s="231">
        <v>8.8800000000000008</v>
      </c>
      <c r="AG30" s="231">
        <v>9.1999999999999993</v>
      </c>
    </row>
    <row r="31" spans="2:69" s="232" customFormat="1" x14ac:dyDescent="0.25">
      <c r="B31" s="230">
        <v>0.58333333333333337</v>
      </c>
      <c r="C31" s="231">
        <v>9.64</v>
      </c>
      <c r="D31" s="231">
        <v>10.14</v>
      </c>
      <c r="E31" s="231">
        <v>9.75</v>
      </c>
      <c r="F31" s="231">
        <v>9.85</v>
      </c>
      <c r="G31" s="231">
        <v>10.01</v>
      </c>
      <c r="H31" s="231">
        <v>9.9600000000000009</v>
      </c>
      <c r="I31" s="231">
        <v>9.83</v>
      </c>
      <c r="J31" s="231">
        <v>9.9600000000000009</v>
      </c>
      <c r="K31" s="231">
        <v>9.93</v>
      </c>
      <c r="L31" s="231">
        <v>9.7200000000000006</v>
      </c>
      <c r="M31" s="231">
        <v>9.9600000000000009</v>
      </c>
      <c r="N31" s="231">
        <v>10.19</v>
      </c>
      <c r="O31" s="231">
        <v>10.27</v>
      </c>
      <c r="P31" s="231">
        <v>10.24</v>
      </c>
      <c r="Q31" s="231">
        <v>10.220000000000001</v>
      </c>
      <c r="R31" s="231">
        <v>10.32</v>
      </c>
      <c r="S31" s="231">
        <v>10.48</v>
      </c>
      <c r="T31" s="231">
        <v>10.38</v>
      </c>
      <c r="U31" s="231">
        <v>10.27</v>
      </c>
      <c r="V31" s="231">
        <v>12.05</v>
      </c>
      <c r="W31" s="231">
        <v>11.97</v>
      </c>
      <c r="X31" s="231">
        <v>10.27</v>
      </c>
      <c r="Y31" s="231">
        <v>10.11</v>
      </c>
      <c r="Z31" s="231">
        <v>10.56</v>
      </c>
      <c r="AA31" s="231">
        <v>10.4</v>
      </c>
      <c r="AB31" s="231">
        <v>8.67</v>
      </c>
      <c r="AC31" s="231">
        <v>8.65</v>
      </c>
      <c r="AD31" s="231">
        <v>9.25</v>
      </c>
      <c r="AE31" s="231">
        <v>8.93</v>
      </c>
      <c r="AF31" s="231">
        <v>8.75</v>
      </c>
      <c r="AG31" s="231">
        <v>9.0399999999999991</v>
      </c>
    </row>
    <row r="32" spans="2:69" s="232" customFormat="1" x14ac:dyDescent="0.25">
      <c r="B32" s="230">
        <v>0.625</v>
      </c>
      <c r="C32" s="231">
        <v>9.69</v>
      </c>
      <c r="D32" s="231">
        <v>9.9</v>
      </c>
      <c r="E32" s="231">
        <v>9.83</v>
      </c>
      <c r="F32" s="231">
        <v>9.6199999999999992</v>
      </c>
      <c r="G32" s="231">
        <v>9.85</v>
      </c>
      <c r="H32" s="231">
        <v>9.9</v>
      </c>
      <c r="I32" s="231">
        <v>10.01</v>
      </c>
      <c r="J32" s="231">
        <v>9.75</v>
      </c>
      <c r="K32" s="231">
        <v>9.8800000000000008</v>
      </c>
      <c r="L32" s="231">
        <v>10.01</v>
      </c>
      <c r="M32" s="231">
        <v>9.77</v>
      </c>
      <c r="N32" s="231">
        <v>10.220000000000001</v>
      </c>
      <c r="O32" s="231">
        <v>10.56</v>
      </c>
      <c r="P32" s="231">
        <v>10.17</v>
      </c>
      <c r="Q32" s="231">
        <v>10.24</v>
      </c>
      <c r="R32" s="231">
        <v>10.19</v>
      </c>
      <c r="S32" s="231">
        <v>10.43</v>
      </c>
      <c r="T32" s="231">
        <v>10.35</v>
      </c>
      <c r="U32" s="231">
        <v>10.32</v>
      </c>
      <c r="V32" s="231">
        <v>13.02</v>
      </c>
      <c r="W32" s="231">
        <v>11.48</v>
      </c>
      <c r="X32" s="231">
        <v>10.32</v>
      </c>
      <c r="Y32" s="231">
        <v>10.19</v>
      </c>
      <c r="Z32" s="231">
        <v>10.58</v>
      </c>
      <c r="AA32" s="231">
        <v>10.58</v>
      </c>
      <c r="AB32" s="231">
        <v>8.6999999999999993</v>
      </c>
      <c r="AC32" s="231" t="s">
        <v>241</v>
      </c>
      <c r="AD32" s="231">
        <v>9.35</v>
      </c>
      <c r="AE32" s="231">
        <v>8.6999999999999993</v>
      </c>
      <c r="AF32" s="231">
        <v>8.83</v>
      </c>
      <c r="AG32" s="231">
        <v>9.1199999999999992</v>
      </c>
    </row>
    <row r="33" spans="2:36" s="232" customFormat="1" x14ac:dyDescent="0.25">
      <c r="B33" s="230">
        <v>0.66666666666666663</v>
      </c>
      <c r="C33" s="231">
        <v>9.51</v>
      </c>
      <c r="D33" s="231">
        <v>10.06</v>
      </c>
      <c r="E33" s="231">
        <v>9.75</v>
      </c>
      <c r="F33" s="231">
        <v>10.01</v>
      </c>
      <c r="G33" s="231">
        <v>9.85</v>
      </c>
      <c r="H33" s="231">
        <v>9.75</v>
      </c>
      <c r="I33" s="231">
        <v>10.35</v>
      </c>
      <c r="J33" s="231">
        <v>9.93</v>
      </c>
      <c r="K33" s="231">
        <v>10.17</v>
      </c>
      <c r="L33" s="231">
        <v>10.029999999999999</v>
      </c>
      <c r="M33" s="231">
        <v>9.9600000000000009</v>
      </c>
      <c r="N33" s="231">
        <v>10.56</v>
      </c>
      <c r="O33" s="231">
        <v>10.11</v>
      </c>
      <c r="P33" s="231">
        <v>9.9</v>
      </c>
      <c r="Q33" s="231">
        <v>10.3</v>
      </c>
      <c r="R33" s="231">
        <v>10.51</v>
      </c>
      <c r="S33" s="231">
        <v>10.56</v>
      </c>
      <c r="T33" s="231">
        <v>10.14</v>
      </c>
      <c r="U33" s="231">
        <v>10.11</v>
      </c>
      <c r="V33" s="231">
        <v>12.73</v>
      </c>
      <c r="W33" s="231">
        <v>11.21</v>
      </c>
      <c r="X33" s="231">
        <v>11.06</v>
      </c>
      <c r="Y33" s="231">
        <v>10.17</v>
      </c>
      <c r="Z33" s="231">
        <v>10.64</v>
      </c>
      <c r="AA33" s="231">
        <v>10.43</v>
      </c>
      <c r="AB33" s="231">
        <v>8.33</v>
      </c>
      <c r="AC33" s="231" t="s">
        <v>252</v>
      </c>
      <c r="AD33" s="231">
        <v>10.11</v>
      </c>
      <c r="AE33" s="231">
        <v>8.93</v>
      </c>
      <c r="AF33" s="231">
        <v>8.59</v>
      </c>
      <c r="AG33" s="231">
        <v>8.99</v>
      </c>
    </row>
    <row r="34" spans="2:36" s="232" customFormat="1" x14ac:dyDescent="0.25">
      <c r="B34" s="230">
        <v>0.70833333333333337</v>
      </c>
      <c r="C34" s="231">
        <v>9.43</v>
      </c>
      <c r="D34" s="231">
        <v>10.01</v>
      </c>
      <c r="E34" s="231">
        <v>9.83</v>
      </c>
      <c r="F34" s="231">
        <v>12.71</v>
      </c>
      <c r="G34" s="231">
        <v>9.69</v>
      </c>
      <c r="H34" s="231">
        <v>9.67</v>
      </c>
      <c r="I34" s="231">
        <v>10.19</v>
      </c>
      <c r="J34" s="231">
        <v>9.6199999999999992</v>
      </c>
      <c r="K34" s="231">
        <v>9.98</v>
      </c>
      <c r="L34" s="231">
        <v>9.8800000000000008</v>
      </c>
      <c r="M34" s="231">
        <v>9.93</v>
      </c>
      <c r="N34" s="231">
        <v>10.32</v>
      </c>
      <c r="O34" s="231">
        <v>10.029999999999999</v>
      </c>
      <c r="P34" s="231">
        <v>9.98</v>
      </c>
      <c r="Q34" s="231">
        <v>10.19</v>
      </c>
      <c r="R34" s="231">
        <v>10.27</v>
      </c>
      <c r="S34" s="231">
        <v>10.19</v>
      </c>
      <c r="T34" s="231">
        <v>10.43</v>
      </c>
      <c r="U34" s="231">
        <v>10.17</v>
      </c>
      <c r="V34" s="231">
        <v>12</v>
      </c>
      <c r="W34" s="231">
        <v>11.48</v>
      </c>
      <c r="X34" s="231">
        <v>10.38</v>
      </c>
      <c r="Y34" s="231">
        <v>10.14</v>
      </c>
      <c r="Z34" s="231">
        <v>10.77</v>
      </c>
      <c r="AA34" s="231">
        <v>10.43</v>
      </c>
      <c r="AB34" s="231">
        <v>8.3800000000000008</v>
      </c>
      <c r="AC34" s="231" t="s">
        <v>252</v>
      </c>
      <c r="AD34" s="231">
        <v>13.86</v>
      </c>
      <c r="AE34" s="231">
        <v>9.0399999999999991</v>
      </c>
      <c r="AF34" s="231">
        <v>8.6199999999999992</v>
      </c>
      <c r="AG34" s="231">
        <v>8.86</v>
      </c>
    </row>
    <row r="35" spans="2:36" s="232" customFormat="1" x14ac:dyDescent="0.25">
      <c r="B35" s="230">
        <v>0.75</v>
      </c>
      <c r="C35" s="231">
        <v>9.6199999999999992</v>
      </c>
      <c r="D35" s="231">
        <v>9.83</v>
      </c>
      <c r="E35" s="231">
        <v>10.029999999999999</v>
      </c>
      <c r="F35" s="231">
        <v>9.93</v>
      </c>
      <c r="G35" s="231">
        <v>9.5399999999999991</v>
      </c>
      <c r="H35" s="231">
        <v>9.75</v>
      </c>
      <c r="I35" s="231">
        <v>10.029999999999999</v>
      </c>
      <c r="J35" s="231">
        <v>9.64</v>
      </c>
      <c r="K35" s="231">
        <v>10.01</v>
      </c>
      <c r="L35" s="231">
        <v>9.77</v>
      </c>
      <c r="M35" s="231">
        <v>10.01</v>
      </c>
      <c r="N35" s="231">
        <v>10.11</v>
      </c>
      <c r="O35" s="231">
        <v>10.69</v>
      </c>
      <c r="P35" s="231">
        <v>10.19</v>
      </c>
      <c r="Q35" s="231">
        <v>10.11</v>
      </c>
      <c r="R35" s="231">
        <v>10.17</v>
      </c>
      <c r="S35" s="231">
        <v>10.93</v>
      </c>
      <c r="T35" s="231">
        <v>10.14</v>
      </c>
      <c r="U35" s="231">
        <v>10.14</v>
      </c>
      <c r="V35" s="231">
        <v>11.19</v>
      </c>
      <c r="W35" s="231">
        <v>11.29</v>
      </c>
      <c r="X35" s="231">
        <v>10.3</v>
      </c>
      <c r="Y35" s="231">
        <v>10.45</v>
      </c>
      <c r="Z35" s="231">
        <v>10.35</v>
      </c>
      <c r="AA35" s="231">
        <v>10.51</v>
      </c>
      <c r="AB35" s="231">
        <v>8.36</v>
      </c>
      <c r="AC35" s="231">
        <v>8.9600000000000009</v>
      </c>
      <c r="AD35" s="231">
        <v>11.06</v>
      </c>
      <c r="AE35" s="231">
        <v>8.91</v>
      </c>
      <c r="AF35" s="231">
        <v>8.7200000000000006</v>
      </c>
      <c r="AG35" s="231">
        <v>8.9600000000000009</v>
      </c>
    </row>
    <row r="36" spans="2:36" s="232" customFormat="1" x14ac:dyDescent="0.25">
      <c r="B36" s="230">
        <v>0.79166666666666663</v>
      </c>
      <c r="C36" s="231">
        <v>9.64</v>
      </c>
      <c r="D36" s="231">
        <v>9.9</v>
      </c>
      <c r="E36" s="231">
        <v>9.9</v>
      </c>
      <c r="F36" s="231">
        <v>10.09</v>
      </c>
      <c r="G36" s="231">
        <v>9.69</v>
      </c>
      <c r="H36" s="231">
        <v>9.67</v>
      </c>
      <c r="I36" s="231">
        <v>9.9</v>
      </c>
      <c r="J36" s="231">
        <v>9.9</v>
      </c>
      <c r="K36" s="231">
        <v>10.220000000000001</v>
      </c>
      <c r="L36" s="231">
        <v>9.85</v>
      </c>
      <c r="M36" s="231">
        <v>10.06</v>
      </c>
      <c r="N36" s="231">
        <v>10.61</v>
      </c>
      <c r="O36" s="231">
        <v>10.27</v>
      </c>
      <c r="P36" s="231">
        <v>9.98</v>
      </c>
      <c r="Q36" s="231">
        <v>10.11</v>
      </c>
      <c r="R36" s="231">
        <v>10.09</v>
      </c>
      <c r="S36" s="231">
        <v>10.27</v>
      </c>
      <c r="T36" s="231">
        <v>10.56</v>
      </c>
      <c r="U36" s="231">
        <v>10.32</v>
      </c>
      <c r="V36" s="231">
        <v>10.69</v>
      </c>
      <c r="W36" s="231">
        <v>10.69</v>
      </c>
      <c r="X36" s="231">
        <v>10.66</v>
      </c>
      <c r="Y36" s="231">
        <v>10.17</v>
      </c>
      <c r="Z36" s="231">
        <v>10.38</v>
      </c>
      <c r="AA36" s="231">
        <v>10.17</v>
      </c>
      <c r="AB36" s="231">
        <v>8.3800000000000008</v>
      </c>
      <c r="AC36" s="231">
        <v>8.8800000000000008</v>
      </c>
      <c r="AD36" s="231">
        <v>8.67</v>
      </c>
      <c r="AE36" s="231">
        <v>8.59</v>
      </c>
      <c r="AF36" s="231">
        <v>8.8000000000000007</v>
      </c>
      <c r="AG36" s="231">
        <v>9.09</v>
      </c>
    </row>
    <row r="37" spans="2:36" s="232" customFormat="1" x14ac:dyDescent="0.25">
      <c r="B37" s="230">
        <v>0.83333333333333337</v>
      </c>
      <c r="C37" s="231">
        <v>10.029999999999999</v>
      </c>
      <c r="D37" s="231">
        <v>10.11</v>
      </c>
      <c r="E37" s="231">
        <v>9.75</v>
      </c>
      <c r="F37" s="231">
        <v>9.75</v>
      </c>
      <c r="G37" s="231">
        <v>9.6199999999999992</v>
      </c>
      <c r="H37" s="231">
        <v>10.38</v>
      </c>
      <c r="I37" s="231">
        <v>9.6199999999999992</v>
      </c>
      <c r="J37" s="231">
        <v>9.8800000000000008</v>
      </c>
      <c r="K37" s="231">
        <v>10.06</v>
      </c>
      <c r="L37" s="231">
        <v>9.9</v>
      </c>
      <c r="M37" s="231">
        <v>9.7200000000000006</v>
      </c>
      <c r="N37" s="231">
        <v>10.19</v>
      </c>
      <c r="O37" s="231">
        <v>10.38</v>
      </c>
      <c r="P37" s="231">
        <v>10.09</v>
      </c>
      <c r="Q37" s="231">
        <v>9.9</v>
      </c>
      <c r="R37" s="231">
        <v>10.27</v>
      </c>
      <c r="S37" s="231">
        <v>10.51</v>
      </c>
      <c r="T37" s="231">
        <v>10.48</v>
      </c>
      <c r="U37" s="231">
        <v>10.17</v>
      </c>
      <c r="V37" s="231">
        <v>10.64</v>
      </c>
      <c r="W37" s="231">
        <v>10.79</v>
      </c>
      <c r="X37" s="231">
        <v>10.27</v>
      </c>
      <c r="Y37" s="231">
        <v>10.4</v>
      </c>
      <c r="Z37" s="231">
        <v>10.53</v>
      </c>
      <c r="AA37" s="231">
        <v>10.56</v>
      </c>
      <c r="AB37" s="231">
        <v>8.2799999999999994</v>
      </c>
      <c r="AC37" s="231">
        <v>8.99</v>
      </c>
      <c r="AD37" s="231">
        <v>8.65</v>
      </c>
      <c r="AE37" s="231">
        <v>8.83</v>
      </c>
      <c r="AF37" s="231">
        <v>8.6999999999999993</v>
      </c>
      <c r="AG37" s="231">
        <v>9.1199999999999992</v>
      </c>
    </row>
    <row r="38" spans="2:36" s="232" customFormat="1" x14ac:dyDescent="0.25">
      <c r="B38" s="230">
        <v>0.875</v>
      </c>
      <c r="C38" s="231">
        <v>9.69</v>
      </c>
      <c r="D38" s="231">
        <v>9.93</v>
      </c>
      <c r="E38" s="231">
        <v>9.93</v>
      </c>
      <c r="F38" s="231">
        <v>9.9</v>
      </c>
      <c r="G38" s="231">
        <v>9.48</v>
      </c>
      <c r="H38" s="231">
        <v>10.27</v>
      </c>
      <c r="I38" s="231">
        <v>10.14</v>
      </c>
      <c r="J38" s="231">
        <v>9.69</v>
      </c>
      <c r="K38" s="231">
        <v>9.75</v>
      </c>
      <c r="L38" s="231">
        <v>9.85</v>
      </c>
      <c r="M38" s="231">
        <v>9.85</v>
      </c>
      <c r="N38" s="231">
        <v>10.06</v>
      </c>
      <c r="O38" s="231">
        <v>10.43</v>
      </c>
      <c r="P38" s="231">
        <v>10.27</v>
      </c>
      <c r="Q38" s="231">
        <v>10.17</v>
      </c>
      <c r="R38" s="231">
        <v>10.35</v>
      </c>
      <c r="S38" s="231">
        <v>10.32</v>
      </c>
      <c r="T38" s="231">
        <v>10.24</v>
      </c>
      <c r="U38" s="231">
        <v>10.32</v>
      </c>
      <c r="V38" s="231">
        <v>9.9600000000000009</v>
      </c>
      <c r="W38" s="231">
        <v>10.53</v>
      </c>
      <c r="X38" s="231">
        <v>10.17</v>
      </c>
      <c r="Y38" s="231">
        <v>10.32</v>
      </c>
      <c r="Z38" s="231">
        <v>10.35</v>
      </c>
      <c r="AA38" s="231">
        <v>10.79</v>
      </c>
      <c r="AB38" s="231">
        <v>8.33</v>
      </c>
      <c r="AC38" s="231">
        <v>9.07</v>
      </c>
      <c r="AD38" s="231">
        <v>8.83</v>
      </c>
      <c r="AE38" s="231">
        <v>8.6999999999999993</v>
      </c>
      <c r="AF38" s="231">
        <v>8.8800000000000008</v>
      </c>
      <c r="AG38" s="231">
        <v>8.8000000000000007</v>
      </c>
    </row>
    <row r="39" spans="2:36" s="232" customFormat="1" x14ac:dyDescent="0.25">
      <c r="B39" s="230">
        <v>0.91666666666666663</v>
      </c>
      <c r="C39" s="231">
        <v>9.5399999999999991</v>
      </c>
      <c r="D39" s="231">
        <v>9.9</v>
      </c>
      <c r="E39" s="231">
        <v>9.59</v>
      </c>
      <c r="F39" s="231">
        <v>9.9</v>
      </c>
      <c r="G39" s="231">
        <v>9.59</v>
      </c>
      <c r="H39" s="231">
        <v>10.14</v>
      </c>
      <c r="I39" s="231">
        <v>9.9</v>
      </c>
      <c r="J39" s="231">
        <v>9.75</v>
      </c>
      <c r="K39" s="231">
        <v>9.69</v>
      </c>
      <c r="L39" s="231">
        <v>9.77</v>
      </c>
      <c r="M39" s="231">
        <v>9.9</v>
      </c>
      <c r="N39" s="231">
        <v>10.09</v>
      </c>
      <c r="O39" s="231">
        <v>10.53</v>
      </c>
      <c r="P39" s="231">
        <v>9.75</v>
      </c>
      <c r="Q39" s="231">
        <v>10.01</v>
      </c>
      <c r="R39" s="231">
        <v>10.17</v>
      </c>
      <c r="S39" s="231">
        <v>10.220000000000001</v>
      </c>
      <c r="T39" s="231">
        <v>10.06</v>
      </c>
      <c r="U39" s="231">
        <v>10.09</v>
      </c>
      <c r="V39" s="231">
        <v>9.98</v>
      </c>
      <c r="W39" s="231">
        <v>10.51</v>
      </c>
      <c r="X39" s="231">
        <v>10.27</v>
      </c>
      <c r="Y39" s="231">
        <v>10.38</v>
      </c>
      <c r="Z39" s="231">
        <v>10.72</v>
      </c>
      <c r="AA39" s="231">
        <v>10.64</v>
      </c>
      <c r="AB39" s="231">
        <v>8.3800000000000008</v>
      </c>
      <c r="AC39" s="231">
        <v>8.8800000000000008</v>
      </c>
      <c r="AD39" s="231">
        <v>8.99</v>
      </c>
      <c r="AE39" s="231">
        <v>8.6199999999999992</v>
      </c>
      <c r="AF39" s="231">
        <v>9.33</v>
      </c>
      <c r="AG39" s="231">
        <v>8.75</v>
      </c>
    </row>
    <row r="40" spans="2:36" s="232" customFormat="1" x14ac:dyDescent="0.25">
      <c r="B40" s="230">
        <v>0.95833333333333337</v>
      </c>
      <c r="C40" s="231">
        <v>9.64</v>
      </c>
      <c r="D40" s="231">
        <v>9.9</v>
      </c>
      <c r="E40" s="231">
        <v>9.75</v>
      </c>
      <c r="F40" s="231">
        <v>9.67</v>
      </c>
      <c r="G40" s="231">
        <v>9.51</v>
      </c>
      <c r="H40" s="231">
        <v>9.69</v>
      </c>
      <c r="I40" s="231">
        <v>9.8800000000000008</v>
      </c>
      <c r="J40" s="231">
        <v>9.75</v>
      </c>
      <c r="K40" s="231">
        <v>9.98</v>
      </c>
      <c r="L40" s="231">
        <v>9.67</v>
      </c>
      <c r="M40" s="231">
        <v>10.11</v>
      </c>
      <c r="N40" s="231">
        <v>10.09</v>
      </c>
      <c r="O40" s="231">
        <v>10.58</v>
      </c>
      <c r="P40" s="231">
        <v>9.9</v>
      </c>
      <c r="Q40" s="231">
        <v>10.61</v>
      </c>
      <c r="R40" s="231">
        <v>10.35</v>
      </c>
      <c r="S40" s="231">
        <v>10.11</v>
      </c>
      <c r="T40" s="231">
        <v>10.38</v>
      </c>
      <c r="U40" s="231">
        <v>10.38</v>
      </c>
      <c r="V40" s="231">
        <v>10.3</v>
      </c>
      <c r="W40" s="231">
        <v>10.17</v>
      </c>
      <c r="X40" s="231">
        <v>10.24</v>
      </c>
      <c r="Y40" s="231">
        <v>10.35</v>
      </c>
      <c r="Z40" s="231">
        <v>10.43</v>
      </c>
      <c r="AA40" s="231">
        <v>10.53</v>
      </c>
      <c r="AB40" s="231">
        <v>8.9600000000000009</v>
      </c>
      <c r="AC40" s="231">
        <v>8.9600000000000009</v>
      </c>
      <c r="AD40" s="231">
        <v>8.67</v>
      </c>
      <c r="AE40" s="231">
        <v>8.8000000000000007</v>
      </c>
      <c r="AF40" s="231">
        <v>9.01</v>
      </c>
      <c r="AG40" s="231">
        <v>8.8000000000000007</v>
      </c>
    </row>
    <row r="41" spans="2:36" s="233" customFormat="1" ht="33" customHeight="1" x14ac:dyDescent="0.3">
      <c r="B41" s="228" t="s">
        <v>52</v>
      </c>
      <c r="C41" s="234">
        <v>9.8000000000000007</v>
      </c>
      <c r="D41" s="234">
        <v>9.9</v>
      </c>
      <c r="E41" s="234">
        <v>9.9</v>
      </c>
      <c r="F41" s="234">
        <v>10.199999999999999</v>
      </c>
      <c r="G41" s="234">
        <v>9.9</v>
      </c>
      <c r="H41" s="234">
        <v>10</v>
      </c>
      <c r="I41" s="234">
        <v>10</v>
      </c>
      <c r="J41" s="234">
        <v>10</v>
      </c>
      <c r="K41" s="234">
        <v>10</v>
      </c>
      <c r="L41" s="234">
        <v>10.1</v>
      </c>
      <c r="M41" s="234">
        <v>9.9</v>
      </c>
      <c r="N41" s="234">
        <v>10.199999999999999</v>
      </c>
      <c r="O41" s="234">
        <v>10.3</v>
      </c>
      <c r="P41" s="234">
        <v>10.199999999999999</v>
      </c>
      <c r="Q41" s="234">
        <v>10.3</v>
      </c>
      <c r="R41" s="234">
        <v>10.199999999999999</v>
      </c>
      <c r="S41" s="234">
        <v>10.3</v>
      </c>
      <c r="T41" s="234">
        <v>10.3</v>
      </c>
      <c r="U41" s="234">
        <v>10.3</v>
      </c>
      <c r="V41" s="234">
        <v>10.8</v>
      </c>
      <c r="W41" s="234">
        <v>11</v>
      </c>
      <c r="X41" s="234">
        <v>10.6</v>
      </c>
      <c r="Y41" s="234">
        <v>10.3</v>
      </c>
      <c r="Z41" s="234">
        <v>12.2</v>
      </c>
      <c r="AA41" s="234">
        <v>10.5</v>
      </c>
      <c r="AB41" s="234">
        <v>9.6</v>
      </c>
      <c r="AC41" s="234">
        <v>8.9</v>
      </c>
      <c r="AD41" s="234">
        <v>9.4</v>
      </c>
      <c r="AE41" s="234">
        <v>9</v>
      </c>
      <c r="AF41" s="234">
        <v>8.8000000000000007</v>
      </c>
      <c r="AG41" s="234">
        <v>10</v>
      </c>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59" t="s">
        <v>265</v>
      </c>
    </row>
    <row r="45" spans="2:36" ht="12" customHeight="1" x14ac:dyDescent="0.3">
      <c r="B45" s="259" t="s">
        <v>266</v>
      </c>
    </row>
    <row r="46" spans="2:36" x14ac:dyDescent="0.3">
      <c r="B46" s="237"/>
    </row>
    <row r="47" spans="2:36" customFormat="1" ht="13.2" x14ac:dyDescent="0.25"/>
    <row r="48" spans="2:36" x14ac:dyDescent="0.3">
      <c r="B48"/>
      <c r="C48"/>
      <c r="D48"/>
      <c r="E48"/>
      <c r="F48"/>
      <c r="G48"/>
      <c r="H48"/>
      <c r="I48"/>
      <c r="J48"/>
      <c r="K48"/>
      <c r="L48"/>
      <c r="M48"/>
      <c r="N48"/>
      <c r="O48"/>
      <c r="P48"/>
      <c r="Q48"/>
      <c r="R48"/>
      <c r="S48"/>
      <c r="T48"/>
      <c r="U48"/>
      <c r="V48"/>
      <c r="W48"/>
      <c r="X48"/>
      <c r="Y48"/>
      <c r="Z48"/>
      <c r="AA48"/>
      <c r="AB48"/>
      <c r="AC48"/>
      <c r="AD48"/>
      <c r="AE48"/>
      <c r="AF48"/>
      <c r="AG48"/>
    </row>
    <row r="49" spans="3:35" x14ac:dyDescent="0.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row r="50" spans="3:35" x14ac:dyDescent="0.3">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row>
    <row r="51" spans="3:35" x14ac:dyDescent="0.3">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row>
  </sheetData>
  <mergeCells count="7">
    <mergeCell ref="C43:J43"/>
    <mergeCell ref="B2:E4"/>
    <mergeCell ref="F2:AG4"/>
    <mergeCell ref="B6:C6"/>
    <mergeCell ref="B10:AG10"/>
    <mergeCell ref="V14:W14"/>
    <mergeCell ref="C42:AG42"/>
  </mergeCells>
  <conditionalFormatting sqref="C41:AG41">
    <cfRule type="cellIs" dxfId="104" priority="10" operator="greaterThan">
      <formula>365</formula>
    </cfRule>
  </conditionalFormatting>
  <conditionalFormatting sqref="C17:AG41">
    <cfRule type="containsText" dxfId="103" priority="6" operator="containsText" text="EE">
      <formula>NOT(ISERROR(SEARCH("EE",C17)))</formula>
    </cfRule>
    <cfRule type="containsText" dxfId="102" priority="8" operator="containsText" text="IE">
      <formula>NOT(ISERROR(SEARCH("IE",C17)))</formula>
    </cfRule>
    <cfRule type="containsText" dxfId="101" priority="9" operator="containsText" text="ID">
      <formula>NOT(ISERROR(SEARCH("ID",C17)))</formula>
    </cfRule>
  </conditionalFormatting>
  <conditionalFormatting sqref="AK21:AL21">
    <cfRule type="cellIs" dxfId="100" priority="7" operator="greaterThanOrEqual">
      <formula>365</formula>
    </cfRule>
  </conditionalFormatting>
  <conditionalFormatting sqref="AP21">
    <cfRule type="cellIs" dxfId="99" priority="5" operator="greaterThanOrEqual">
      <formula>365</formula>
    </cfRule>
  </conditionalFormatting>
  <conditionalFormatting sqref="AG51:AH51">
    <cfRule type="cellIs" dxfId="98" priority="4" operator="greaterThanOrEqual">
      <formula>365</formula>
    </cfRule>
  </conditionalFormatting>
  <conditionalFormatting sqref="C50:AF50">
    <cfRule type="cellIs" dxfId="97" priority="3" operator="greaterThanOrEqual">
      <formula>365</formula>
    </cfRule>
  </conditionalFormatting>
  <conditionalFormatting sqref="C51:AF51">
    <cfRule type="cellIs" dxfId="96" priority="2" operator="greaterThanOrEqual">
      <formula>365</formula>
    </cfRule>
  </conditionalFormatting>
  <conditionalFormatting sqref="C49:AF49">
    <cfRule type="cellIs" dxfId="95"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8D9A-FEAD-4D2D-9BCB-16BF3CD23187}">
  <dimension ref="B1:AK41"/>
  <sheetViews>
    <sheetView showGridLines="0" zoomScale="70" zoomScaleNormal="70" zoomScaleSheetLayoutView="85"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273</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+'3.13'!F6</f>
        <v>Evaluación de seguimiento de la calidad del aire en el área de influencia del complejo metalúrgico La Oroya, ubicada en el distrito La Oroya, provincia de Yauli, departamento de Junín, en mayo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+'3.13'!F8</f>
        <v>CA-CC-01</v>
      </c>
      <c r="G8" s="41"/>
      <c r="H8" s="41"/>
      <c r="I8" s="41"/>
      <c r="J8" s="41"/>
      <c r="K8" s="41"/>
      <c r="L8" s="41"/>
      <c r="M8" s="41"/>
      <c r="N8" s="41"/>
      <c r="O8" s="41"/>
      <c r="P8" s="41"/>
      <c r="Q8" s="8" t="s">
        <v>53</v>
      </c>
      <c r="R8" s="37"/>
      <c r="S8" s="37"/>
      <c r="T8" s="37"/>
      <c r="U8" s="37"/>
      <c r="V8" s="42" t="str">
        <f>+'3.13'!V8</f>
        <v>0011-5-2022-412</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9.7799999999999994</v>
      </c>
      <c r="D11" s="231">
        <v>9.69</v>
      </c>
      <c r="E11" s="231">
        <v>9.8800000000000008</v>
      </c>
      <c r="F11" s="231">
        <v>9.69</v>
      </c>
      <c r="G11" s="231">
        <v>9.81</v>
      </c>
      <c r="H11" s="231">
        <v>9.68</v>
      </c>
      <c r="I11" s="231">
        <v>9.9499999999999993</v>
      </c>
      <c r="J11" s="231">
        <v>10.11</v>
      </c>
      <c r="K11" s="231">
        <v>9.7899999999999991</v>
      </c>
      <c r="L11" s="231">
        <v>9.91</v>
      </c>
      <c r="M11" s="231">
        <v>9.76</v>
      </c>
      <c r="N11" s="231">
        <v>10.029999999999999</v>
      </c>
      <c r="O11" s="231">
        <v>10.119999999999999</v>
      </c>
      <c r="P11" s="231">
        <v>10.31</v>
      </c>
      <c r="Q11" s="231">
        <v>10.07</v>
      </c>
      <c r="R11" s="231">
        <v>10.57</v>
      </c>
      <c r="S11" s="231">
        <v>10.4</v>
      </c>
      <c r="T11" s="231">
        <v>10.25</v>
      </c>
      <c r="U11" s="231">
        <v>10.29</v>
      </c>
      <c r="V11" s="231">
        <v>10.210000000000001</v>
      </c>
      <c r="W11" s="231">
        <v>10.49</v>
      </c>
      <c r="X11" s="231">
        <v>10.89</v>
      </c>
      <c r="Y11" s="231">
        <v>10.3</v>
      </c>
      <c r="Z11" s="231">
        <v>10.34</v>
      </c>
      <c r="AA11" s="231">
        <v>10.63</v>
      </c>
      <c r="AB11" s="231">
        <v>10.52</v>
      </c>
      <c r="AC11" s="231">
        <v>8.67</v>
      </c>
      <c r="AD11" s="231">
        <v>8.9600000000000009</v>
      </c>
      <c r="AE11" s="231">
        <v>8.9</v>
      </c>
      <c r="AF11" s="231">
        <v>8.85</v>
      </c>
      <c r="AG11" s="231">
        <v>9.1199999999999992</v>
      </c>
    </row>
    <row r="12" spans="2:34" s="232" customFormat="1" x14ac:dyDescent="0.25">
      <c r="B12" s="230">
        <v>4.1666666666666664E-2</v>
      </c>
      <c r="C12" s="231">
        <v>9.89</v>
      </c>
      <c r="D12" s="231">
        <v>9.68</v>
      </c>
      <c r="E12" s="231">
        <v>9.94</v>
      </c>
      <c r="F12" s="231">
        <v>9.74</v>
      </c>
      <c r="G12" s="231">
        <v>9.84</v>
      </c>
      <c r="H12" s="231">
        <v>9.75</v>
      </c>
      <c r="I12" s="231">
        <v>9.8699999999999992</v>
      </c>
      <c r="J12" s="231">
        <v>10.29</v>
      </c>
      <c r="K12" s="231">
        <v>9.83</v>
      </c>
      <c r="L12" s="231">
        <v>9.9600000000000009</v>
      </c>
      <c r="M12" s="231">
        <v>9.81</v>
      </c>
      <c r="N12" s="231">
        <v>10.1</v>
      </c>
      <c r="O12" s="231">
        <v>10.24</v>
      </c>
      <c r="P12" s="231">
        <v>10.220000000000001</v>
      </c>
      <c r="Q12" s="231">
        <v>10.16</v>
      </c>
      <c r="R12" s="231">
        <v>10.53</v>
      </c>
      <c r="S12" s="231">
        <v>10.54</v>
      </c>
      <c r="T12" s="231">
        <v>10.27</v>
      </c>
      <c r="U12" s="231">
        <v>10.41</v>
      </c>
      <c r="V12" s="231">
        <v>10.19</v>
      </c>
      <c r="W12" s="231">
        <v>10.75</v>
      </c>
      <c r="X12" s="231">
        <v>10.95</v>
      </c>
      <c r="Y12" s="231">
        <v>10.42</v>
      </c>
      <c r="Z12" s="231">
        <v>10.38</v>
      </c>
      <c r="AA12" s="231">
        <v>10.49</v>
      </c>
      <c r="AB12" s="231">
        <v>10.6</v>
      </c>
      <c r="AC12" s="231">
        <v>8.7899999999999991</v>
      </c>
      <c r="AD12" s="231">
        <v>8.98</v>
      </c>
      <c r="AE12" s="231">
        <v>8.94</v>
      </c>
      <c r="AF12" s="231">
        <v>9.06</v>
      </c>
      <c r="AG12" s="231">
        <v>9.0500000000000007</v>
      </c>
    </row>
    <row r="13" spans="2:34" s="232" customFormat="1" x14ac:dyDescent="0.25">
      <c r="B13" s="230">
        <v>8.3333333333333329E-2</v>
      </c>
      <c r="C13" s="231">
        <v>9.7899999999999991</v>
      </c>
      <c r="D13" s="231">
        <v>9.7200000000000006</v>
      </c>
      <c r="E13" s="231">
        <v>9.85</v>
      </c>
      <c r="F13" s="231">
        <v>9.66</v>
      </c>
      <c r="G13" s="231">
        <v>9.83</v>
      </c>
      <c r="H13" s="231">
        <v>9.9</v>
      </c>
      <c r="I13" s="231">
        <v>9.94</v>
      </c>
      <c r="J13" s="231">
        <v>10.32</v>
      </c>
      <c r="K13" s="231">
        <v>9.8800000000000008</v>
      </c>
      <c r="L13" s="231">
        <v>10.15</v>
      </c>
      <c r="M13" s="231">
        <v>9.8800000000000008</v>
      </c>
      <c r="N13" s="231">
        <v>10.06</v>
      </c>
      <c r="O13" s="231">
        <v>10.220000000000001</v>
      </c>
      <c r="P13" s="231">
        <v>10.210000000000001</v>
      </c>
      <c r="Q13" s="231">
        <v>10.25</v>
      </c>
      <c r="R13" s="231">
        <v>10.27</v>
      </c>
      <c r="S13" s="231">
        <v>10.46</v>
      </c>
      <c r="T13" s="231">
        <v>10.32</v>
      </c>
      <c r="U13" s="231">
        <v>10.38</v>
      </c>
      <c r="V13" s="231">
        <v>10.11</v>
      </c>
      <c r="W13" s="231">
        <v>10.94</v>
      </c>
      <c r="X13" s="231">
        <v>11.08</v>
      </c>
      <c r="Y13" s="231">
        <v>10.41</v>
      </c>
      <c r="Z13" s="231">
        <v>10.34</v>
      </c>
      <c r="AA13" s="231">
        <v>10.48</v>
      </c>
      <c r="AB13" s="231">
        <v>10.57</v>
      </c>
      <c r="AC13" s="231">
        <v>8.74</v>
      </c>
      <c r="AD13" s="231">
        <v>8.92</v>
      </c>
      <c r="AE13" s="231">
        <v>9.0399999999999991</v>
      </c>
      <c r="AF13" s="231">
        <v>8.99</v>
      </c>
      <c r="AG13" s="231">
        <v>9.0299999999999994</v>
      </c>
    </row>
    <row r="14" spans="2:34" s="232" customFormat="1" x14ac:dyDescent="0.25">
      <c r="B14" s="230">
        <v>0.125</v>
      </c>
      <c r="C14" s="231">
        <v>9.64</v>
      </c>
      <c r="D14" s="231">
        <v>9.6300000000000008</v>
      </c>
      <c r="E14" s="231">
        <v>9.7899999999999991</v>
      </c>
      <c r="F14" s="231">
        <v>9.84</v>
      </c>
      <c r="G14" s="231">
        <v>9.93</v>
      </c>
      <c r="H14" s="231">
        <v>9.89</v>
      </c>
      <c r="I14" s="231">
        <v>9.9</v>
      </c>
      <c r="J14" s="231">
        <v>10.09</v>
      </c>
      <c r="K14" s="231">
        <v>9.84</v>
      </c>
      <c r="L14" s="231">
        <v>10.4</v>
      </c>
      <c r="M14" s="231">
        <v>9.9600000000000009</v>
      </c>
      <c r="N14" s="231">
        <v>9.9499999999999993</v>
      </c>
      <c r="O14" s="231">
        <v>10.199999999999999</v>
      </c>
      <c r="P14" s="231">
        <v>10.32</v>
      </c>
      <c r="Q14" s="231">
        <v>10.09</v>
      </c>
      <c r="R14" s="231">
        <v>9.93</v>
      </c>
      <c r="S14" s="231">
        <v>10.26</v>
      </c>
      <c r="T14" s="231">
        <v>10.199999999999999</v>
      </c>
      <c r="U14" s="231">
        <v>10.31</v>
      </c>
      <c r="V14" s="231">
        <v>10.11</v>
      </c>
      <c r="W14" s="231">
        <v>10.79</v>
      </c>
      <c r="X14" s="231">
        <v>10.6</v>
      </c>
      <c r="Y14" s="231">
        <v>10.36</v>
      </c>
      <c r="Z14" s="231">
        <v>10.64</v>
      </c>
      <c r="AA14" s="231">
        <v>10.38</v>
      </c>
      <c r="AB14" s="231">
        <v>10.66</v>
      </c>
      <c r="AC14" s="231">
        <v>8.89</v>
      </c>
      <c r="AD14" s="231">
        <v>8.89</v>
      </c>
      <c r="AE14" s="231">
        <v>9.07</v>
      </c>
      <c r="AF14" s="231">
        <v>8.9600000000000009</v>
      </c>
      <c r="AG14" s="231">
        <v>9.01</v>
      </c>
    </row>
    <row r="15" spans="2:34" s="232" customFormat="1" x14ac:dyDescent="0.25">
      <c r="B15" s="230">
        <v>0.16666666666666666</v>
      </c>
      <c r="C15" s="231">
        <v>9.64</v>
      </c>
      <c r="D15" s="231">
        <v>9.7100000000000009</v>
      </c>
      <c r="E15" s="231">
        <v>9.7799999999999994</v>
      </c>
      <c r="F15" s="231">
        <v>10.11</v>
      </c>
      <c r="G15" s="231">
        <v>9.9600000000000009</v>
      </c>
      <c r="H15" s="231">
        <v>9.98</v>
      </c>
      <c r="I15" s="231">
        <v>9.94</v>
      </c>
      <c r="J15" s="231">
        <v>9.8699999999999992</v>
      </c>
      <c r="K15" s="231">
        <v>9.92</v>
      </c>
      <c r="L15" s="240">
        <v>10.48</v>
      </c>
      <c r="M15" s="231">
        <v>9.98</v>
      </c>
      <c r="N15" s="231">
        <v>9.9499999999999993</v>
      </c>
      <c r="O15" s="231">
        <v>10.01</v>
      </c>
      <c r="P15" s="231">
        <v>10.39</v>
      </c>
      <c r="Q15" s="231">
        <v>10.220000000000001</v>
      </c>
      <c r="R15" s="231">
        <v>10.06</v>
      </c>
      <c r="S15" s="231">
        <v>10.1</v>
      </c>
      <c r="T15" s="231">
        <v>10.08</v>
      </c>
      <c r="U15" s="231">
        <v>10.24</v>
      </c>
      <c r="V15" s="231">
        <v>10.1</v>
      </c>
      <c r="W15" s="231">
        <v>10.87</v>
      </c>
      <c r="X15" s="231">
        <v>10.49</v>
      </c>
      <c r="Y15" s="231">
        <v>10.28</v>
      </c>
      <c r="Z15" s="231">
        <v>11.93</v>
      </c>
      <c r="AA15" s="231">
        <v>10.46</v>
      </c>
      <c r="AB15" s="231">
        <v>10.72</v>
      </c>
      <c r="AC15" s="231">
        <v>9.0299999999999994</v>
      </c>
      <c r="AD15" s="231">
        <v>8.9</v>
      </c>
      <c r="AE15" s="231">
        <v>9.2200000000000006</v>
      </c>
      <c r="AF15" s="231">
        <v>8.7799999999999994</v>
      </c>
      <c r="AG15" s="231">
        <v>8.89</v>
      </c>
    </row>
    <row r="16" spans="2:34" s="232" customFormat="1" x14ac:dyDescent="0.25">
      <c r="B16" s="230">
        <v>0.20833333333333334</v>
      </c>
      <c r="C16" s="231">
        <v>9.73</v>
      </c>
      <c r="D16" s="231">
        <v>9.6199999999999992</v>
      </c>
      <c r="E16" s="231">
        <v>9.85</v>
      </c>
      <c r="F16" s="231">
        <v>10.28</v>
      </c>
      <c r="G16" s="231">
        <v>10.23</v>
      </c>
      <c r="H16" s="231">
        <v>10.029999999999999</v>
      </c>
      <c r="I16" s="231">
        <v>9.99</v>
      </c>
      <c r="J16" s="231">
        <v>9.81</v>
      </c>
      <c r="K16" s="231">
        <v>9.9700000000000006</v>
      </c>
      <c r="L16" s="231">
        <v>10.64</v>
      </c>
      <c r="M16" s="231">
        <v>9.93</v>
      </c>
      <c r="N16" s="231">
        <v>9.9700000000000006</v>
      </c>
      <c r="O16" s="231">
        <v>10.06</v>
      </c>
      <c r="P16" s="231">
        <v>10.3</v>
      </c>
      <c r="Q16" s="231">
        <v>10.35</v>
      </c>
      <c r="R16" s="231">
        <v>10.119999999999999</v>
      </c>
      <c r="S16" s="231">
        <v>10.14</v>
      </c>
      <c r="T16" s="231">
        <v>9.99</v>
      </c>
      <c r="U16" s="231">
        <v>10.199999999999999</v>
      </c>
      <c r="V16" s="231">
        <v>10.119999999999999</v>
      </c>
      <c r="W16" s="231">
        <v>10.95</v>
      </c>
      <c r="X16" s="231">
        <v>10.39</v>
      </c>
      <c r="Y16" s="231">
        <v>10.23</v>
      </c>
      <c r="Z16" s="231">
        <v>13.54</v>
      </c>
      <c r="AA16" s="231">
        <v>10.54</v>
      </c>
      <c r="AB16" s="231">
        <v>10.81</v>
      </c>
      <c r="AC16" s="231">
        <v>9.25</v>
      </c>
      <c r="AD16" s="231">
        <v>8.84</v>
      </c>
      <c r="AE16" s="231">
        <v>9.3800000000000008</v>
      </c>
      <c r="AF16" s="231">
        <v>8.94</v>
      </c>
      <c r="AG16" s="231">
        <v>9.1</v>
      </c>
    </row>
    <row r="17" spans="2:33" s="232" customFormat="1" x14ac:dyDescent="0.25">
      <c r="B17" s="230">
        <v>0.25</v>
      </c>
      <c r="C17" s="231">
        <v>9.8800000000000008</v>
      </c>
      <c r="D17" s="231">
        <v>9.6</v>
      </c>
      <c r="E17" s="231">
        <v>9.9</v>
      </c>
      <c r="F17" s="231">
        <v>10.94</v>
      </c>
      <c r="G17" s="231">
        <v>10.24</v>
      </c>
      <c r="H17" s="231">
        <v>10.18</v>
      </c>
      <c r="I17" s="231">
        <v>10.039999999999999</v>
      </c>
      <c r="J17" s="231">
        <v>9.76</v>
      </c>
      <c r="K17" s="231">
        <v>10.039999999999999</v>
      </c>
      <c r="L17" s="231">
        <v>10.61</v>
      </c>
      <c r="M17" s="231">
        <v>9.81</v>
      </c>
      <c r="N17" s="231">
        <v>10.09</v>
      </c>
      <c r="O17" s="231">
        <v>10.27</v>
      </c>
      <c r="P17" s="231">
        <v>10.33</v>
      </c>
      <c r="Q17" s="231">
        <v>10.51</v>
      </c>
      <c r="R17" s="231">
        <v>10.18</v>
      </c>
      <c r="S17" s="231">
        <v>10.24</v>
      </c>
      <c r="T17" s="231">
        <v>10.029999999999999</v>
      </c>
      <c r="U17" s="231">
        <v>10.19</v>
      </c>
      <c r="V17" s="231">
        <v>10.16</v>
      </c>
      <c r="W17" s="231">
        <v>10.97</v>
      </c>
      <c r="X17" s="231">
        <v>10.37</v>
      </c>
      <c r="Y17" s="231">
        <v>10.33</v>
      </c>
      <c r="Z17" s="231">
        <v>17.2</v>
      </c>
      <c r="AA17" s="231">
        <v>10.68</v>
      </c>
      <c r="AB17" s="231">
        <v>10.87</v>
      </c>
      <c r="AC17" s="231">
        <v>9.44</v>
      </c>
      <c r="AD17" s="231">
        <v>8.99</v>
      </c>
      <c r="AE17" s="231">
        <v>9.49</v>
      </c>
      <c r="AF17" s="231">
        <v>8.8800000000000008</v>
      </c>
      <c r="AG17" s="231">
        <v>12.85</v>
      </c>
    </row>
    <row r="18" spans="2:33" s="232" customFormat="1" x14ac:dyDescent="0.25">
      <c r="B18" s="230">
        <v>0.29166666666666669</v>
      </c>
      <c r="C18" s="231">
        <v>9.8800000000000008</v>
      </c>
      <c r="D18" s="231">
        <v>9.65</v>
      </c>
      <c r="E18" s="231">
        <v>9.89</v>
      </c>
      <c r="F18" s="231">
        <v>11.01</v>
      </c>
      <c r="G18" s="231">
        <v>10.31</v>
      </c>
      <c r="H18" s="231">
        <v>10.3</v>
      </c>
      <c r="I18" s="231">
        <v>10.130000000000001</v>
      </c>
      <c r="J18" s="231">
        <v>9.8000000000000007</v>
      </c>
      <c r="K18" s="231">
        <v>10.02</v>
      </c>
      <c r="L18" s="231">
        <v>10.7</v>
      </c>
      <c r="M18" s="231">
        <v>9.92</v>
      </c>
      <c r="N18" s="231">
        <v>10.23</v>
      </c>
      <c r="O18" s="231">
        <v>10.54</v>
      </c>
      <c r="P18" s="231">
        <v>10.28</v>
      </c>
      <c r="Q18" s="231">
        <v>10.54</v>
      </c>
      <c r="R18" s="231">
        <v>10.17</v>
      </c>
      <c r="S18" s="231">
        <v>10.34</v>
      </c>
      <c r="T18" s="231">
        <v>10.07</v>
      </c>
      <c r="U18" s="231">
        <v>10.26</v>
      </c>
      <c r="V18" s="231">
        <v>10.33</v>
      </c>
      <c r="W18" s="231">
        <v>10.9</v>
      </c>
      <c r="X18" s="231">
        <v>10.81</v>
      </c>
      <c r="Y18" s="231">
        <v>10.36</v>
      </c>
      <c r="Z18" s="231">
        <v>19.899999999999999</v>
      </c>
      <c r="AA18" s="231">
        <v>10.71</v>
      </c>
      <c r="AB18" s="231">
        <v>10.87</v>
      </c>
      <c r="AC18" s="231">
        <v>9.32</v>
      </c>
      <c r="AD18" s="231">
        <v>9.32</v>
      </c>
      <c r="AE18" s="231">
        <v>9.68</v>
      </c>
      <c r="AF18" s="231">
        <v>8.89</v>
      </c>
      <c r="AG18" s="231">
        <v>16.77</v>
      </c>
    </row>
    <row r="19" spans="2:33" s="232" customFormat="1" x14ac:dyDescent="0.25">
      <c r="B19" s="230">
        <v>0.33333333333333331</v>
      </c>
      <c r="C19" s="231">
        <v>9.9600000000000009</v>
      </c>
      <c r="D19" s="231">
        <v>9.66</v>
      </c>
      <c r="E19" s="231">
        <v>9.85</v>
      </c>
      <c r="F19" s="231">
        <v>10.99</v>
      </c>
      <c r="G19" s="231">
        <v>10.19</v>
      </c>
      <c r="H19" s="231">
        <v>10.38</v>
      </c>
      <c r="I19" s="231">
        <v>10.119999999999999</v>
      </c>
      <c r="J19" s="231">
        <v>9.91</v>
      </c>
      <c r="K19" s="231">
        <v>10.02</v>
      </c>
      <c r="L19" s="231">
        <v>10.52</v>
      </c>
      <c r="M19" s="231">
        <v>9.98</v>
      </c>
      <c r="N19" s="231">
        <v>10.28</v>
      </c>
      <c r="O19" s="231">
        <v>10.72</v>
      </c>
      <c r="P19" s="231">
        <v>10.31</v>
      </c>
      <c r="Q19" s="231">
        <v>10.48</v>
      </c>
      <c r="R19" s="231">
        <v>10.26</v>
      </c>
      <c r="S19" s="231">
        <v>10.3</v>
      </c>
      <c r="T19" s="231">
        <v>10.119999999999999</v>
      </c>
      <c r="U19" s="231">
        <v>10.35</v>
      </c>
      <c r="V19" s="231">
        <v>10.41</v>
      </c>
      <c r="W19" s="231">
        <v>10.9</v>
      </c>
      <c r="X19" s="231">
        <v>10.89</v>
      </c>
      <c r="Y19" s="231">
        <v>10.48</v>
      </c>
      <c r="Z19" s="231">
        <v>20.239999999999998</v>
      </c>
      <c r="AA19" s="231">
        <v>10.87</v>
      </c>
      <c r="AB19" s="231">
        <v>10.89</v>
      </c>
      <c r="AC19" s="231">
        <v>9.09</v>
      </c>
      <c r="AD19" s="231">
        <v>9.5399999999999991</v>
      </c>
      <c r="AE19" s="231">
        <v>9.57</v>
      </c>
      <c r="AF19" s="231">
        <v>8.7200000000000006</v>
      </c>
      <c r="AG19" s="231">
        <v>16.87</v>
      </c>
    </row>
    <row r="20" spans="2:33" s="232" customFormat="1" x14ac:dyDescent="0.25">
      <c r="B20" s="230">
        <v>0.375</v>
      </c>
      <c r="C20" s="231">
        <v>10.01</v>
      </c>
      <c r="D20" s="231">
        <v>9.73</v>
      </c>
      <c r="E20" s="231">
        <v>9.85</v>
      </c>
      <c r="F20" s="231">
        <v>10.210000000000001</v>
      </c>
      <c r="G20" s="231">
        <v>10.1</v>
      </c>
      <c r="H20" s="231">
        <v>10.34</v>
      </c>
      <c r="I20" s="231">
        <v>10.09</v>
      </c>
      <c r="J20" s="231">
        <v>9.99</v>
      </c>
      <c r="K20" s="231">
        <v>10.02</v>
      </c>
      <c r="L20" s="231">
        <v>10.4</v>
      </c>
      <c r="M20" s="231">
        <v>10.02</v>
      </c>
      <c r="N20" s="231">
        <v>10.31</v>
      </c>
      <c r="O20" s="231">
        <v>10.58</v>
      </c>
      <c r="P20" s="231">
        <v>10.27</v>
      </c>
      <c r="Q20" s="231">
        <v>10.34</v>
      </c>
      <c r="R20" s="231">
        <v>10.25</v>
      </c>
      <c r="S20" s="231">
        <v>10.23</v>
      </c>
      <c r="T20" s="231">
        <v>10.15</v>
      </c>
      <c r="U20" s="231">
        <v>10.35</v>
      </c>
      <c r="V20" s="231">
        <v>10.4</v>
      </c>
      <c r="W20" s="231">
        <v>10.95</v>
      </c>
      <c r="X20" s="231">
        <v>10.91</v>
      </c>
      <c r="Y20" s="231">
        <v>10.44</v>
      </c>
      <c r="Z20" s="231">
        <v>16.61</v>
      </c>
      <c r="AA20" s="231">
        <v>10.81</v>
      </c>
      <c r="AB20" s="231">
        <v>10.76</v>
      </c>
      <c r="AC20" s="231">
        <v>8.7200000000000006</v>
      </c>
      <c r="AD20" s="231">
        <v>9.24</v>
      </c>
      <c r="AE20" s="231">
        <v>9.2899999999999991</v>
      </c>
      <c r="AF20" s="231">
        <v>8.6199999999999992</v>
      </c>
      <c r="AG20" s="231">
        <v>13.04</v>
      </c>
    </row>
    <row r="21" spans="2:33" s="232" customFormat="1" x14ac:dyDescent="0.25">
      <c r="B21" s="230">
        <v>0.41666666666666669</v>
      </c>
      <c r="C21" s="231">
        <v>10.07</v>
      </c>
      <c r="D21" s="231">
        <v>9.81</v>
      </c>
      <c r="E21" s="231">
        <v>9.8000000000000007</v>
      </c>
      <c r="F21" s="231">
        <v>9.9</v>
      </c>
      <c r="G21" s="231">
        <v>9.89</v>
      </c>
      <c r="H21" s="231">
        <v>10.07</v>
      </c>
      <c r="I21" s="231">
        <v>10.039999999999999</v>
      </c>
      <c r="J21" s="231">
        <v>10.1</v>
      </c>
      <c r="K21" s="231">
        <v>10.029999999999999</v>
      </c>
      <c r="L21" s="231">
        <v>10.38</v>
      </c>
      <c r="M21" s="231">
        <v>9.9</v>
      </c>
      <c r="N21" s="231">
        <v>10.17</v>
      </c>
      <c r="O21" s="231">
        <v>10.35</v>
      </c>
      <c r="P21" s="231">
        <v>10.24</v>
      </c>
      <c r="Q21" s="231">
        <v>10.27</v>
      </c>
      <c r="R21" s="231">
        <v>10.19</v>
      </c>
      <c r="S21" s="231">
        <v>10.15</v>
      </c>
      <c r="T21" s="231">
        <v>10.59</v>
      </c>
      <c r="U21" s="231">
        <v>10.33</v>
      </c>
      <c r="V21" s="231">
        <v>10.36</v>
      </c>
      <c r="W21" s="231">
        <v>10.97</v>
      </c>
      <c r="X21" s="231">
        <v>10.6</v>
      </c>
      <c r="Y21" s="231">
        <v>10.59</v>
      </c>
      <c r="Z21" s="231">
        <v>12.82</v>
      </c>
      <c r="AA21" s="231">
        <v>10.77</v>
      </c>
      <c r="AB21" s="231" t="s">
        <v>241</v>
      </c>
      <c r="AC21" s="231">
        <v>8.66</v>
      </c>
      <c r="AD21" s="231">
        <v>9.08</v>
      </c>
      <c r="AE21" s="231">
        <v>8.81</v>
      </c>
      <c r="AF21" s="231">
        <v>8.6199999999999992</v>
      </c>
      <c r="AG21" s="231">
        <v>9.25</v>
      </c>
    </row>
    <row r="22" spans="2:33" s="232" customFormat="1" x14ac:dyDescent="0.25">
      <c r="B22" s="230">
        <v>0.45833333333333331</v>
      </c>
      <c r="C22" s="231">
        <v>10.26</v>
      </c>
      <c r="D22" s="231">
        <v>10.029999999999999</v>
      </c>
      <c r="E22" s="231">
        <v>10</v>
      </c>
      <c r="F22" s="231">
        <v>9.9600000000000009</v>
      </c>
      <c r="G22" s="231">
        <v>9.84</v>
      </c>
      <c r="H22" s="231">
        <v>10.029999999999999</v>
      </c>
      <c r="I22" s="231">
        <v>10.220000000000001</v>
      </c>
      <c r="J22" s="231">
        <v>10.65</v>
      </c>
      <c r="K22" s="231">
        <v>10.07</v>
      </c>
      <c r="L22" s="231">
        <v>10.23</v>
      </c>
      <c r="M22" s="231">
        <v>9.9499999999999993</v>
      </c>
      <c r="N22" s="231">
        <v>10.19</v>
      </c>
      <c r="O22" s="231">
        <v>10.14</v>
      </c>
      <c r="P22" s="231">
        <v>10.27</v>
      </c>
      <c r="Q22" s="231">
        <v>10.29</v>
      </c>
      <c r="R22" s="231">
        <v>10.130000000000001</v>
      </c>
      <c r="S22" s="231">
        <v>10.199999999999999</v>
      </c>
      <c r="T22" s="231">
        <v>10.74</v>
      </c>
      <c r="U22" s="231">
        <v>10.31</v>
      </c>
      <c r="V22" s="231">
        <v>10.63</v>
      </c>
      <c r="W22" s="231">
        <v>10.94</v>
      </c>
      <c r="X22" s="231">
        <v>10.57</v>
      </c>
      <c r="Y22" s="231">
        <v>10.58</v>
      </c>
      <c r="Z22" s="231">
        <v>11</v>
      </c>
      <c r="AA22" s="231">
        <v>10.53</v>
      </c>
      <c r="AB22" s="231" t="s">
        <v>252</v>
      </c>
      <c r="AC22" s="231">
        <v>8.69</v>
      </c>
      <c r="AD22" s="231">
        <v>8.9600000000000009</v>
      </c>
      <c r="AE22" s="231">
        <v>8.67</v>
      </c>
      <c r="AF22" s="231">
        <v>8.74</v>
      </c>
      <c r="AG22" s="231">
        <v>8.9700000000000006</v>
      </c>
    </row>
    <row r="23" spans="2:33" s="232" customFormat="1" x14ac:dyDescent="0.25">
      <c r="B23" s="230">
        <v>0.5</v>
      </c>
      <c r="C23" s="231">
        <v>10.23</v>
      </c>
      <c r="D23" s="231">
        <v>10.19</v>
      </c>
      <c r="E23" s="231">
        <v>10.28</v>
      </c>
      <c r="F23" s="231">
        <v>10.07</v>
      </c>
      <c r="G23" s="231">
        <v>9.9700000000000006</v>
      </c>
      <c r="H23" s="231">
        <v>10.06</v>
      </c>
      <c r="I23" s="231">
        <v>10.4</v>
      </c>
      <c r="J23" s="231">
        <v>10.78</v>
      </c>
      <c r="K23" s="231">
        <v>10.130000000000001</v>
      </c>
      <c r="L23" s="231">
        <v>10.17</v>
      </c>
      <c r="M23" s="231">
        <v>10</v>
      </c>
      <c r="N23" s="231">
        <v>10.17</v>
      </c>
      <c r="O23" s="231">
        <v>10.09</v>
      </c>
      <c r="P23" s="231">
        <v>10.31</v>
      </c>
      <c r="Q23" s="231">
        <v>10.49</v>
      </c>
      <c r="R23" s="231">
        <v>10.220000000000001</v>
      </c>
      <c r="S23" s="231">
        <v>10.220000000000001</v>
      </c>
      <c r="T23" s="231">
        <v>10.91</v>
      </c>
      <c r="U23" s="231">
        <v>10.35</v>
      </c>
      <c r="V23" s="231">
        <v>11.42</v>
      </c>
      <c r="W23" s="231">
        <v>10.92</v>
      </c>
      <c r="X23" s="231">
        <v>10.56</v>
      </c>
      <c r="Y23" s="231">
        <v>10.49</v>
      </c>
      <c r="Z23" s="231">
        <v>10.72</v>
      </c>
      <c r="AA23" s="231">
        <v>10.43</v>
      </c>
      <c r="AB23" s="231" t="s">
        <v>252</v>
      </c>
      <c r="AC23" s="231">
        <v>8.6999999999999993</v>
      </c>
      <c r="AD23" s="231">
        <v>9.25</v>
      </c>
      <c r="AE23" s="231">
        <v>8.7799999999999994</v>
      </c>
      <c r="AF23" s="231">
        <v>8.7100000000000009</v>
      </c>
      <c r="AG23" s="231">
        <v>9.02</v>
      </c>
    </row>
    <row r="24" spans="2:33" s="232" customFormat="1" x14ac:dyDescent="0.25">
      <c r="B24" s="230">
        <v>0.54166666666666663</v>
      </c>
      <c r="C24" s="231">
        <v>10.08</v>
      </c>
      <c r="D24" s="231">
        <v>10.199999999999999</v>
      </c>
      <c r="E24" s="231">
        <v>10.34</v>
      </c>
      <c r="F24" s="231">
        <v>10.09</v>
      </c>
      <c r="G24" s="231">
        <v>10.02</v>
      </c>
      <c r="H24" s="231">
        <v>10.24</v>
      </c>
      <c r="I24" s="231">
        <v>10.31</v>
      </c>
      <c r="J24" s="231">
        <v>10.8</v>
      </c>
      <c r="K24" s="231">
        <v>10.130000000000001</v>
      </c>
      <c r="L24" s="231">
        <v>10.15</v>
      </c>
      <c r="M24" s="231">
        <v>10.02</v>
      </c>
      <c r="N24" s="231">
        <v>10.11</v>
      </c>
      <c r="O24" s="231">
        <v>10.11</v>
      </c>
      <c r="P24" s="231">
        <v>10.42</v>
      </c>
      <c r="Q24" s="231">
        <v>10.55</v>
      </c>
      <c r="R24" s="231">
        <v>10.27</v>
      </c>
      <c r="S24" s="231">
        <v>10.27</v>
      </c>
      <c r="T24" s="231">
        <v>10.62</v>
      </c>
      <c r="U24" s="231">
        <v>10.36</v>
      </c>
      <c r="V24" s="231">
        <v>11.74</v>
      </c>
      <c r="W24" s="231">
        <v>11.1</v>
      </c>
      <c r="X24" s="231">
        <v>10.41</v>
      </c>
      <c r="Y24" s="231">
        <v>10.25</v>
      </c>
      <c r="Z24" s="231">
        <v>10.55</v>
      </c>
      <c r="AA24" s="231">
        <v>10.39</v>
      </c>
      <c r="AB24" s="231" t="s">
        <v>241</v>
      </c>
      <c r="AC24" s="231">
        <v>8.7100000000000009</v>
      </c>
      <c r="AD24" s="231">
        <v>9.1300000000000008</v>
      </c>
      <c r="AE24" s="231">
        <v>8.83</v>
      </c>
      <c r="AF24" s="231">
        <v>8.77</v>
      </c>
      <c r="AG24" s="231">
        <v>9.0500000000000007</v>
      </c>
    </row>
    <row r="25" spans="2:33" s="232" customFormat="1" x14ac:dyDescent="0.25">
      <c r="B25" s="230">
        <v>0.58333333333333337</v>
      </c>
      <c r="C25" s="231">
        <v>9.76</v>
      </c>
      <c r="D25" s="231">
        <v>10.19</v>
      </c>
      <c r="E25" s="231">
        <v>10.14</v>
      </c>
      <c r="F25" s="231">
        <v>10.01</v>
      </c>
      <c r="G25" s="231">
        <v>10.050000000000001</v>
      </c>
      <c r="H25" s="231">
        <v>10.14</v>
      </c>
      <c r="I25" s="231">
        <v>10.07</v>
      </c>
      <c r="J25" s="231">
        <v>10.199999999999999</v>
      </c>
      <c r="K25" s="231">
        <v>10.050000000000001</v>
      </c>
      <c r="L25" s="231">
        <v>10.039999999999999</v>
      </c>
      <c r="M25" s="231">
        <v>10</v>
      </c>
      <c r="N25" s="231">
        <v>10.1</v>
      </c>
      <c r="O25" s="231">
        <v>10.18</v>
      </c>
      <c r="P25" s="231">
        <v>10.34</v>
      </c>
      <c r="Q25" s="231">
        <v>10.47</v>
      </c>
      <c r="R25" s="231">
        <v>10.33</v>
      </c>
      <c r="S25" s="231">
        <v>10.34</v>
      </c>
      <c r="T25" s="231">
        <v>10.54</v>
      </c>
      <c r="U25" s="231">
        <v>10.33</v>
      </c>
      <c r="V25" s="231">
        <v>12.01</v>
      </c>
      <c r="W25" s="231">
        <v>11.41</v>
      </c>
      <c r="X25" s="231">
        <v>10.37</v>
      </c>
      <c r="Y25" s="231">
        <v>10.16</v>
      </c>
      <c r="Z25" s="231">
        <v>10.52</v>
      </c>
      <c r="AA25" s="231">
        <v>10.39</v>
      </c>
      <c r="AB25" s="231" t="s">
        <v>241</v>
      </c>
      <c r="AC25" s="231">
        <v>8.64</v>
      </c>
      <c r="AD25" s="231">
        <v>9.25</v>
      </c>
      <c r="AE25" s="231">
        <v>8.91</v>
      </c>
      <c r="AF25" s="231">
        <v>8.6999999999999993</v>
      </c>
      <c r="AG25" s="231">
        <v>9.0399999999999991</v>
      </c>
    </row>
    <row r="26" spans="2:33" s="232" customFormat="1" x14ac:dyDescent="0.25">
      <c r="B26" s="230">
        <v>0.625</v>
      </c>
      <c r="C26" s="231">
        <v>9.65</v>
      </c>
      <c r="D26" s="231">
        <v>10.07</v>
      </c>
      <c r="E26" s="231">
        <v>9.8699999999999992</v>
      </c>
      <c r="F26" s="231">
        <v>9.7899999999999991</v>
      </c>
      <c r="G26" s="231">
        <v>9.9</v>
      </c>
      <c r="H26" s="231">
        <v>10.01</v>
      </c>
      <c r="I26" s="231">
        <v>9.9</v>
      </c>
      <c r="J26" s="231">
        <v>9.99</v>
      </c>
      <c r="K26" s="231">
        <v>9.9600000000000009</v>
      </c>
      <c r="L26" s="231">
        <v>9.9700000000000006</v>
      </c>
      <c r="M26" s="231">
        <v>9.91</v>
      </c>
      <c r="N26" s="231">
        <v>10.11</v>
      </c>
      <c r="O26" s="231">
        <v>10.31</v>
      </c>
      <c r="P26" s="231">
        <v>10.31</v>
      </c>
      <c r="Q26" s="231">
        <v>10.32</v>
      </c>
      <c r="R26" s="231">
        <v>10.25</v>
      </c>
      <c r="S26" s="231">
        <v>10.41</v>
      </c>
      <c r="T26" s="231">
        <v>10.39</v>
      </c>
      <c r="U26" s="231">
        <v>10.34</v>
      </c>
      <c r="V26" s="231">
        <v>12.14</v>
      </c>
      <c r="W26" s="231">
        <v>11.62</v>
      </c>
      <c r="X26" s="231">
        <v>10.3</v>
      </c>
      <c r="Y26" s="231">
        <v>10.16</v>
      </c>
      <c r="Z26" s="231">
        <v>10.57</v>
      </c>
      <c r="AA26" s="231">
        <v>10.46</v>
      </c>
      <c r="AB26" s="231">
        <v>8.67</v>
      </c>
      <c r="AC26" s="231" t="s">
        <v>241</v>
      </c>
      <c r="AD26" s="231">
        <v>9.24</v>
      </c>
      <c r="AE26" s="231">
        <v>8.83</v>
      </c>
      <c r="AF26" s="231">
        <v>8.82</v>
      </c>
      <c r="AG26" s="231">
        <v>9.1199999999999992</v>
      </c>
    </row>
    <row r="27" spans="2:33" s="232" customFormat="1" x14ac:dyDescent="0.25">
      <c r="B27" s="230">
        <v>0.66666666666666663</v>
      </c>
      <c r="C27" s="231">
        <v>9.61</v>
      </c>
      <c r="D27" s="231">
        <v>10.029999999999999</v>
      </c>
      <c r="E27" s="231">
        <v>9.7799999999999994</v>
      </c>
      <c r="F27" s="231">
        <v>9.83</v>
      </c>
      <c r="G27" s="231">
        <v>9.9</v>
      </c>
      <c r="H27" s="231">
        <v>9.8699999999999992</v>
      </c>
      <c r="I27" s="231">
        <v>10.06</v>
      </c>
      <c r="J27" s="231">
        <v>9.8800000000000008</v>
      </c>
      <c r="K27" s="231">
        <v>9.99</v>
      </c>
      <c r="L27" s="231">
        <v>9.92</v>
      </c>
      <c r="M27" s="231">
        <v>9.9</v>
      </c>
      <c r="N27" s="231">
        <v>10.32</v>
      </c>
      <c r="O27" s="231">
        <v>10.31</v>
      </c>
      <c r="P27" s="231">
        <v>10.1</v>
      </c>
      <c r="Q27" s="231">
        <v>10.25</v>
      </c>
      <c r="R27" s="231">
        <v>10.34</v>
      </c>
      <c r="S27" s="231">
        <v>10.49</v>
      </c>
      <c r="T27" s="231">
        <v>10.29</v>
      </c>
      <c r="U27" s="231">
        <v>10.23</v>
      </c>
      <c r="V27" s="231">
        <v>12.6</v>
      </c>
      <c r="W27" s="231">
        <v>11.55</v>
      </c>
      <c r="X27" s="231">
        <v>10.55</v>
      </c>
      <c r="Y27" s="231">
        <v>10.16</v>
      </c>
      <c r="Z27" s="231">
        <v>10.59</v>
      </c>
      <c r="AA27" s="231">
        <v>10.47</v>
      </c>
      <c r="AB27" s="231">
        <v>8.57</v>
      </c>
      <c r="AC27" s="231" t="s">
        <v>252</v>
      </c>
      <c r="AD27" s="231">
        <v>9.57</v>
      </c>
      <c r="AE27" s="231">
        <v>8.85</v>
      </c>
      <c r="AF27" s="231">
        <v>8.7200000000000006</v>
      </c>
      <c r="AG27" s="231">
        <v>9.0500000000000007</v>
      </c>
    </row>
    <row r="28" spans="2:33" s="232" customFormat="1" x14ac:dyDescent="0.25">
      <c r="B28" s="230">
        <v>0.70833333333333337</v>
      </c>
      <c r="C28" s="231">
        <v>9.5399999999999991</v>
      </c>
      <c r="D28" s="231">
        <v>9.99</v>
      </c>
      <c r="E28" s="231">
        <v>9.8000000000000007</v>
      </c>
      <c r="F28" s="231">
        <v>10.78</v>
      </c>
      <c r="G28" s="231">
        <v>9.8000000000000007</v>
      </c>
      <c r="H28" s="231">
        <v>9.77</v>
      </c>
      <c r="I28" s="231">
        <v>10.18</v>
      </c>
      <c r="J28" s="231">
        <v>9.77</v>
      </c>
      <c r="K28" s="231">
        <v>10.01</v>
      </c>
      <c r="L28" s="231">
        <v>9.9700000000000006</v>
      </c>
      <c r="M28" s="231">
        <v>9.89</v>
      </c>
      <c r="N28" s="231">
        <v>10.37</v>
      </c>
      <c r="O28" s="231">
        <v>10.23</v>
      </c>
      <c r="P28" s="231">
        <v>10.02</v>
      </c>
      <c r="Q28" s="231">
        <v>10.24</v>
      </c>
      <c r="R28" s="231">
        <v>10.32</v>
      </c>
      <c r="S28" s="231">
        <v>10.39</v>
      </c>
      <c r="T28" s="231">
        <v>10.31</v>
      </c>
      <c r="U28" s="231">
        <v>10.199999999999999</v>
      </c>
      <c r="V28" s="231">
        <v>12.58</v>
      </c>
      <c r="W28" s="231">
        <v>11.39</v>
      </c>
      <c r="X28" s="231">
        <v>10.59</v>
      </c>
      <c r="Y28" s="231">
        <v>10.17</v>
      </c>
      <c r="Z28" s="231">
        <v>10.66</v>
      </c>
      <c r="AA28" s="231">
        <v>10.48</v>
      </c>
      <c r="AB28" s="231">
        <v>8.4700000000000006</v>
      </c>
      <c r="AC28" s="231" t="s">
        <v>252</v>
      </c>
      <c r="AD28" s="231">
        <v>11.11</v>
      </c>
      <c r="AE28" s="231">
        <v>8.89</v>
      </c>
      <c r="AF28" s="231">
        <v>8.68</v>
      </c>
      <c r="AG28" s="231">
        <v>8.99</v>
      </c>
    </row>
    <row r="29" spans="2:33" s="232" customFormat="1" x14ac:dyDescent="0.25">
      <c r="B29" s="230">
        <v>0.75</v>
      </c>
      <c r="C29" s="231">
        <v>9.52</v>
      </c>
      <c r="D29" s="231">
        <v>9.9700000000000006</v>
      </c>
      <c r="E29" s="231">
        <v>9.8699999999999992</v>
      </c>
      <c r="F29" s="231">
        <v>10.88</v>
      </c>
      <c r="G29" s="231">
        <v>9.69</v>
      </c>
      <c r="H29" s="231">
        <v>9.7200000000000006</v>
      </c>
      <c r="I29" s="231">
        <v>10.19</v>
      </c>
      <c r="J29" s="231">
        <v>9.73</v>
      </c>
      <c r="K29" s="231">
        <v>10.050000000000001</v>
      </c>
      <c r="L29" s="231">
        <v>9.89</v>
      </c>
      <c r="M29" s="231">
        <v>9.9700000000000006</v>
      </c>
      <c r="N29" s="231">
        <v>10.33</v>
      </c>
      <c r="O29" s="231">
        <v>10.28</v>
      </c>
      <c r="P29" s="231">
        <v>10.02</v>
      </c>
      <c r="Q29" s="231">
        <v>10.199999999999999</v>
      </c>
      <c r="R29" s="231">
        <v>10.32</v>
      </c>
      <c r="S29" s="231">
        <v>10.56</v>
      </c>
      <c r="T29" s="231">
        <v>10.24</v>
      </c>
      <c r="U29" s="231">
        <v>10.14</v>
      </c>
      <c r="V29" s="231">
        <v>11.97</v>
      </c>
      <c r="W29" s="231">
        <v>11.33</v>
      </c>
      <c r="X29" s="231">
        <v>10.58</v>
      </c>
      <c r="Y29" s="231">
        <v>10.25</v>
      </c>
      <c r="Z29" s="231">
        <v>10.59</v>
      </c>
      <c r="AA29" s="231">
        <v>10.46</v>
      </c>
      <c r="AB29" s="231">
        <v>8.36</v>
      </c>
      <c r="AC29" s="231" t="s">
        <v>241</v>
      </c>
      <c r="AD29" s="231">
        <v>11.68</v>
      </c>
      <c r="AE29" s="231">
        <v>8.9600000000000009</v>
      </c>
      <c r="AF29" s="231">
        <v>8.64</v>
      </c>
      <c r="AG29" s="231">
        <v>8.94</v>
      </c>
    </row>
    <row r="30" spans="2:33" s="232" customFormat="1" x14ac:dyDescent="0.25">
      <c r="B30" s="230">
        <v>0.79166666666666663</v>
      </c>
      <c r="C30" s="231">
        <v>9.56</v>
      </c>
      <c r="D30" s="231">
        <v>9.91</v>
      </c>
      <c r="E30" s="231">
        <v>9.92</v>
      </c>
      <c r="F30" s="231">
        <v>10.91</v>
      </c>
      <c r="G30" s="231">
        <v>9.64</v>
      </c>
      <c r="H30" s="231">
        <v>9.6999999999999993</v>
      </c>
      <c r="I30" s="231">
        <v>10.039999999999999</v>
      </c>
      <c r="J30" s="231">
        <v>9.7200000000000006</v>
      </c>
      <c r="K30" s="231">
        <v>10.07</v>
      </c>
      <c r="L30" s="231">
        <v>9.83</v>
      </c>
      <c r="M30" s="231">
        <v>10</v>
      </c>
      <c r="N30" s="231">
        <v>10.35</v>
      </c>
      <c r="O30" s="231">
        <v>10.33</v>
      </c>
      <c r="P30" s="231">
        <v>10.050000000000001</v>
      </c>
      <c r="Q30" s="231">
        <v>10.14</v>
      </c>
      <c r="R30" s="231">
        <v>10.18</v>
      </c>
      <c r="S30" s="231">
        <v>10.46</v>
      </c>
      <c r="T30" s="231">
        <v>10.38</v>
      </c>
      <c r="U30" s="231">
        <v>10.210000000000001</v>
      </c>
      <c r="V30" s="231">
        <v>11.29</v>
      </c>
      <c r="W30" s="231">
        <v>11.15</v>
      </c>
      <c r="X30" s="231">
        <v>10.45</v>
      </c>
      <c r="Y30" s="231">
        <v>10.25</v>
      </c>
      <c r="Z30" s="231">
        <v>10.5</v>
      </c>
      <c r="AA30" s="231">
        <v>10.37</v>
      </c>
      <c r="AB30" s="231">
        <v>8.3699999999999992</v>
      </c>
      <c r="AC30" s="231" t="s">
        <v>241</v>
      </c>
      <c r="AD30" s="231">
        <v>11.2</v>
      </c>
      <c r="AE30" s="231">
        <v>8.85</v>
      </c>
      <c r="AF30" s="231">
        <v>8.7100000000000009</v>
      </c>
      <c r="AG30" s="231">
        <v>8.9700000000000006</v>
      </c>
    </row>
    <row r="31" spans="2:33" s="232" customFormat="1" x14ac:dyDescent="0.25">
      <c r="B31" s="230">
        <v>0.83333333333333337</v>
      </c>
      <c r="C31" s="231">
        <v>9.76</v>
      </c>
      <c r="D31" s="231">
        <v>9.9499999999999993</v>
      </c>
      <c r="E31" s="231">
        <v>9.89</v>
      </c>
      <c r="F31" s="231">
        <v>9.92</v>
      </c>
      <c r="G31" s="231">
        <v>9.6199999999999992</v>
      </c>
      <c r="H31" s="231">
        <v>9.93</v>
      </c>
      <c r="I31" s="231">
        <v>9.85</v>
      </c>
      <c r="J31" s="231">
        <v>9.81</v>
      </c>
      <c r="K31" s="231">
        <v>10.1</v>
      </c>
      <c r="L31" s="231">
        <v>9.84</v>
      </c>
      <c r="M31" s="231">
        <v>9.93</v>
      </c>
      <c r="N31" s="231">
        <v>10.3</v>
      </c>
      <c r="O31" s="231">
        <v>10.45</v>
      </c>
      <c r="P31" s="231">
        <v>10.09</v>
      </c>
      <c r="Q31" s="231">
        <v>10.039999999999999</v>
      </c>
      <c r="R31" s="231">
        <v>10.18</v>
      </c>
      <c r="S31" s="231">
        <v>10.57</v>
      </c>
      <c r="T31" s="231">
        <v>10.39</v>
      </c>
      <c r="U31" s="231">
        <v>10.210000000000001</v>
      </c>
      <c r="V31" s="231">
        <v>10.84</v>
      </c>
      <c r="W31" s="231">
        <v>10.92</v>
      </c>
      <c r="X31" s="231">
        <v>10.41</v>
      </c>
      <c r="Y31" s="231">
        <v>10.34</v>
      </c>
      <c r="Z31" s="231">
        <v>10.42</v>
      </c>
      <c r="AA31" s="231">
        <v>10.41</v>
      </c>
      <c r="AB31" s="231">
        <v>8.34</v>
      </c>
      <c r="AC31" s="231">
        <v>8.94</v>
      </c>
      <c r="AD31" s="231">
        <v>9.4600000000000009</v>
      </c>
      <c r="AE31" s="231">
        <v>8.7799999999999994</v>
      </c>
      <c r="AF31" s="231">
        <v>8.74</v>
      </c>
      <c r="AG31" s="231">
        <v>9.06</v>
      </c>
    </row>
    <row r="32" spans="2:33" s="232" customFormat="1" x14ac:dyDescent="0.25">
      <c r="B32" s="230">
        <v>0.875</v>
      </c>
      <c r="C32" s="231">
        <v>9.7899999999999991</v>
      </c>
      <c r="D32" s="231">
        <v>9.98</v>
      </c>
      <c r="E32" s="231">
        <v>9.86</v>
      </c>
      <c r="F32" s="231">
        <v>9.91</v>
      </c>
      <c r="G32" s="231">
        <v>9.6</v>
      </c>
      <c r="H32" s="231">
        <v>10.11</v>
      </c>
      <c r="I32" s="231">
        <v>9.89</v>
      </c>
      <c r="J32" s="231">
        <v>9.82</v>
      </c>
      <c r="K32" s="231">
        <v>10.01</v>
      </c>
      <c r="L32" s="231">
        <v>9.8699999999999992</v>
      </c>
      <c r="M32" s="231">
        <v>9.8800000000000008</v>
      </c>
      <c r="N32" s="231">
        <v>10.29</v>
      </c>
      <c r="O32" s="231">
        <v>10.36</v>
      </c>
      <c r="P32" s="231">
        <v>10.11</v>
      </c>
      <c r="Q32" s="231">
        <v>10.06</v>
      </c>
      <c r="R32" s="231">
        <v>10.24</v>
      </c>
      <c r="S32" s="231">
        <v>10.37</v>
      </c>
      <c r="T32" s="231">
        <v>10.43</v>
      </c>
      <c r="U32" s="231">
        <v>10.27</v>
      </c>
      <c r="V32" s="231">
        <v>10.43</v>
      </c>
      <c r="W32" s="231">
        <v>10.67</v>
      </c>
      <c r="X32" s="231">
        <v>10.37</v>
      </c>
      <c r="Y32" s="231">
        <v>10.3</v>
      </c>
      <c r="Z32" s="231">
        <v>10.42</v>
      </c>
      <c r="AA32" s="231">
        <v>10.51</v>
      </c>
      <c r="AB32" s="231">
        <v>8.33</v>
      </c>
      <c r="AC32" s="231">
        <v>8.98</v>
      </c>
      <c r="AD32" s="231">
        <v>8.7200000000000006</v>
      </c>
      <c r="AE32" s="231">
        <v>8.7100000000000009</v>
      </c>
      <c r="AF32" s="231">
        <v>8.7899999999999991</v>
      </c>
      <c r="AG32" s="231">
        <v>9</v>
      </c>
    </row>
    <row r="33" spans="2:37" s="232" customFormat="1" x14ac:dyDescent="0.25">
      <c r="B33" s="230">
        <v>0.91666666666666663</v>
      </c>
      <c r="C33" s="231">
        <v>9.75</v>
      </c>
      <c r="D33" s="231">
        <v>9.98</v>
      </c>
      <c r="E33" s="231">
        <v>9.76</v>
      </c>
      <c r="F33" s="231">
        <v>9.85</v>
      </c>
      <c r="G33" s="231">
        <v>9.56</v>
      </c>
      <c r="H33" s="231">
        <v>10.26</v>
      </c>
      <c r="I33" s="231">
        <v>9.89</v>
      </c>
      <c r="J33" s="231">
        <v>9.77</v>
      </c>
      <c r="K33" s="231">
        <v>9.83</v>
      </c>
      <c r="L33" s="231">
        <v>9.84</v>
      </c>
      <c r="M33" s="231">
        <v>9.82</v>
      </c>
      <c r="N33" s="231">
        <v>10.11</v>
      </c>
      <c r="O33" s="231">
        <v>10.45</v>
      </c>
      <c r="P33" s="231">
        <v>10.039999999999999</v>
      </c>
      <c r="Q33" s="231">
        <v>10.029999999999999</v>
      </c>
      <c r="R33" s="231">
        <v>10.26</v>
      </c>
      <c r="S33" s="231">
        <v>10.35</v>
      </c>
      <c r="T33" s="231">
        <v>10.26</v>
      </c>
      <c r="U33" s="231">
        <v>10.19</v>
      </c>
      <c r="V33" s="231">
        <v>10.19</v>
      </c>
      <c r="W33" s="231">
        <v>10.61</v>
      </c>
      <c r="X33" s="231">
        <v>10.24</v>
      </c>
      <c r="Y33" s="231">
        <v>10.37</v>
      </c>
      <c r="Z33" s="231">
        <v>10.53</v>
      </c>
      <c r="AA33" s="231">
        <v>10.66</v>
      </c>
      <c r="AB33" s="231">
        <v>8.33</v>
      </c>
      <c r="AC33" s="231">
        <v>8.98</v>
      </c>
      <c r="AD33" s="231">
        <v>8.82</v>
      </c>
      <c r="AE33" s="231">
        <v>8.7200000000000006</v>
      </c>
      <c r="AF33" s="231">
        <v>8.9700000000000006</v>
      </c>
      <c r="AG33" s="231">
        <v>8.89</v>
      </c>
    </row>
    <row r="34" spans="2:37" s="232" customFormat="1" x14ac:dyDescent="0.25">
      <c r="B34" s="230">
        <v>0.95833333333333337</v>
      </c>
      <c r="C34" s="231">
        <v>9.6199999999999992</v>
      </c>
      <c r="D34" s="231">
        <v>9.91</v>
      </c>
      <c r="E34" s="231">
        <v>9.76</v>
      </c>
      <c r="F34" s="231">
        <v>9.82</v>
      </c>
      <c r="G34" s="231">
        <v>9.5299999999999994</v>
      </c>
      <c r="H34" s="231">
        <v>10.029999999999999</v>
      </c>
      <c r="I34" s="231">
        <v>9.9700000000000006</v>
      </c>
      <c r="J34" s="231">
        <v>9.73</v>
      </c>
      <c r="K34" s="231">
        <v>9.81</v>
      </c>
      <c r="L34" s="231">
        <v>9.76</v>
      </c>
      <c r="M34" s="231">
        <v>9.9499999999999993</v>
      </c>
      <c r="N34" s="231">
        <v>10.08</v>
      </c>
      <c r="O34" s="231">
        <v>10.51</v>
      </c>
      <c r="P34" s="231">
        <v>9.9700000000000006</v>
      </c>
      <c r="Q34" s="231">
        <v>10.26</v>
      </c>
      <c r="R34" s="231">
        <v>10.29</v>
      </c>
      <c r="S34" s="231">
        <v>10.220000000000001</v>
      </c>
      <c r="T34" s="231">
        <v>10.23</v>
      </c>
      <c r="U34" s="231">
        <v>10.26</v>
      </c>
      <c r="V34" s="231">
        <v>10.08</v>
      </c>
      <c r="W34" s="231">
        <v>10.4</v>
      </c>
      <c r="X34" s="231">
        <v>10.23</v>
      </c>
      <c r="Y34" s="231">
        <v>10.35</v>
      </c>
      <c r="Z34" s="231">
        <v>10.5</v>
      </c>
      <c r="AA34" s="231">
        <v>10.65</v>
      </c>
      <c r="AB34" s="231">
        <v>8.56</v>
      </c>
      <c r="AC34" s="231">
        <v>8.9700000000000006</v>
      </c>
      <c r="AD34" s="231">
        <v>8.83</v>
      </c>
      <c r="AE34" s="231">
        <v>8.7100000000000009</v>
      </c>
      <c r="AF34" s="231">
        <v>9.07</v>
      </c>
      <c r="AG34" s="231">
        <v>8.7799999999999994</v>
      </c>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59" t="s">
        <v>265</v>
      </c>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59" t="s">
        <v>266</v>
      </c>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x14ac:dyDescent="0.3">
      <c r="B41" s="263"/>
    </row>
  </sheetData>
  <mergeCells count="6">
    <mergeCell ref="C37:J37"/>
    <mergeCell ref="B2:E4"/>
    <mergeCell ref="F2:AG4"/>
    <mergeCell ref="F6:AG6"/>
    <mergeCell ref="C35:J35"/>
    <mergeCell ref="C36:J36"/>
  </mergeCells>
  <conditionalFormatting sqref="C11:AG34">
    <cfRule type="containsText" dxfId="94" priority="1" operator="containsText" text="EE">
      <formula>NOT(ISERROR(SEARCH("EE",C11)))</formula>
    </cfRule>
    <cfRule type="containsText" dxfId="93" priority="2" operator="containsText" text="IE">
      <formula>NOT(ISERROR(SEARCH("IE",C11)))</formula>
    </cfRule>
    <cfRule type="cellIs" dxfId="92" priority="3" operator="equal">
      <formula>"MA"</formula>
    </cfRule>
    <cfRule type="containsText" dxfId="91" priority="4" operator="containsText" text="VF">
      <formula>NOT(ISERROR(SEARCH("VF",C11)))</formula>
    </cfRule>
    <cfRule type="containsText" dxfId="90" priority="5" operator="containsText" text="ID">
      <formula>NOT(ISERROR(SEARCH("ID",C11)))</formula>
    </cfRule>
    <cfRule type="cellIs" dxfId="89" priority="6" operator="greaterThan">
      <formula>500</formula>
    </cfRule>
    <cfRule type="cellIs" dxfId="88" priority="7" operator="greaterThan">
      <formula>1500</formula>
    </cfRule>
    <cfRule type="cellIs" dxfId="87"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65CF-A981-4EB2-8FE1-0262683ADCA7}">
  <dimension ref="A1:AC783"/>
  <sheetViews>
    <sheetView showGridLines="0" view="pageBreakPreview" zoomScale="70" zoomScaleNormal="80" zoomScaleSheetLayoutView="70" workbookViewId="0">
      <selection activeCell="M39" sqref="M39"/>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88671875" style="249" customWidth="1"/>
    <col min="10" max="10" width="3.33203125" style="246" customWidth="1"/>
    <col min="11" max="16384" width="11.5546875" style="250"/>
  </cols>
  <sheetData>
    <row r="1" spans="1:10" ht="19.649999999999999" customHeight="1" x14ac:dyDescent="0.25"/>
    <row r="2" spans="1:10" ht="16.5" customHeight="1" x14ac:dyDescent="0.25">
      <c r="C2" s="303"/>
      <c r="D2" s="306" t="s">
        <v>274</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+'3.13'!F6</f>
        <v>Evaluación de seguimiento de la calidad del aire en el área de influencia del complejo metalúrgico La Oroya, ubicada en el distrito La Oroya, provincia de Yauli, departamento de Junín, en mayo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+'3.13'!F8</f>
        <v>CA-CC-01</v>
      </c>
      <c r="E8" s="4"/>
      <c r="F8" s="24" t="s">
        <v>53</v>
      </c>
      <c r="G8" s="50"/>
      <c r="H8" s="277" t="str">
        <f>+'3.13'!V8</f>
        <v>0011-5-2022-412</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25.95" customHeight="1" x14ac:dyDescent="0.25">
      <c r="C14" s="24" t="s">
        <v>1</v>
      </c>
      <c r="D14" s="4" t="s">
        <v>51</v>
      </c>
      <c r="E14" s="4"/>
      <c r="F14" s="4"/>
      <c r="G14" s="24" t="s">
        <v>2</v>
      </c>
      <c r="H14" s="316" t="s">
        <v>322</v>
      </c>
      <c r="I14" s="316"/>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44682</v>
      </c>
      <c r="D17" s="256">
        <v>485.9</v>
      </c>
      <c r="E17" s="256">
        <v>0</v>
      </c>
      <c r="F17" s="256">
        <v>8.6</v>
      </c>
      <c r="G17" s="256">
        <v>75.3</v>
      </c>
      <c r="H17" s="256">
        <v>0.97</v>
      </c>
      <c r="I17" s="256">
        <v>269.2</v>
      </c>
    </row>
    <row r="18" spans="1:29" ht="12" customHeight="1" x14ac:dyDescent="0.25">
      <c r="A18" s="302"/>
      <c r="C18" s="198">
        <v>44682.041666666664</v>
      </c>
      <c r="D18" s="256">
        <v>485.6</v>
      </c>
      <c r="E18" s="256">
        <v>0</v>
      </c>
      <c r="F18" s="256">
        <v>7.8</v>
      </c>
      <c r="G18" s="256">
        <v>76.8</v>
      </c>
      <c r="H18" s="256">
        <v>0.93</v>
      </c>
      <c r="I18" s="256">
        <v>264.7</v>
      </c>
    </row>
    <row r="19" spans="1:29" ht="12" customHeight="1" x14ac:dyDescent="0.25">
      <c r="A19" s="302"/>
      <c r="C19" s="198">
        <v>44682.083333333336</v>
      </c>
      <c r="D19" s="256">
        <v>485.2</v>
      </c>
      <c r="E19" s="256">
        <v>0</v>
      </c>
      <c r="F19" s="256">
        <v>7</v>
      </c>
      <c r="G19" s="256">
        <v>77.2</v>
      </c>
      <c r="H19" s="256">
        <v>0.94</v>
      </c>
      <c r="I19" s="256">
        <v>256.10000000000002</v>
      </c>
    </row>
    <row r="20" spans="1:29" ht="12" customHeight="1" x14ac:dyDescent="0.25">
      <c r="A20" s="302"/>
      <c r="C20" s="198">
        <v>44682.125</v>
      </c>
      <c r="D20" s="256">
        <v>485.2</v>
      </c>
      <c r="E20" s="256">
        <v>0</v>
      </c>
      <c r="F20" s="256">
        <v>6.2</v>
      </c>
      <c r="G20" s="256">
        <v>78.7</v>
      </c>
      <c r="H20" s="256">
        <v>1.35</v>
      </c>
      <c r="I20" s="256">
        <v>270.5</v>
      </c>
    </row>
    <row r="21" spans="1:29" ht="12" customHeight="1" x14ac:dyDescent="0.25">
      <c r="A21" s="302"/>
      <c r="C21" s="198">
        <v>44682.166666666664</v>
      </c>
      <c r="D21" s="256">
        <v>485.2</v>
      </c>
      <c r="E21" s="256">
        <v>0</v>
      </c>
      <c r="F21" s="256">
        <v>5.7</v>
      </c>
      <c r="G21" s="256">
        <v>79.7</v>
      </c>
      <c r="H21" s="256">
        <v>1.64</v>
      </c>
      <c r="I21" s="256">
        <v>263.2</v>
      </c>
    </row>
    <row r="22" spans="1:29" ht="12" customHeight="1" x14ac:dyDescent="0.25">
      <c r="A22" s="302"/>
      <c r="C22" s="198">
        <v>44682.208333333336</v>
      </c>
      <c r="D22" s="256">
        <v>485.4</v>
      </c>
      <c r="E22" s="256">
        <v>0</v>
      </c>
      <c r="F22" s="256">
        <v>5.0999999999999996</v>
      </c>
      <c r="G22" s="256">
        <v>79.099999999999994</v>
      </c>
      <c r="H22" s="256">
        <v>2.0099999999999998</v>
      </c>
      <c r="I22" s="256">
        <v>256.39999999999998</v>
      </c>
    </row>
    <row r="23" spans="1:29" ht="12" customHeight="1" x14ac:dyDescent="0.25">
      <c r="A23" s="302"/>
      <c r="C23" s="198">
        <v>44682.25</v>
      </c>
      <c r="D23" s="256">
        <v>485.8</v>
      </c>
      <c r="E23" s="256">
        <v>0</v>
      </c>
      <c r="F23" s="256">
        <v>4.4000000000000004</v>
      </c>
      <c r="G23" s="256">
        <v>80.8</v>
      </c>
      <c r="H23" s="256">
        <v>1.25</v>
      </c>
      <c r="I23" s="256">
        <v>253.8</v>
      </c>
    </row>
    <row r="24" spans="1:29" ht="12" customHeight="1" x14ac:dyDescent="0.25">
      <c r="A24" s="302"/>
      <c r="C24" s="198">
        <v>44682.291666666664</v>
      </c>
      <c r="D24" s="256">
        <v>486.1</v>
      </c>
      <c r="E24" s="256">
        <v>0</v>
      </c>
      <c r="F24" s="256">
        <v>4.5</v>
      </c>
      <c r="G24" s="256">
        <v>80.400000000000006</v>
      </c>
      <c r="H24" s="256">
        <v>0.87</v>
      </c>
      <c r="I24" s="256">
        <v>266.7</v>
      </c>
    </row>
    <row r="25" spans="1:29" ht="12" customHeight="1" x14ac:dyDescent="0.25">
      <c r="A25" s="302"/>
      <c r="C25" s="198">
        <v>44682.333333333336</v>
      </c>
      <c r="D25" s="256">
        <v>486.3</v>
      </c>
      <c r="E25" s="256">
        <v>0</v>
      </c>
      <c r="F25" s="256">
        <v>7.8</v>
      </c>
      <c r="G25" s="256">
        <v>69</v>
      </c>
      <c r="H25" s="256">
        <v>0.82</v>
      </c>
      <c r="I25" s="256">
        <v>288.89999999999998</v>
      </c>
    </row>
    <row r="26" spans="1:29" ht="12" customHeight="1" x14ac:dyDescent="0.25">
      <c r="A26" s="302"/>
      <c r="C26" s="198">
        <v>44682.375</v>
      </c>
      <c r="D26" s="256">
        <v>486.3</v>
      </c>
      <c r="E26" s="256">
        <v>0</v>
      </c>
      <c r="F26" s="256">
        <v>10.6</v>
      </c>
      <c r="G26" s="256">
        <v>59.3</v>
      </c>
      <c r="H26" s="256">
        <v>1.24</v>
      </c>
      <c r="I26" s="256">
        <v>125</v>
      </c>
    </row>
    <row r="27" spans="1:29" ht="12" customHeight="1" x14ac:dyDescent="0.25">
      <c r="A27" s="302"/>
      <c r="C27" s="198">
        <v>44682.416666666664</v>
      </c>
      <c r="D27" s="256">
        <v>486</v>
      </c>
      <c r="E27" s="256">
        <v>0</v>
      </c>
      <c r="F27" s="256">
        <v>13.3</v>
      </c>
      <c r="G27" s="256">
        <v>50.8</v>
      </c>
      <c r="H27" s="256">
        <v>1.41</v>
      </c>
      <c r="I27" s="256">
        <v>151.30000000000001</v>
      </c>
    </row>
    <row r="28" spans="1:29" ht="12" customHeight="1" x14ac:dyDescent="0.25">
      <c r="A28" s="302"/>
      <c r="C28" s="198">
        <v>44682.458333333336</v>
      </c>
      <c r="D28" s="256">
        <v>485.4</v>
      </c>
      <c r="E28" s="256">
        <v>0</v>
      </c>
      <c r="F28" s="256">
        <v>15.2</v>
      </c>
      <c r="G28" s="256">
        <v>41.9</v>
      </c>
      <c r="H28" s="256">
        <v>1.34</v>
      </c>
      <c r="I28" s="256">
        <v>169.2</v>
      </c>
    </row>
    <row r="29" spans="1:29" ht="12" customHeight="1" x14ac:dyDescent="0.25">
      <c r="A29" s="302"/>
      <c r="C29" s="198">
        <v>44682.5</v>
      </c>
      <c r="D29" s="256">
        <v>484.7</v>
      </c>
      <c r="E29" s="256">
        <v>0</v>
      </c>
      <c r="F29" s="256">
        <v>15.8</v>
      </c>
      <c r="G29" s="256">
        <v>40.6</v>
      </c>
      <c r="H29" s="256">
        <v>0.93</v>
      </c>
      <c r="I29" s="256">
        <v>132.19999999999999</v>
      </c>
    </row>
    <row r="30" spans="1:29" ht="12" customHeight="1" x14ac:dyDescent="0.25">
      <c r="A30" s="302"/>
      <c r="C30" s="198">
        <v>44682.541666666664</v>
      </c>
      <c r="D30" s="256">
        <v>484</v>
      </c>
      <c r="E30" s="256">
        <v>0</v>
      </c>
      <c r="F30" s="256">
        <v>16.7</v>
      </c>
      <c r="G30" s="256">
        <v>37</v>
      </c>
      <c r="H30" s="256">
        <v>1.08</v>
      </c>
      <c r="I30" s="256">
        <v>33.6</v>
      </c>
    </row>
    <row r="31" spans="1:29" ht="12" customHeight="1" x14ac:dyDescent="0.3">
      <c r="A31" s="302"/>
      <c r="C31" s="198">
        <v>44682.583333333336</v>
      </c>
      <c r="D31" s="256">
        <v>483.7</v>
      </c>
      <c r="E31" s="256">
        <v>3</v>
      </c>
      <c r="F31" s="256">
        <v>14.8</v>
      </c>
      <c r="G31" s="256">
        <v>47.9</v>
      </c>
      <c r="H31" s="256">
        <v>1.82</v>
      </c>
      <c r="I31" s="256">
        <v>41.9</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44682.625</v>
      </c>
      <c r="D32" s="256">
        <v>483.4</v>
      </c>
      <c r="E32" s="256">
        <v>0</v>
      </c>
      <c r="F32" s="256">
        <v>14.5</v>
      </c>
      <c r="G32" s="256">
        <v>43.6</v>
      </c>
      <c r="H32" s="256">
        <v>2.17</v>
      </c>
      <c r="I32" s="256">
        <v>75.400000000000006</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44682.666666666664</v>
      </c>
      <c r="D33" s="256">
        <v>483.8</v>
      </c>
      <c r="E33" s="256">
        <v>0</v>
      </c>
      <c r="F33" s="256">
        <v>12.9</v>
      </c>
      <c r="G33" s="256">
        <v>63.5</v>
      </c>
      <c r="H33" s="256">
        <v>2.09</v>
      </c>
      <c r="I33" s="256">
        <v>68.7</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44682.708333333336</v>
      </c>
      <c r="D34" s="256">
        <v>484.2</v>
      </c>
      <c r="E34" s="256">
        <v>0</v>
      </c>
      <c r="F34" s="256">
        <v>10.9</v>
      </c>
      <c r="G34" s="256">
        <v>68</v>
      </c>
      <c r="H34" s="256">
        <v>1.78</v>
      </c>
      <c r="I34" s="256">
        <v>30.5</v>
      </c>
      <c r="P34" s="222"/>
      <c r="Q34" s="222"/>
      <c r="R34" s="222"/>
      <c r="S34" s="222"/>
      <c r="T34" s="222"/>
      <c r="U34" s="222"/>
      <c r="V34" s="222"/>
      <c r="W34" s="222"/>
      <c r="X34" s="222"/>
      <c r="Y34" s="222"/>
      <c r="Z34" s="222"/>
      <c r="AA34" s="222"/>
      <c r="AB34" s="222"/>
      <c r="AC34" s="222"/>
    </row>
    <row r="35" spans="1:29" ht="12" customHeight="1" x14ac:dyDescent="0.3">
      <c r="A35" s="302"/>
      <c r="C35" s="198">
        <v>44682.75</v>
      </c>
      <c r="D35" s="256">
        <v>484.7</v>
      </c>
      <c r="E35" s="256">
        <v>0</v>
      </c>
      <c r="F35" s="256">
        <v>9.9</v>
      </c>
      <c r="G35" s="256">
        <v>70.400000000000006</v>
      </c>
      <c r="H35" s="256">
        <v>1.47</v>
      </c>
      <c r="I35" s="256">
        <v>50.4</v>
      </c>
      <c r="P35" s="222"/>
      <c r="Q35" s="222"/>
      <c r="R35" s="222"/>
      <c r="S35" s="222"/>
      <c r="T35" s="222"/>
      <c r="U35" s="222"/>
      <c r="V35" s="222"/>
      <c r="W35" s="222"/>
      <c r="X35" s="222"/>
      <c r="Y35" s="222"/>
      <c r="Z35" s="222"/>
      <c r="AA35" s="222"/>
      <c r="AB35" s="222"/>
      <c r="AC35" s="222"/>
    </row>
    <row r="36" spans="1:29" ht="12" customHeight="1" x14ac:dyDescent="0.3">
      <c r="A36" s="302"/>
      <c r="C36" s="198">
        <v>44682.791666666664</v>
      </c>
      <c r="D36" s="256">
        <v>485.2</v>
      </c>
      <c r="E36" s="256">
        <v>0</v>
      </c>
      <c r="F36" s="256">
        <v>9.3000000000000007</v>
      </c>
      <c r="G36" s="256">
        <v>71.099999999999994</v>
      </c>
      <c r="H36" s="256">
        <v>1.17</v>
      </c>
      <c r="I36" s="256">
        <v>65.900000000000006</v>
      </c>
      <c r="P36" s="222"/>
      <c r="Q36" s="222"/>
      <c r="R36" s="222"/>
      <c r="S36" s="222"/>
      <c r="T36" s="222"/>
      <c r="U36" s="222"/>
      <c r="V36" s="222"/>
      <c r="W36" s="222"/>
      <c r="X36" s="222"/>
      <c r="Y36" s="222"/>
      <c r="Z36" s="222"/>
      <c r="AA36" s="222"/>
      <c r="AB36" s="222"/>
      <c r="AC36" s="222"/>
    </row>
    <row r="37" spans="1:29" ht="12" customHeight="1" x14ac:dyDescent="0.3">
      <c r="A37" s="302"/>
      <c r="C37" s="198">
        <v>44682.833333333336</v>
      </c>
      <c r="D37" s="256">
        <v>485.6</v>
      </c>
      <c r="E37" s="256">
        <v>0</v>
      </c>
      <c r="F37" s="256">
        <v>8.6</v>
      </c>
      <c r="G37" s="256">
        <v>73.400000000000006</v>
      </c>
      <c r="H37" s="256">
        <v>0.95</v>
      </c>
      <c r="I37" s="256">
        <v>304.60000000000002</v>
      </c>
      <c r="P37" s="222"/>
      <c r="Q37" s="222"/>
      <c r="R37" s="222"/>
      <c r="S37" s="222"/>
      <c r="T37" s="222"/>
      <c r="U37" s="222"/>
      <c r="V37" s="222"/>
      <c r="W37" s="222"/>
      <c r="X37" s="222"/>
      <c r="Y37" s="222"/>
      <c r="Z37" s="222"/>
      <c r="AA37" s="222"/>
      <c r="AB37" s="222"/>
      <c r="AC37" s="222"/>
    </row>
    <row r="38" spans="1:29" ht="12" customHeight="1" x14ac:dyDescent="0.3">
      <c r="A38" s="302"/>
      <c r="C38" s="198">
        <v>44682.875</v>
      </c>
      <c r="D38" s="256">
        <v>486</v>
      </c>
      <c r="E38" s="256">
        <v>0</v>
      </c>
      <c r="F38" s="256">
        <v>7.5</v>
      </c>
      <c r="G38" s="256">
        <v>75.8</v>
      </c>
      <c r="H38" s="256">
        <v>0.78</v>
      </c>
      <c r="I38" s="256">
        <v>324.3</v>
      </c>
      <c r="P38" s="222"/>
      <c r="Q38" s="222"/>
      <c r="R38" s="222"/>
      <c r="S38" s="222"/>
      <c r="T38" s="222"/>
      <c r="U38" s="222"/>
      <c r="V38" s="222"/>
      <c r="W38" s="222"/>
      <c r="X38" s="222"/>
      <c r="Y38" s="222"/>
      <c r="Z38" s="222"/>
      <c r="AA38" s="222"/>
      <c r="AB38" s="222"/>
      <c r="AC38" s="222"/>
    </row>
    <row r="39" spans="1:29" ht="12" customHeight="1" x14ac:dyDescent="0.3">
      <c r="A39" s="302"/>
      <c r="C39" s="198">
        <v>44682.916666666664</v>
      </c>
      <c r="D39" s="256">
        <v>486.3</v>
      </c>
      <c r="E39" s="256">
        <v>0</v>
      </c>
      <c r="F39" s="256">
        <v>6.7</v>
      </c>
      <c r="G39" s="256">
        <v>77.599999999999994</v>
      </c>
      <c r="H39" s="256">
        <v>0.68</v>
      </c>
      <c r="I39" s="256">
        <v>325.39999999999998</v>
      </c>
      <c r="P39" s="222"/>
      <c r="Q39" s="222"/>
      <c r="R39" s="222"/>
      <c r="S39" s="222"/>
      <c r="T39" s="222"/>
      <c r="U39" s="222"/>
      <c r="V39" s="222"/>
      <c r="W39" s="222"/>
      <c r="X39" s="222"/>
      <c r="Y39" s="222"/>
      <c r="Z39" s="222"/>
      <c r="AA39" s="222"/>
      <c r="AB39" s="222"/>
      <c r="AC39" s="222"/>
    </row>
    <row r="40" spans="1:29" ht="12" customHeight="1" x14ac:dyDescent="0.3">
      <c r="A40" s="302"/>
      <c r="C40" s="198">
        <v>44682.958333333336</v>
      </c>
      <c r="D40" s="256">
        <v>486.2</v>
      </c>
      <c r="E40" s="256">
        <v>0</v>
      </c>
      <c r="F40" s="256">
        <v>5.8</v>
      </c>
      <c r="G40" s="256">
        <v>79.900000000000006</v>
      </c>
      <c r="H40" s="256">
        <v>0.92</v>
      </c>
      <c r="I40" s="256">
        <v>285.60000000000002</v>
      </c>
      <c r="P40" s="222"/>
      <c r="Q40" s="222"/>
      <c r="R40" s="222"/>
      <c r="S40" s="222"/>
      <c r="T40" s="222"/>
      <c r="U40" s="222"/>
      <c r="V40" s="222"/>
      <c r="W40" s="222"/>
      <c r="X40" s="222"/>
      <c r="Y40" s="222"/>
      <c r="Z40" s="222"/>
      <c r="AA40" s="222"/>
      <c r="AB40" s="222"/>
      <c r="AC40" s="222"/>
    </row>
    <row r="41" spans="1:29" ht="12" customHeight="1" x14ac:dyDescent="0.3">
      <c r="A41" s="302">
        <v>2</v>
      </c>
      <c r="C41" s="198">
        <v>44683</v>
      </c>
      <c r="D41" s="256">
        <v>486.1</v>
      </c>
      <c r="E41" s="256">
        <v>0</v>
      </c>
      <c r="F41" s="256">
        <v>4.9000000000000004</v>
      </c>
      <c r="G41" s="256">
        <v>80.900000000000006</v>
      </c>
      <c r="H41" s="256">
        <v>0.71</v>
      </c>
      <c r="I41" s="256">
        <v>263</v>
      </c>
      <c r="P41" s="222"/>
      <c r="Q41" s="222"/>
      <c r="R41" s="222"/>
      <c r="S41" s="222"/>
      <c r="T41" s="222"/>
      <c r="U41" s="222"/>
      <c r="V41" s="222"/>
      <c r="W41" s="222"/>
      <c r="X41" s="222"/>
      <c r="Y41" s="222"/>
      <c r="Z41" s="222"/>
      <c r="AA41" s="222"/>
      <c r="AB41" s="222"/>
      <c r="AC41" s="222"/>
    </row>
    <row r="42" spans="1:29" ht="12" customHeight="1" x14ac:dyDescent="0.3">
      <c r="A42" s="302"/>
      <c r="C42" s="198">
        <v>44683.041666666664</v>
      </c>
      <c r="D42" s="256">
        <v>485.8</v>
      </c>
      <c r="E42" s="256">
        <v>0</v>
      </c>
      <c r="F42" s="256">
        <v>4.0999999999999996</v>
      </c>
      <c r="G42" s="256">
        <v>81.900000000000006</v>
      </c>
      <c r="H42" s="256">
        <v>1.07</v>
      </c>
      <c r="I42" s="256">
        <v>271.2</v>
      </c>
      <c r="P42" s="222"/>
      <c r="Q42" s="222"/>
      <c r="R42" s="222"/>
      <c r="S42" s="222"/>
      <c r="T42" s="222"/>
      <c r="U42" s="222"/>
      <c r="V42" s="222"/>
      <c r="W42" s="222"/>
      <c r="X42" s="222"/>
      <c r="Y42" s="222"/>
      <c r="Z42" s="222"/>
      <c r="AA42" s="222"/>
      <c r="AB42" s="222"/>
      <c r="AC42" s="222"/>
    </row>
    <row r="43" spans="1:29" ht="12" customHeight="1" x14ac:dyDescent="0.3">
      <c r="A43" s="302"/>
      <c r="C43" s="198">
        <v>44683.083333333336</v>
      </c>
      <c r="D43" s="256">
        <v>485.7</v>
      </c>
      <c r="E43" s="256">
        <v>0</v>
      </c>
      <c r="F43" s="256">
        <v>3.4</v>
      </c>
      <c r="G43" s="256">
        <v>82.4</v>
      </c>
      <c r="H43" s="256">
        <v>1.02</v>
      </c>
      <c r="I43" s="256">
        <v>264</v>
      </c>
      <c r="P43" s="222"/>
      <c r="Q43" s="222"/>
      <c r="R43" s="222"/>
      <c r="S43" s="222"/>
      <c r="T43" s="222"/>
      <c r="U43" s="222"/>
      <c r="V43" s="222"/>
      <c r="W43" s="222"/>
      <c r="X43" s="222"/>
      <c r="Y43" s="222"/>
      <c r="Z43" s="222"/>
      <c r="AA43" s="222"/>
      <c r="AB43" s="222"/>
      <c r="AC43" s="222"/>
    </row>
    <row r="44" spans="1:29" ht="12" customHeight="1" x14ac:dyDescent="0.3">
      <c r="A44" s="302"/>
      <c r="C44" s="198">
        <v>44683.125</v>
      </c>
      <c r="D44" s="256">
        <v>485.7</v>
      </c>
      <c r="E44" s="256">
        <v>0</v>
      </c>
      <c r="F44" s="256">
        <v>2.8</v>
      </c>
      <c r="G44" s="256">
        <v>83</v>
      </c>
      <c r="H44" s="256">
        <v>0.86</v>
      </c>
      <c r="I44" s="256">
        <v>267.39999999999998</v>
      </c>
      <c r="P44" s="222"/>
      <c r="Q44" s="222"/>
      <c r="R44" s="222"/>
      <c r="S44" s="222"/>
      <c r="T44" s="222"/>
      <c r="U44" s="222"/>
      <c r="V44" s="222"/>
      <c r="W44" s="222"/>
      <c r="X44" s="222"/>
      <c r="Y44" s="222"/>
      <c r="Z44" s="222"/>
      <c r="AA44" s="222"/>
      <c r="AB44" s="222"/>
      <c r="AC44" s="257"/>
    </row>
    <row r="45" spans="1:29" ht="12" customHeight="1" x14ac:dyDescent="0.3">
      <c r="A45" s="302"/>
      <c r="C45" s="198">
        <v>44683.166666666664</v>
      </c>
      <c r="D45" s="256">
        <v>485.9</v>
      </c>
      <c r="E45" s="256">
        <v>0</v>
      </c>
      <c r="F45" s="256">
        <v>2.4</v>
      </c>
      <c r="G45" s="256">
        <v>83.7</v>
      </c>
      <c r="H45" s="256">
        <v>0.94</v>
      </c>
      <c r="I45" s="256">
        <v>273.3</v>
      </c>
      <c r="P45" s="222"/>
      <c r="Q45" s="222"/>
      <c r="R45" s="222"/>
      <c r="S45" s="222"/>
      <c r="T45" s="222"/>
      <c r="U45" s="222"/>
      <c r="V45" s="222"/>
      <c r="W45" s="222"/>
      <c r="X45" s="222"/>
      <c r="Y45" s="222"/>
      <c r="Z45" s="222"/>
      <c r="AA45" s="222"/>
      <c r="AB45" s="222"/>
      <c r="AC45" s="222"/>
    </row>
    <row r="46" spans="1:29" ht="12" customHeight="1" x14ac:dyDescent="0.3">
      <c r="A46" s="302"/>
      <c r="C46" s="198">
        <v>44683.208333333336</v>
      </c>
      <c r="D46" s="256">
        <v>486.2</v>
      </c>
      <c r="E46" s="256">
        <v>0</v>
      </c>
      <c r="F46" s="256">
        <v>1.9</v>
      </c>
      <c r="G46" s="256">
        <v>84.1</v>
      </c>
      <c r="H46" s="256">
        <v>0.98</v>
      </c>
      <c r="I46" s="256">
        <v>272.89999999999998</v>
      </c>
      <c r="P46" s="222"/>
      <c r="Q46" s="222"/>
      <c r="R46" s="222"/>
      <c r="S46" s="222"/>
      <c r="T46" s="222"/>
      <c r="U46" s="222"/>
      <c r="V46" s="222"/>
      <c r="W46" s="222"/>
      <c r="X46" s="222"/>
      <c r="Y46" s="222"/>
      <c r="Z46" s="222"/>
      <c r="AA46" s="222"/>
      <c r="AB46" s="222"/>
      <c r="AC46" s="222"/>
    </row>
    <row r="47" spans="1:29" ht="12" customHeight="1" x14ac:dyDescent="0.3">
      <c r="A47" s="302"/>
      <c r="C47" s="198">
        <v>44683.25</v>
      </c>
      <c r="D47" s="256">
        <v>486.6</v>
      </c>
      <c r="E47" s="256">
        <v>0</v>
      </c>
      <c r="F47" s="256">
        <v>1.6</v>
      </c>
      <c r="G47" s="256">
        <v>84.4</v>
      </c>
      <c r="H47" s="256">
        <v>0.95</v>
      </c>
      <c r="I47" s="256">
        <v>263.89999999999998</v>
      </c>
      <c r="P47" s="222"/>
      <c r="Q47" s="222"/>
      <c r="R47" s="222"/>
      <c r="S47" s="222"/>
      <c r="T47" s="222"/>
      <c r="U47" s="222"/>
      <c r="V47" s="222"/>
      <c r="W47" s="222"/>
      <c r="X47" s="222"/>
      <c r="Y47" s="222"/>
      <c r="Z47" s="222"/>
      <c r="AA47" s="222"/>
      <c r="AB47" s="222"/>
      <c r="AC47" s="222"/>
    </row>
    <row r="48" spans="1:29" ht="12" customHeight="1" x14ac:dyDescent="0.3">
      <c r="A48" s="302"/>
      <c r="C48" s="198">
        <v>44683.291666666664</v>
      </c>
      <c r="D48" s="256">
        <v>487</v>
      </c>
      <c r="E48" s="256">
        <v>0</v>
      </c>
      <c r="F48" s="256">
        <v>1.9</v>
      </c>
      <c r="G48" s="256">
        <v>83.7</v>
      </c>
      <c r="H48" s="256">
        <v>0.66</v>
      </c>
      <c r="I48" s="256">
        <v>261.3</v>
      </c>
      <c r="P48" s="222"/>
      <c r="Q48" s="222"/>
      <c r="R48" s="222"/>
      <c r="S48" s="222"/>
      <c r="T48" s="222"/>
      <c r="U48" s="222"/>
      <c r="V48" s="222"/>
      <c r="W48" s="222"/>
      <c r="X48" s="222"/>
      <c r="Y48" s="222"/>
      <c r="Z48" s="222"/>
      <c r="AA48" s="222"/>
      <c r="AB48" s="222"/>
      <c r="AC48" s="222"/>
    </row>
    <row r="49" spans="1:29" ht="12" customHeight="1" x14ac:dyDescent="0.3">
      <c r="A49" s="302"/>
      <c r="C49" s="198">
        <v>44683.333333333336</v>
      </c>
      <c r="D49" s="256">
        <v>487.1</v>
      </c>
      <c r="E49" s="256">
        <v>0</v>
      </c>
      <c r="F49" s="256">
        <v>5.4</v>
      </c>
      <c r="G49" s="256">
        <v>72.2</v>
      </c>
      <c r="H49" s="256">
        <v>0.41</v>
      </c>
      <c r="I49" s="256">
        <v>286.89999999999998</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44683.375</v>
      </c>
      <c r="D50" s="256">
        <v>487</v>
      </c>
      <c r="E50" s="256">
        <v>0</v>
      </c>
      <c r="F50" s="256">
        <v>8.6999999999999993</v>
      </c>
      <c r="G50" s="256">
        <v>62.9</v>
      </c>
      <c r="H50" s="256">
        <v>0.46</v>
      </c>
      <c r="I50" s="256">
        <v>238</v>
      </c>
      <c r="K50" s="222"/>
      <c r="L50" s="222"/>
      <c r="M50" s="222"/>
      <c r="N50" s="222"/>
      <c r="O50" s="222"/>
    </row>
    <row r="51" spans="1:29" ht="12" customHeight="1" x14ac:dyDescent="0.3">
      <c r="A51" s="302"/>
      <c r="C51" s="198">
        <v>44683.416666666664</v>
      </c>
      <c r="D51" s="256">
        <v>486.6</v>
      </c>
      <c r="E51" s="256">
        <v>0</v>
      </c>
      <c r="F51" s="256">
        <v>11.7</v>
      </c>
      <c r="G51" s="256">
        <v>54.9</v>
      </c>
      <c r="H51" s="256">
        <v>1.03</v>
      </c>
      <c r="I51" s="256">
        <v>147.30000000000001</v>
      </c>
      <c r="K51" s="222"/>
      <c r="L51" s="222"/>
      <c r="M51" s="222"/>
      <c r="N51" s="222"/>
      <c r="O51" s="222"/>
    </row>
    <row r="52" spans="1:29" ht="12" customHeight="1" x14ac:dyDescent="0.3">
      <c r="A52" s="302"/>
      <c r="C52" s="198">
        <v>44683.458333333336</v>
      </c>
      <c r="D52" s="256">
        <v>485.8</v>
      </c>
      <c r="E52" s="256">
        <v>0</v>
      </c>
      <c r="F52" s="256">
        <v>14.6</v>
      </c>
      <c r="G52" s="256">
        <v>46.4</v>
      </c>
      <c r="H52" s="256">
        <v>1.72</v>
      </c>
      <c r="I52" s="256">
        <v>129.80000000000001</v>
      </c>
      <c r="K52" s="222"/>
      <c r="L52" s="222"/>
      <c r="M52" s="222"/>
      <c r="N52" s="222"/>
      <c r="O52" s="222"/>
    </row>
    <row r="53" spans="1:29" ht="12" customHeight="1" x14ac:dyDescent="0.3">
      <c r="A53" s="302"/>
      <c r="C53" s="198">
        <v>44683.5</v>
      </c>
      <c r="D53" s="256">
        <v>485.1</v>
      </c>
      <c r="E53" s="256">
        <v>0</v>
      </c>
      <c r="F53" s="256">
        <v>17</v>
      </c>
      <c r="G53" s="256">
        <v>37.5</v>
      </c>
      <c r="H53" s="256">
        <v>1.18</v>
      </c>
      <c r="I53" s="256">
        <v>164.4</v>
      </c>
      <c r="K53" s="222"/>
      <c r="L53" s="222"/>
      <c r="M53" s="222"/>
      <c r="N53" s="222"/>
      <c r="O53" s="222"/>
    </row>
    <row r="54" spans="1:29" ht="12" customHeight="1" x14ac:dyDescent="0.3">
      <c r="A54" s="302"/>
      <c r="C54" s="198">
        <v>44683.541666666664</v>
      </c>
      <c r="D54" s="256">
        <v>484.5</v>
      </c>
      <c r="E54" s="256">
        <v>0</v>
      </c>
      <c r="F54" s="256">
        <v>17.100000000000001</v>
      </c>
      <c r="G54" s="256">
        <v>38.9</v>
      </c>
      <c r="H54" s="256">
        <v>2.29</v>
      </c>
      <c r="I54" s="256">
        <v>83.6</v>
      </c>
      <c r="K54" s="222"/>
      <c r="L54" s="222"/>
      <c r="M54" s="222"/>
      <c r="N54" s="222"/>
      <c r="O54" s="222"/>
    </row>
    <row r="55" spans="1:29" ht="12" customHeight="1" x14ac:dyDescent="0.3">
      <c r="A55" s="302"/>
      <c r="C55" s="198">
        <v>44683.583333333336</v>
      </c>
      <c r="D55" s="256">
        <v>484</v>
      </c>
      <c r="E55" s="256">
        <v>0</v>
      </c>
      <c r="F55" s="256">
        <v>16.7</v>
      </c>
      <c r="G55" s="256">
        <v>44</v>
      </c>
      <c r="H55" s="256">
        <v>2.5299999999999998</v>
      </c>
      <c r="I55" s="256">
        <v>62.6</v>
      </c>
      <c r="K55" s="222"/>
      <c r="L55" s="222"/>
      <c r="M55" s="222"/>
      <c r="N55" s="222"/>
      <c r="O55" s="222"/>
    </row>
    <row r="56" spans="1:29" ht="12" customHeight="1" x14ac:dyDescent="0.3">
      <c r="A56" s="302"/>
      <c r="C56" s="198">
        <v>44683.625</v>
      </c>
      <c r="D56" s="256">
        <v>483.6</v>
      </c>
      <c r="E56" s="256">
        <v>0</v>
      </c>
      <c r="F56" s="256">
        <v>16</v>
      </c>
      <c r="G56" s="256">
        <v>46.6</v>
      </c>
      <c r="H56" s="256">
        <v>2.56</v>
      </c>
      <c r="I56" s="256">
        <v>62.9</v>
      </c>
      <c r="K56" s="222"/>
      <c r="L56" s="222"/>
      <c r="M56" s="222"/>
      <c r="N56" s="222"/>
      <c r="O56" s="222"/>
    </row>
    <row r="57" spans="1:29" ht="12" customHeight="1" x14ac:dyDescent="0.3">
      <c r="A57" s="302"/>
      <c r="C57" s="198">
        <v>44683.666666666664</v>
      </c>
      <c r="D57" s="256">
        <v>483.8</v>
      </c>
      <c r="E57" s="256">
        <v>0</v>
      </c>
      <c r="F57" s="256">
        <v>14.3</v>
      </c>
      <c r="G57" s="256">
        <v>50.5</v>
      </c>
      <c r="H57" s="256">
        <v>2.34</v>
      </c>
      <c r="I57" s="256">
        <v>51.1</v>
      </c>
      <c r="K57" s="222"/>
      <c r="L57" s="222"/>
      <c r="M57" s="222"/>
      <c r="N57" s="222"/>
      <c r="O57" s="222"/>
    </row>
    <row r="58" spans="1:29" ht="12" customHeight="1" x14ac:dyDescent="0.3">
      <c r="A58" s="302"/>
      <c r="C58" s="198">
        <v>44683.708333333336</v>
      </c>
      <c r="D58" s="256">
        <v>484.2</v>
      </c>
      <c r="E58" s="256">
        <v>0</v>
      </c>
      <c r="F58" s="256">
        <v>12.4</v>
      </c>
      <c r="G58" s="256">
        <v>59.8</v>
      </c>
      <c r="H58" s="256">
        <v>1.98</v>
      </c>
      <c r="I58" s="256">
        <v>53.2</v>
      </c>
      <c r="K58" s="222"/>
      <c r="L58" s="222"/>
      <c r="M58" s="222"/>
      <c r="N58" s="222"/>
      <c r="O58" s="222"/>
    </row>
    <row r="59" spans="1:29" ht="12" customHeight="1" x14ac:dyDescent="0.3">
      <c r="A59" s="302"/>
      <c r="C59" s="198">
        <v>44683.75</v>
      </c>
      <c r="D59" s="256">
        <v>484.7</v>
      </c>
      <c r="E59" s="256">
        <v>0</v>
      </c>
      <c r="F59" s="256">
        <v>11.2</v>
      </c>
      <c r="G59" s="256">
        <v>64.599999999999994</v>
      </c>
      <c r="H59" s="256">
        <v>2.54</v>
      </c>
      <c r="I59" s="256">
        <v>39.5</v>
      </c>
      <c r="K59" s="222"/>
      <c r="L59" s="222"/>
      <c r="M59" s="222"/>
      <c r="N59" s="222"/>
      <c r="O59" s="222"/>
    </row>
    <row r="60" spans="1:29" ht="12" customHeight="1" x14ac:dyDescent="0.3">
      <c r="A60" s="302"/>
      <c r="C60" s="198">
        <v>44683.791666666664</v>
      </c>
      <c r="D60" s="256">
        <v>484.9</v>
      </c>
      <c r="E60" s="256">
        <v>0</v>
      </c>
      <c r="F60" s="256">
        <v>11</v>
      </c>
      <c r="G60" s="256">
        <v>63.6</v>
      </c>
      <c r="H60" s="256">
        <v>2.08</v>
      </c>
      <c r="I60" s="256">
        <v>34.6</v>
      </c>
      <c r="K60" s="222"/>
      <c r="L60" s="222"/>
      <c r="M60" s="222"/>
      <c r="N60" s="222"/>
      <c r="O60" s="222"/>
    </row>
    <row r="61" spans="1:29" ht="12" customHeight="1" x14ac:dyDescent="0.3">
      <c r="A61" s="302"/>
      <c r="C61" s="198">
        <v>44683.833333333336</v>
      </c>
      <c r="D61" s="256">
        <v>485.4</v>
      </c>
      <c r="E61" s="256">
        <v>0</v>
      </c>
      <c r="F61" s="256">
        <v>10</v>
      </c>
      <c r="G61" s="256">
        <v>68.2</v>
      </c>
      <c r="H61" s="256">
        <v>1.73</v>
      </c>
      <c r="I61" s="256">
        <v>336.7</v>
      </c>
      <c r="K61" s="222"/>
      <c r="L61" s="222"/>
      <c r="M61" s="222"/>
      <c r="N61" s="222"/>
      <c r="O61" s="222"/>
    </row>
    <row r="62" spans="1:29" ht="12" customHeight="1" x14ac:dyDescent="0.3">
      <c r="A62" s="302"/>
      <c r="C62" s="198">
        <v>44683.875</v>
      </c>
      <c r="D62" s="256">
        <v>485.9</v>
      </c>
      <c r="E62" s="256">
        <v>0</v>
      </c>
      <c r="F62" s="256">
        <v>9.1999999999999993</v>
      </c>
      <c r="G62" s="256">
        <v>70.599999999999994</v>
      </c>
      <c r="H62" s="256">
        <v>1.0900000000000001</v>
      </c>
      <c r="I62" s="256">
        <v>311.2</v>
      </c>
      <c r="K62" s="222"/>
      <c r="L62" s="222"/>
      <c r="M62" s="222"/>
      <c r="N62" s="222"/>
      <c r="O62" s="222"/>
    </row>
    <row r="63" spans="1:29" ht="12" customHeight="1" x14ac:dyDescent="0.3">
      <c r="A63" s="302"/>
      <c r="C63" s="198">
        <v>44683.916666666664</v>
      </c>
      <c r="D63" s="256">
        <v>486</v>
      </c>
      <c r="E63" s="256">
        <v>0</v>
      </c>
      <c r="F63" s="256">
        <v>7.7</v>
      </c>
      <c r="G63" s="256">
        <v>76.400000000000006</v>
      </c>
      <c r="H63" s="256">
        <v>0.57999999999999996</v>
      </c>
      <c r="I63" s="256">
        <v>267.10000000000002</v>
      </c>
      <c r="K63" s="222"/>
      <c r="L63" s="222"/>
      <c r="M63" s="222"/>
      <c r="N63" s="222"/>
      <c r="O63" s="222"/>
    </row>
    <row r="64" spans="1:29" ht="12" customHeight="1" x14ac:dyDescent="0.3">
      <c r="A64" s="302"/>
      <c r="C64" s="198">
        <v>44683.958333333336</v>
      </c>
      <c r="D64" s="256">
        <v>486</v>
      </c>
      <c r="E64" s="256">
        <v>0</v>
      </c>
      <c r="F64" s="256">
        <v>6.8</v>
      </c>
      <c r="G64" s="256">
        <v>78.3</v>
      </c>
      <c r="H64" s="256">
        <v>1.21</v>
      </c>
      <c r="I64" s="256">
        <v>277.10000000000002</v>
      </c>
      <c r="K64" s="222"/>
      <c r="L64" s="222"/>
      <c r="M64" s="222"/>
      <c r="N64" s="222"/>
      <c r="O64" s="222"/>
    </row>
    <row r="65" spans="1:9" ht="12" customHeight="1" x14ac:dyDescent="0.25">
      <c r="A65" s="302">
        <v>3</v>
      </c>
      <c r="C65" s="198">
        <v>44684</v>
      </c>
      <c r="D65" s="256">
        <v>485.9</v>
      </c>
      <c r="E65" s="256">
        <v>0</v>
      </c>
      <c r="F65" s="256">
        <v>6.1</v>
      </c>
      <c r="G65" s="256">
        <v>79.400000000000006</v>
      </c>
      <c r="H65" s="256">
        <v>1.18</v>
      </c>
      <c r="I65" s="256">
        <v>277</v>
      </c>
    </row>
    <row r="66" spans="1:9" ht="12" customHeight="1" x14ac:dyDescent="0.25">
      <c r="A66" s="302"/>
      <c r="C66" s="198">
        <v>44684.041666666664</v>
      </c>
      <c r="D66" s="256">
        <v>485.8</v>
      </c>
      <c r="E66" s="256">
        <v>0</v>
      </c>
      <c r="F66" s="256">
        <v>5.0999999999999996</v>
      </c>
      <c r="G66" s="256">
        <v>80.7</v>
      </c>
      <c r="H66" s="256">
        <v>1.2</v>
      </c>
      <c r="I66" s="256">
        <v>271.5</v>
      </c>
    </row>
    <row r="67" spans="1:9" ht="12" customHeight="1" x14ac:dyDescent="0.25">
      <c r="A67" s="302"/>
      <c r="C67" s="198">
        <v>44684.083333333336</v>
      </c>
      <c r="D67" s="256">
        <v>485.5</v>
      </c>
      <c r="E67" s="256">
        <v>0</v>
      </c>
      <c r="F67" s="256">
        <v>4.5999999999999996</v>
      </c>
      <c r="G67" s="256">
        <v>81.3</v>
      </c>
      <c r="H67" s="256">
        <v>0.96</v>
      </c>
      <c r="I67" s="256">
        <v>277.2</v>
      </c>
    </row>
    <row r="68" spans="1:9" ht="12" customHeight="1" x14ac:dyDescent="0.25">
      <c r="A68" s="302"/>
      <c r="C68" s="198">
        <v>44684.125</v>
      </c>
      <c r="D68" s="256">
        <v>485.4</v>
      </c>
      <c r="E68" s="256">
        <v>0</v>
      </c>
      <c r="F68" s="256">
        <v>4</v>
      </c>
      <c r="G68" s="256">
        <v>82.5</v>
      </c>
      <c r="H68" s="256">
        <v>0.99</v>
      </c>
      <c r="I68" s="256">
        <v>275.7</v>
      </c>
    </row>
    <row r="69" spans="1:9" ht="12" customHeight="1" x14ac:dyDescent="0.25">
      <c r="A69" s="302"/>
      <c r="C69" s="198">
        <v>44684.166666666664</v>
      </c>
      <c r="D69" s="256">
        <v>485.3</v>
      </c>
      <c r="E69" s="256">
        <v>0</v>
      </c>
      <c r="F69" s="256">
        <v>3.5</v>
      </c>
      <c r="G69" s="256">
        <v>82.8</v>
      </c>
      <c r="H69" s="256">
        <v>1.23</v>
      </c>
      <c r="I69" s="256">
        <v>268.89999999999998</v>
      </c>
    </row>
    <row r="70" spans="1:9" ht="12" customHeight="1" x14ac:dyDescent="0.25">
      <c r="A70" s="302"/>
      <c r="C70" s="198">
        <v>44684.208333333336</v>
      </c>
      <c r="D70" s="256">
        <v>485.5</v>
      </c>
      <c r="E70" s="256">
        <v>0</v>
      </c>
      <c r="F70" s="256">
        <v>3.1</v>
      </c>
      <c r="G70" s="256">
        <v>82.6</v>
      </c>
      <c r="H70" s="256">
        <v>1.02</v>
      </c>
      <c r="I70" s="256">
        <v>270.39999999999998</v>
      </c>
    </row>
    <row r="71" spans="1:9" ht="12" customHeight="1" x14ac:dyDescent="0.25">
      <c r="A71" s="302"/>
      <c r="C71" s="198">
        <v>44684.25</v>
      </c>
      <c r="D71" s="256">
        <v>485.9</v>
      </c>
      <c r="E71" s="256">
        <v>0</v>
      </c>
      <c r="F71" s="256">
        <v>2.8</v>
      </c>
      <c r="G71" s="256">
        <v>82.5</v>
      </c>
      <c r="H71" s="256">
        <v>0.88</v>
      </c>
      <c r="I71" s="256">
        <v>266.2</v>
      </c>
    </row>
    <row r="72" spans="1:9" ht="12" customHeight="1" x14ac:dyDescent="0.25">
      <c r="A72" s="302"/>
      <c r="C72" s="198">
        <v>44684.291666666664</v>
      </c>
      <c r="D72" s="256">
        <v>486.4</v>
      </c>
      <c r="E72" s="256">
        <v>0</v>
      </c>
      <c r="F72" s="256">
        <v>3.3</v>
      </c>
      <c r="G72" s="256">
        <v>80.8</v>
      </c>
      <c r="H72" s="256">
        <v>0.64</v>
      </c>
      <c r="I72" s="256">
        <v>269.7</v>
      </c>
    </row>
    <row r="73" spans="1:9" ht="12" customHeight="1" x14ac:dyDescent="0.25">
      <c r="A73" s="302"/>
      <c r="C73" s="198">
        <v>44684.333333333336</v>
      </c>
      <c r="D73" s="256">
        <v>486.5</v>
      </c>
      <c r="E73" s="256">
        <v>0</v>
      </c>
      <c r="F73" s="256">
        <v>6.2</v>
      </c>
      <c r="G73" s="256">
        <v>70.8</v>
      </c>
      <c r="H73" s="256">
        <v>0.7</v>
      </c>
      <c r="I73" s="256">
        <v>88.5</v>
      </c>
    </row>
    <row r="74" spans="1:9" ht="12" customHeight="1" x14ac:dyDescent="0.25">
      <c r="A74" s="302"/>
      <c r="C74" s="198">
        <v>44684.375</v>
      </c>
      <c r="D74" s="256">
        <v>486.5</v>
      </c>
      <c r="E74" s="256">
        <v>0</v>
      </c>
      <c r="F74" s="256">
        <v>9.3000000000000007</v>
      </c>
      <c r="G74" s="256">
        <v>65.400000000000006</v>
      </c>
      <c r="H74" s="256">
        <v>1.22</v>
      </c>
      <c r="I74" s="256">
        <v>118.2</v>
      </c>
    </row>
    <row r="75" spans="1:9" ht="12" customHeight="1" x14ac:dyDescent="0.25">
      <c r="A75" s="302"/>
      <c r="C75" s="198">
        <v>44684.416666666664</v>
      </c>
      <c r="D75" s="256">
        <v>486.4</v>
      </c>
      <c r="E75" s="256">
        <v>0</v>
      </c>
      <c r="F75" s="256">
        <v>12.2</v>
      </c>
      <c r="G75" s="256">
        <v>57.5</v>
      </c>
      <c r="H75" s="256">
        <v>0.99</v>
      </c>
      <c r="I75" s="256">
        <v>117.4</v>
      </c>
    </row>
    <row r="76" spans="1:9" ht="12" customHeight="1" x14ac:dyDescent="0.25">
      <c r="A76" s="302"/>
      <c r="C76" s="198">
        <v>44684.458333333336</v>
      </c>
      <c r="D76" s="256">
        <v>486</v>
      </c>
      <c r="E76" s="256">
        <v>0</v>
      </c>
      <c r="F76" s="256">
        <v>14.5</v>
      </c>
      <c r="G76" s="256">
        <v>46.9</v>
      </c>
      <c r="H76" s="256">
        <v>2.78</v>
      </c>
      <c r="I76" s="256">
        <v>134.69999999999999</v>
      </c>
    </row>
    <row r="77" spans="1:9" ht="12" customHeight="1" x14ac:dyDescent="0.25">
      <c r="A77" s="302"/>
      <c r="C77" s="198">
        <v>44684.5</v>
      </c>
      <c r="D77" s="256">
        <v>485.6</v>
      </c>
      <c r="E77" s="256">
        <v>0</v>
      </c>
      <c r="F77" s="256">
        <v>15.6</v>
      </c>
      <c r="G77" s="256">
        <v>43</v>
      </c>
      <c r="H77" s="256">
        <v>2.92</v>
      </c>
      <c r="I77" s="256">
        <v>125.3</v>
      </c>
    </row>
    <row r="78" spans="1:9" ht="12" customHeight="1" x14ac:dyDescent="0.25">
      <c r="A78" s="302"/>
      <c r="C78" s="198">
        <v>44684.541666666664</v>
      </c>
      <c r="D78" s="256">
        <v>484.9</v>
      </c>
      <c r="E78" s="256">
        <v>0</v>
      </c>
      <c r="F78" s="256">
        <v>16.7</v>
      </c>
      <c r="G78" s="256">
        <v>42</v>
      </c>
      <c r="H78" s="256">
        <v>2</v>
      </c>
      <c r="I78" s="256">
        <v>90.9</v>
      </c>
    </row>
    <row r="79" spans="1:9" ht="12" customHeight="1" x14ac:dyDescent="0.25">
      <c r="A79" s="302"/>
      <c r="C79" s="198">
        <v>44684.583333333336</v>
      </c>
      <c r="D79" s="256">
        <v>484.5</v>
      </c>
      <c r="E79" s="256">
        <v>0</v>
      </c>
      <c r="F79" s="256">
        <v>14.6</v>
      </c>
      <c r="G79" s="256">
        <v>55.5</v>
      </c>
      <c r="H79" s="256">
        <v>2.76</v>
      </c>
      <c r="I79" s="256">
        <v>34.4</v>
      </c>
    </row>
    <row r="80" spans="1:9" ht="12" customHeight="1" x14ac:dyDescent="0.25">
      <c r="A80" s="302"/>
      <c r="C80" s="198">
        <v>44684.625</v>
      </c>
      <c r="D80" s="256">
        <v>484.5</v>
      </c>
      <c r="E80" s="256">
        <v>0</v>
      </c>
      <c r="F80" s="256">
        <v>13</v>
      </c>
      <c r="G80" s="256">
        <v>62.5</v>
      </c>
      <c r="H80" s="256">
        <v>1.82</v>
      </c>
      <c r="I80" s="256">
        <v>75.5</v>
      </c>
    </row>
    <row r="81" spans="1:9" ht="12" customHeight="1" x14ac:dyDescent="0.25">
      <c r="A81" s="302"/>
      <c r="C81" s="198">
        <v>44684.666666666664</v>
      </c>
      <c r="D81" s="256">
        <v>484.6</v>
      </c>
      <c r="E81" s="256">
        <v>0</v>
      </c>
      <c r="F81" s="256">
        <v>12.2</v>
      </c>
      <c r="G81" s="256">
        <v>66.7</v>
      </c>
      <c r="H81" s="256">
        <v>1.91</v>
      </c>
      <c r="I81" s="256">
        <v>80.099999999999994</v>
      </c>
    </row>
    <row r="82" spans="1:9" ht="12" customHeight="1" x14ac:dyDescent="0.25">
      <c r="A82" s="302"/>
      <c r="C82" s="198">
        <v>44684.708333333336</v>
      </c>
      <c r="D82" s="256">
        <v>484.9</v>
      </c>
      <c r="E82" s="256">
        <v>0</v>
      </c>
      <c r="F82" s="256">
        <v>11.6</v>
      </c>
      <c r="G82" s="256">
        <v>67.7</v>
      </c>
      <c r="H82" s="256">
        <v>1.62</v>
      </c>
      <c r="I82" s="256">
        <v>84.3</v>
      </c>
    </row>
    <row r="83" spans="1:9" ht="12" customHeight="1" x14ac:dyDescent="0.25">
      <c r="A83" s="302"/>
      <c r="C83" s="198">
        <v>44684.75</v>
      </c>
      <c r="D83" s="256">
        <v>485.1</v>
      </c>
      <c r="E83" s="256">
        <v>0</v>
      </c>
      <c r="F83" s="256">
        <v>10.8</v>
      </c>
      <c r="G83" s="256">
        <v>69.400000000000006</v>
      </c>
      <c r="H83" s="256">
        <v>1.77</v>
      </c>
      <c r="I83" s="256">
        <v>72.599999999999994</v>
      </c>
    </row>
    <row r="84" spans="1:9" ht="12" customHeight="1" x14ac:dyDescent="0.25">
      <c r="A84" s="302"/>
      <c r="C84" s="198">
        <v>44684.791666666664</v>
      </c>
      <c r="D84" s="256">
        <v>485.4</v>
      </c>
      <c r="E84" s="256">
        <v>0</v>
      </c>
      <c r="F84" s="256">
        <v>10.199999999999999</v>
      </c>
      <c r="G84" s="256">
        <v>71.3</v>
      </c>
      <c r="H84" s="256">
        <v>1.76</v>
      </c>
      <c r="I84" s="256">
        <v>64.599999999999994</v>
      </c>
    </row>
    <row r="85" spans="1:9" ht="12" customHeight="1" x14ac:dyDescent="0.25">
      <c r="A85" s="302"/>
      <c r="C85" s="198">
        <v>44684.833333333336</v>
      </c>
      <c r="D85" s="256">
        <v>485.9</v>
      </c>
      <c r="E85" s="256">
        <v>0</v>
      </c>
      <c r="F85" s="256">
        <v>10.199999999999999</v>
      </c>
      <c r="G85" s="256">
        <v>71</v>
      </c>
      <c r="H85" s="256">
        <v>1.34</v>
      </c>
      <c r="I85" s="256">
        <v>58.7</v>
      </c>
    </row>
    <row r="86" spans="1:9" ht="12" customHeight="1" x14ac:dyDescent="0.25">
      <c r="A86" s="302"/>
      <c r="C86" s="198">
        <v>44684.875</v>
      </c>
      <c r="D86" s="256">
        <v>486</v>
      </c>
      <c r="E86" s="256">
        <v>0</v>
      </c>
      <c r="F86" s="256">
        <v>9.8000000000000007</v>
      </c>
      <c r="G86" s="256">
        <v>72.8</v>
      </c>
      <c r="H86" s="256">
        <v>0.56000000000000005</v>
      </c>
      <c r="I86" s="256">
        <v>304.2</v>
      </c>
    </row>
    <row r="87" spans="1:9" ht="12" customHeight="1" x14ac:dyDescent="0.25">
      <c r="A87" s="302"/>
      <c r="C87" s="198">
        <v>44684.916666666664</v>
      </c>
      <c r="D87" s="256">
        <v>486</v>
      </c>
      <c r="E87" s="256">
        <v>0</v>
      </c>
      <c r="F87" s="256">
        <v>9.5</v>
      </c>
      <c r="G87" s="256">
        <v>71.900000000000006</v>
      </c>
      <c r="H87" s="256">
        <v>1.69</v>
      </c>
      <c r="I87" s="256">
        <v>19.3</v>
      </c>
    </row>
    <row r="88" spans="1:9" ht="12" customHeight="1" x14ac:dyDescent="0.25">
      <c r="A88" s="302"/>
      <c r="C88" s="198">
        <v>44684.958333333336</v>
      </c>
      <c r="D88" s="256">
        <v>486.1</v>
      </c>
      <c r="E88" s="256">
        <v>0</v>
      </c>
      <c r="F88" s="256">
        <v>8.1</v>
      </c>
      <c r="G88" s="256">
        <v>74.3</v>
      </c>
      <c r="H88" s="256">
        <v>1.97</v>
      </c>
      <c r="I88" s="256">
        <v>3.1</v>
      </c>
    </row>
    <row r="89" spans="1:9" ht="12" customHeight="1" x14ac:dyDescent="0.25">
      <c r="A89" s="302">
        <v>4</v>
      </c>
      <c r="C89" s="198">
        <v>44685</v>
      </c>
      <c r="D89" s="256">
        <v>486.1</v>
      </c>
      <c r="E89" s="256">
        <v>0</v>
      </c>
      <c r="F89" s="256">
        <v>7.3</v>
      </c>
      <c r="G89" s="256">
        <v>76</v>
      </c>
      <c r="H89" s="256">
        <v>1.52</v>
      </c>
      <c r="I89" s="256">
        <v>7.8</v>
      </c>
    </row>
    <row r="90" spans="1:9" ht="12" customHeight="1" x14ac:dyDescent="0.25">
      <c r="A90" s="302"/>
      <c r="C90" s="198">
        <v>44685.041666666664</v>
      </c>
      <c r="D90" s="256">
        <v>486</v>
      </c>
      <c r="E90" s="256">
        <v>0</v>
      </c>
      <c r="F90" s="256">
        <v>6.8</v>
      </c>
      <c r="G90" s="256">
        <v>79.5</v>
      </c>
      <c r="H90" s="256">
        <v>0.72</v>
      </c>
      <c r="I90" s="256">
        <v>290.2</v>
      </c>
    </row>
    <row r="91" spans="1:9" ht="12" customHeight="1" x14ac:dyDescent="0.25">
      <c r="A91" s="302"/>
      <c r="C91" s="198">
        <v>44685.083333333336</v>
      </c>
      <c r="D91" s="256">
        <v>485.7</v>
      </c>
      <c r="E91" s="256">
        <v>0</v>
      </c>
      <c r="F91" s="256">
        <v>6.5</v>
      </c>
      <c r="G91" s="256">
        <v>78.8</v>
      </c>
      <c r="H91" s="256">
        <v>0.7</v>
      </c>
      <c r="I91" s="256">
        <v>4.8</v>
      </c>
    </row>
    <row r="92" spans="1:9" ht="12" customHeight="1" x14ac:dyDescent="0.25">
      <c r="A92" s="302"/>
      <c r="C92" s="198">
        <v>44685.125</v>
      </c>
      <c r="D92" s="256">
        <v>485.5</v>
      </c>
      <c r="E92" s="256">
        <v>0</v>
      </c>
      <c r="F92" s="256">
        <v>6.7</v>
      </c>
      <c r="G92" s="256">
        <v>79.8</v>
      </c>
      <c r="H92" s="256">
        <v>0.24</v>
      </c>
      <c r="I92" s="256">
        <v>234.4</v>
      </c>
    </row>
    <row r="93" spans="1:9" ht="12" customHeight="1" x14ac:dyDescent="0.25">
      <c r="A93" s="302"/>
      <c r="C93" s="198">
        <v>44685.166666666664</v>
      </c>
      <c r="D93" s="256">
        <v>485.3</v>
      </c>
      <c r="E93" s="256">
        <v>0</v>
      </c>
      <c r="F93" s="256">
        <v>6.3</v>
      </c>
      <c r="G93" s="256">
        <v>80.900000000000006</v>
      </c>
      <c r="H93" s="256">
        <v>0.72</v>
      </c>
      <c r="I93" s="256">
        <v>123.7</v>
      </c>
    </row>
    <row r="94" spans="1:9" ht="12" customHeight="1" x14ac:dyDescent="0.25">
      <c r="A94" s="302"/>
      <c r="C94" s="198">
        <v>44685.208333333336</v>
      </c>
      <c r="D94" s="256">
        <v>485.5</v>
      </c>
      <c r="E94" s="256">
        <v>0</v>
      </c>
      <c r="F94" s="256">
        <v>5.6</v>
      </c>
      <c r="G94" s="256">
        <v>81.5</v>
      </c>
      <c r="H94" s="256">
        <v>0.55000000000000004</v>
      </c>
      <c r="I94" s="256">
        <v>59.5</v>
      </c>
    </row>
    <row r="95" spans="1:9" ht="12" customHeight="1" x14ac:dyDescent="0.25">
      <c r="A95" s="302"/>
      <c r="C95" s="198">
        <v>44685.25</v>
      </c>
      <c r="D95" s="256">
        <v>486</v>
      </c>
      <c r="E95" s="256">
        <v>0</v>
      </c>
      <c r="F95" s="256">
        <v>5.4</v>
      </c>
      <c r="G95" s="256">
        <v>82.3</v>
      </c>
      <c r="H95" s="256">
        <v>0.82</v>
      </c>
      <c r="I95" s="256">
        <v>264.7</v>
      </c>
    </row>
    <row r="96" spans="1:9" ht="12" customHeight="1" x14ac:dyDescent="0.25">
      <c r="A96" s="302"/>
      <c r="C96" s="198">
        <v>44685.291666666664</v>
      </c>
      <c r="D96" s="256">
        <v>486.5</v>
      </c>
      <c r="E96" s="256">
        <v>0</v>
      </c>
      <c r="F96" s="256">
        <v>6.1</v>
      </c>
      <c r="G96" s="256">
        <v>79.2</v>
      </c>
      <c r="H96" s="256">
        <v>0.56999999999999995</v>
      </c>
      <c r="I96" s="256">
        <v>133.30000000000001</v>
      </c>
    </row>
    <row r="97" spans="1:9" ht="12" customHeight="1" x14ac:dyDescent="0.25">
      <c r="A97" s="302"/>
      <c r="C97" s="198">
        <v>44685.333333333336</v>
      </c>
      <c r="D97" s="256">
        <v>486.8</v>
      </c>
      <c r="E97" s="256">
        <v>0</v>
      </c>
      <c r="F97" s="256">
        <v>6.7</v>
      </c>
      <c r="G97" s="256">
        <v>80.2</v>
      </c>
      <c r="H97" s="256">
        <v>0.52</v>
      </c>
      <c r="I97" s="256">
        <v>137.1</v>
      </c>
    </row>
    <row r="98" spans="1:9" ht="12" customHeight="1" x14ac:dyDescent="0.25">
      <c r="A98" s="302"/>
      <c r="C98" s="198">
        <v>44685.375</v>
      </c>
      <c r="D98" s="256">
        <v>486.7</v>
      </c>
      <c r="E98" s="256">
        <v>0</v>
      </c>
      <c r="F98" s="256">
        <v>9.1999999999999993</v>
      </c>
      <c r="G98" s="256">
        <v>71.8</v>
      </c>
      <c r="H98" s="256">
        <v>0.62</v>
      </c>
      <c r="I98" s="256">
        <v>136.5</v>
      </c>
    </row>
    <row r="99" spans="1:9" ht="12" customHeight="1" x14ac:dyDescent="0.25">
      <c r="A99" s="302"/>
      <c r="C99" s="198">
        <v>44685.416666666664</v>
      </c>
      <c r="D99" s="256">
        <v>486.4</v>
      </c>
      <c r="E99" s="256">
        <v>0</v>
      </c>
      <c r="F99" s="256">
        <v>10.7</v>
      </c>
      <c r="G99" s="256">
        <v>65.7</v>
      </c>
      <c r="H99" s="256">
        <v>1.01</v>
      </c>
      <c r="I99" s="256">
        <v>139.80000000000001</v>
      </c>
    </row>
    <row r="100" spans="1:9" ht="12" customHeight="1" x14ac:dyDescent="0.25">
      <c r="A100" s="302"/>
      <c r="C100" s="198">
        <v>44685.458333333336</v>
      </c>
      <c r="D100" s="256">
        <v>486</v>
      </c>
      <c r="E100" s="256">
        <v>0</v>
      </c>
      <c r="F100" s="256">
        <v>12.8</v>
      </c>
      <c r="G100" s="256">
        <v>54.7</v>
      </c>
      <c r="H100" s="256">
        <v>1.31</v>
      </c>
      <c r="I100" s="256">
        <v>159.1</v>
      </c>
    </row>
    <row r="101" spans="1:9" ht="12" customHeight="1" x14ac:dyDescent="0.25">
      <c r="A101" s="302"/>
      <c r="C101" s="198">
        <v>44685.5</v>
      </c>
      <c r="D101" s="256">
        <v>485.5</v>
      </c>
      <c r="E101" s="256">
        <v>0</v>
      </c>
      <c r="F101" s="256">
        <v>14.5</v>
      </c>
      <c r="G101" s="256">
        <v>48.7</v>
      </c>
      <c r="H101" s="256">
        <v>0.98</v>
      </c>
      <c r="I101" s="256">
        <v>163.9</v>
      </c>
    </row>
    <row r="102" spans="1:9" ht="12" customHeight="1" x14ac:dyDescent="0.25">
      <c r="A102" s="302"/>
      <c r="C102" s="198">
        <v>44685.541666666664</v>
      </c>
      <c r="D102" s="256">
        <v>485</v>
      </c>
      <c r="E102" s="256">
        <v>0</v>
      </c>
      <c r="F102" s="256">
        <v>15.7</v>
      </c>
      <c r="G102" s="256">
        <v>45.2</v>
      </c>
      <c r="H102" s="256">
        <v>1.6</v>
      </c>
      <c r="I102" s="256">
        <v>168.9</v>
      </c>
    </row>
    <row r="103" spans="1:9" ht="12" customHeight="1" x14ac:dyDescent="0.25">
      <c r="A103" s="302"/>
      <c r="C103" s="198">
        <v>44685.583333333336</v>
      </c>
      <c r="D103" s="256">
        <v>484.4</v>
      </c>
      <c r="E103" s="256">
        <v>0</v>
      </c>
      <c r="F103" s="256">
        <v>14.3</v>
      </c>
      <c r="G103" s="256">
        <v>54.9</v>
      </c>
      <c r="H103" s="256">
        <v>3.32</v>
      </c>
      <c r="I103" s="256">
        <v>104.9</v>
      </c>
    </row>
    <row r="104" spans="1:9" ht="12" customHeight="1" x14ac:dyDescent="0.25">
      <c r="A104" s="302"/>
      <c r="C104" s="198">
        <v>44685.625</v>
      </c>
      <c r="D104" s="256">
        <v>484.1</v>
      </c>
      <c r="E104" s="256">
        <v>0</v>
      </c>
      <c r="F104" s="256">
        <v>14.4</v>
      </c>
      <c r="G104" s="256">
        <v>54.8</v>
      </c>
      <c r="H104" s="256">
        <v>2.52</v>
      </c>
      <c r="I104" s="256">
        <v>55.1</v>
      </c>
    </row>
    <row r="105" spans="1:9" ht="12" customHeight="1" x14ac:dyDescent="0.25">
      <c r="A105" s="302"/>
      <c r="C105" s="198">
        <v>44685.666666666664</v>
      </c>
      <c r="D105" s="256">
        <v>484.2</v>
      </c>
      <c r="E105" s="256">
        <v>0</v>
      </c>
      <c r="F105" s="256">
        <v>12.9</v>
      </c>
      <c r="G105" s="256">
        <v>62</v>
      </c>
      <c r="H105" s="256">
        <v>2.6</v>
      </c>
      <c r="I105" s="256">
        <v>42.8</v>
      </c>
    </row>
    <row r="106" spans="1:9" ht="12" customHeight="1" x14ac:dyDescent="0.25">
      <c r="A106" s="302"/>
      <c r="C106" s="198">
        <v>44685.708333333336</v>
      </c>
      <c r="D106" s="256">
        <v>484.5</v>
      </c>
      <c r="E106" s="256">
        <v>0</v>
      </c>
      <c r="F106" s="256">
        <v>11.4</v>
      </c>
      <c r="G106" s="256">
        <v>66.900000000000006</v>
      </c>
      <c r="H106" s="256">
        <v>1.89</v>
      </c>
      <c r="I106" s="256">
        <v>48.9</v>
      </c>
    </row>
    <row r="107" spans="1:9" ht="12" customHeight="1" x14ac:dyDescent="0.25">
      <c r="A107" s="302"/>
      <c r="C107" s="198">
        <v>44685.75</v>
      </c>
      <c r="D107" s="256">
        <v>485.1</v>
      </c>
      <c r="E107" s="256">
        <v>0</v>
      </c>
      <c r="F107" s="256">
        <v>10.199999999999999</v>
      </c>
      <c r="G107" s="256">
        <v>70.7</v>
      </c>
      <c r="H107" s="256">
        <v>1.88</v>
      </c>
      <c r="I107" s="256">
        <v>71.8</v>
      </c>
    </row>
    <row r="108" spans="1:9" ht="12" customHeight="1" x14ac:dyDescent="0.25">
      <c r="A108" s="302"/>
      <c r="C108" s="198">
        <v>44685.791666666664</v>
      </c>
      <c r="D108" s="256">
        <v>485.6</v>
      </c>
      <c r="E108" s="256">
        <v>0</v>
      </c>
      <c r="F108" s="256">
        <v>9.5</v>
      </c>
      <c r="G108" s="256">
        <v>71.900000000000006</v>
      </c>
      <c r="H108" s="256">
        <v>1.88</v>
      </c>
      <c r="I108" s="256">
        <v>15.9</v>
      </c>
    </row>
    <row r="109" spans="1:9" ht="12" customHeight="1" x14ac:dyDescent="0.25">
      <c r="A109" s="302"/>
      <c r="C109" s="198">
        <v>44685.833333333336</v>
      </c>
      <c r="D109" s="256">
        <v>486</v>
      </c>
      <c r="E109" s="256">
        <v>0</v>
      </c>
      <c r="F109" s="256">
        <v>8.5</v>
      </c>
      <c r="G109" s="256">
        <v>73.7</v>
      </c>
      <c r="H109" s="256">
        <v>2.2200000000000002</v>
      </c>
      <c r="I109" s="256">
        <v>357.4</v>
      </c>
    </row>
    <row r="110" spans="1:9" ht="12" customHeight="1" x14ac:dyDescent="0.25">
      <c r="A110" s="302"/>
      <c r="C110" s="198">
        <v>44685.875</v>
      </c>
      <c r="D110" s="256">
        <v>486.2</v>
      </c>
      <c r="E110" s="256">
        <v>0</v>
      </c>
      <c r="F110" s="256">
        <v>8.1</v>
      </c>
      <c r="G110" s="256">
        <v>74.3</v>
      </c>
      <c r="H110" s="256">
        <v>1.07</v>
      </c>
      <c r="I110" s="256">
        <v>320.3</v>
      </c>
    </row>
    <row r="111" spans="1:9" ht="12" customHeight="1" x14ac:dyDescent="0.25">
      <c r="A111" s="302"/>
      <c r="C111" s="198">
        <v>44685.916666666664</v>
      </c>
      <c r="D111" s="256">
        <v>486.4</v>
      </c>
      <c r="E111" s="256">
        <v>0</v>
      </c>
      <c r="F111" s="256">
        <v>7.1</v>
      </c>
      <c r="G111" s="256">
        <v>78.599999999999994</v>
      </c>
      <c r="H111" s="256">
        <v>0.72</v>
      </c>
      <c r="I111" s="256">
        <v>294.10000000000002</v>
      </c>
    </row>
    <row r="112" spans="1:9" ht="12" customHeight="1" x14ac:dyDescent="0.25">
      <c r="A112" s="302"/>
      <c r="C112" s="198">
        <v>44685.958333333336</v>
      </c>
      <c r="D112" s="256">
        <v>486.5</v>
      </c>
      <c r="E112" s="256">
        <v>0</v>
      </c>
      <c r="F112" s="256">
        <v>6.3</v>
      </c>
      <c r="G112" s="256">
        <v>80</v>
      </c>
      <c r="H112" s="256">
        <v>1.1499999999999999</v>
      </c>
      <c r="I112" s="256">
        <v>272.89999999999998</v>
      </c>
    </row>
    <row r="113" spans="1:9" ht="12" customHeight="1" x14ac:dyDescent="0.25">
      <c r="A113" s="302">
        <v>5</v>
      </c>
      <c r="C113" s="198">
        <v>44686</v>
      </c>
      <c r="D113" s="256">
        <v>486.4</v>
      </c>
      <c r="E113" s="256">
        <v>0</v>
      </c>
      <c r="F113" s="256">
        <v>5.9</v>
      </c>
      <c r="G113" s="256">
        <v>80.2</v>
      </c>
      <c r="H113" s="256">
        <v>1</v>
      </c>
      <c r="I113" s="256">
        <v>260.89999999999998</v>
      </c>
    </row>
    <row r="114" spans="1:9" ht="12" customHeight="1" x14ac:dyDescent="0.25">
      <c r="A114" s="302"/>
      <c r="C114" s="198">
        <v>44686.041666666664</v>
      </c>
      <c r="D114" s="256">
        <v>486.1</v>
      </c>
      <c r="E114" s="256">
        <v>0</v>
      </c>
      <c r="F114" s="256">
        <v>5.2</v>
      </c>
      <c r="G114" s="256">
        <v>80.8</v>
      </c>
      <c r="H114" s="256">
        <v>0.86</v>
      </c>
      <c r="I114" s="256">
        <v>273.5</v>
      </c>
    </row>
    <row r="115" spans="1:9" ht="12" customHeight="1" x14ac:dyDescent="0.25">
      <c r="A115" s="302"/>
      <c r="C115" s="198">
        <v>44686.083333333336</v>
      </c>
      <c r="D115" s="256">
        <v>485.9</v>
      </c>
      <c r="E115" s="256">
        <v>0</v>
      </c>
      <c r="F115" s="256">
        <v>4.7</v>
      </c>
      <c r="G115" s="256">
        <v>81.7</v>
      </c>
      <c r="H115" s="256">
        <v>0.6</v>
      </c>
      <c r="I115" s="256">
        <v>269.7</v>
      </c>
    </row>
    <row r="116" spans="1:9" ht="12" customHeight="1" x14ac:dyDescent="0.25">
      <c r="A116" s="302"/>
      <c r="C116" s="198">
        <v>44686.125</v>
      </c>
      <c r="D116" s="256">
        <v>485.8</v>
      </c>
      <c r="E116" s="256">
        <v>0</v>
      </c>
      <c r="F116" s="256">
        <v>4.4000000000000004</v>
      </c>
      <c r="G116" s="256">
        <v>82.8</v>
      </c>
      <c r="H116" s="256">
        <v>0.98</v>
      </c>
      <c r="I116" s="256">
        <v>268.89999999999998</v>
      </c>
    </row>
    <row r="117" spans="1:9" ht="12" customHeight="1" x14ac:dyDescent="0.25">
      <c r="A117" s="302"/>
      <c r="C117" s="198">
        <v>44686.166666666664</v>
      </c>
      <c r="D117" s="256">
        <v>485.8</v>
      </c>
      <c r="E117" s="256">
        <v>0</v>
      </c>
      <c r="F117" s="256">
        <v>4.5999999999999996</v>
      </c>
      <c r="G117" s="256">
        <v>82</v>
      </c>
      <c r="H117" s="256">
        <v>0.72</v>
      </c>
      <c r="I117" s="256">
        <v>277.8</v>
      </c>
    </row>
    <row r="118" spans="1:9" ht="12" customHeight="1" x14ac:dyDescent="0.25">
      <c r="A118" s="302"/>
      <c r="C118" s="198">
        <v>44686.208333333336</v>
      </c>
      <c r="D118" s="256">
        <v>485.9</v>
      </c>
      <c r="E118" s="256">
        <v>0</v>
      </c>
      <c r="F118" s="256">
        <v>4.5999999999999996</v>
      </c>
      <c r="G118" s="256">
        <v>82.5</v>
      </c>
      <c r="H118" s="256">
        <v>0.71</v>
      </c>
      <c r="I118" s="256">
        <v>278.60000000000002</v>
      </c>
    </row>
    <row r="119" spans="1:9" ht="12" customHeight="1" x14ac:dyDescent="0.25">
      <c r="A119" s="302"/>
      <c r="C119" s="198">
        <v>44686.25</v>
      </c>
      <c r="D119" s="256">
        <v>486.1</v>
      </c>
      <c r="E119" s="256">
        <v>0</v>
      </c>
      <c r="F119" s="256">
        <v>4.5</v>
      </c>
      <c r="G119" s="256">
        <v>83.2</v>
      </c>
      <c r="H119" s="256">
        <v>0.26</v>
      </c>
      <c r="I119" s="256">
        <v>337.7</v>
      </c>
    </row>
    <row r="120" spans="1:9" ht="12" customHeight="1" x14ac:dyDescent="0.25">
      <c r="A120" s="302"/>
      <c r="C120" s="198">
        <v>44686.291666666664</v>
      </c>
      <c r="D120" s="256">
        <v>486.5</v>
      </c>
      <c r="E120" s="256">
        <v>0</v>
      </c>
      <c r="F120" s="256">
        <v>5.4</v>
      </c>
      <c r="G120" s="256">
        <v>80.400000000000006</v>
      </c>
      <c r="H120" s="256">
        <v>0.77</v>
      </c>
      <c r="I120" s="256">
        <v>271</v>
      </c>
    </row>
    <row r="121" spans="1:9" ht="12" customHeight="1" x14ac:dyDescent="0.25">
      <c r="A121" s="302"/>
      <c r="C121" s="198">
        <v>44686.333333333336</v>
      </c>
      <c r="D121" s="256">
        <v>486.8</v>
      </c>
      <c r="E121" s="256">
        <v>0</v>
      </c>
      <c r="F121" s="256">
        <v>7.5</v>
      </c>
      <c r="G121" s="256">
        <v>73.099999999999994</v>
      </c>
      <c r="H121" s="256">
        <v>0.68</v>
      </c>
      <c r="I121" s="256">
        <v>95.8</v>
      </c>
    </row>
    <row r="122" spans="1:9" ht="12" customHeight="1" x14ac:dyDescent="0.25">
      <c r="A122" s="302"/>
      <c r="C122" s="198">
        <v>44686.375</v>
      </c>
      <c r="D122" s="256">
        <v>486.8</v>
      </c>
      <c r="E122" s="256">
        <v>0</v>
      </c>
      <c r="F122" s="256">
        <v>9.8000000000000007</v>
      </c>
      <c r="G122" s="256">
        <v>66.900000000000006</v>
      </c>
      <c r="H122" s="256">
        <v>1.0900000000000001</v>
      </c>
      <c r="I122" s="256">
        <v>138.9</v>
      </c>
    </row>
    <row r="123" spans="1:9" ht="12" customHeight="1" x14ac:dyDescent="0.25">
      <c r="A123" s="302"/>
      <c r="C123" s="198">
        <v>44686.416666666664</v>
      </c>
      <c r="D123" s="256">
        <v>486.5</v>
      </c>
      <c r="E123" s="256">
        <v>0</v>
      </c>
      <c r="F123" s="256">
        <v>12</v>
      </c>
      <c r="G123" s="256">
        <v>57.7</v>
      </c>
      <c r="H123" s="256">
        <v>0.89</v>
      </c>
      <c r="I123" s="256">
        <v>148.69999999999999</v>
      </c>
    </row>
    <row r="124" spans="1:9" ht="12" customHeight="1" x14ac:dyDescent="0.25">
      <c r="A124" s="302"/>
      <c r="C124" s="198">
        <v>44686.458333333336</v>
      </c>
      <c r="D124" s="256">
        <v>486.2</v>
      </c>
      <c r="E124" s="256">
        <v>0</v>
      </c>
      <c r="F124" s="256">
        <v>13.5</v>
      </c>
      <c r="G124" s="256">
        <v>51</v>
      </c>
      <c r="H124" s="256">
        <v>1.34</v>
      </c>
      <c r="I124" s="256">
        <v>142.69999999999999</v>
      </c>
    </row>
    <row r="125" spans="1:9" ht="12" customHeight="1" x14ac:dyDescent="0.25">
      <c r="A125" s="302"/>
      <c r="C125" s="198">
        <v>44686.5</v>
      </c>
      <c r="D125" s="256">
        <v>485.6</v>
      </c>
      <c r="E125" s="256">
        <v>0</v>
      </c>
      <c r="F125" s="256">
        <v>15.1</v>
      </c>
      <c r="G125" s="256">
        <v>48</v>
      </c>
      <c r="H125" s="256">
        <v>1.9</v>
      </c>
      <c r="I125" s="256">
        <v>151.69999999999999</v>
      </c>
    </row>
    <row r="126" spans="1:9" ht="12" customHeight="1" x14ac:dyDescent="0.25">
      <c r="A126" s="302"/>
      <c r="C126" s="198">
        <v>44686.541666666664</v>
      </c>
      <c r="D126" s="256">
        <v>485.1</v>
      </c>
      <c r="E126" s="256">
        <v>0</v>
      </c>
      <c r="F126" s="256">
        <v>16.399999999999999</v>
      </c>
      <c r="G126" s="256">
        <v>42</v>
      </c>
      <c r="H126" s="256">
        <v>2.2000000000000002</v>
      </c>
      <c r="I126" s="256">
        <v>83.3</v>
      </c>
    </row>
    <row r="127" spans="1:9" ht="12" customHeight="1" x14ac:dyDescent="0.25">
      <c r="A127" s="302"/>
      <c r="C127" s="198">
        <v>44686.583333333336</v>
      </c>
      <c r="D127" s="256">
        <v>484.7</v>
      </c>
      <c r="E127" s="256">
        <v>0</v>
      </c>
      <c r="F127" s="256">
        <v>16.7</v>
      </c>
      <c r="G127" s="256">
        <v>39.700000000000003</v>
      </c>
      <c r="H127" s="256">
        <v>2.15</v>
      </c>
      <c r="I127" s="256">
        <v>96.8</v>
      </c>
    </row>
    <row r="128" spans="1:9" ht="12" customHeight="1" x14ac:dyDescent="0.25">
      <c r="A128" s="302"/>
      <c r="C128" s="198">
        <v>44686.625</v>
      </c>
      <c r="D128" s="256">
        <v>484.4</v>
      </c>
      <c r="E128" s="256">
        <v>0</v>
      </c>
      <c r="F128" s="256">
        <v>16.5</v>
      </c>
      <c r="G128" s="256">
        <v>40.9</v>
      </c>
      <c r="H128" s="256">
        <v>2.36</v>
      </c>
      <c r="I128" s="256">
        <v>96.4</v>
      </c>
    </row>
    <row r="129" spans="1:9" ht="12" customHeight="1" x14ac:dyDescent="0.25">
      <c r="A129" s="302"/>
      <c r="C129" s="198">
        <v>44686.666666666664</v>
      </c>
      <c r="D129" s="256">
        <v>484.4</v>
      </c>
      <c r="E129" s="256">
        <v>0</v>
      </c>
      <c r="F129" s="256">
        <v>14.5</v>
      </c>
      <c r="G129" s="256">
        <v>48.4</v>
      </c>
      <c r="H129" s="256">
        <v>2.61</v>
      </c>
      <c r="I129" s="256">
        <v>56</v>
      </c>
    </row>
    <row r="130" spans="1:9" ht="12" customHeight="1" x14ac:dyDescent="0.25">
      <c r="A130" s="302"/>
      <c r="C130" s="198">
        <v>44686.708333333336</v>
      </c>
      <c r="D130" s="256">
        <v>484.9</v>
      </c>
      <c r="E130" s="256">
        <v>0</v>
      </c>
      <c r="F130" s="256">
        <v>11.8</v>
      </c>
      <c r="G130" s="256">
        <v>63.2</v>
      </c>
      <c r="H130" s="256">
        <v>2.76</v>
      </c>
      <c r="I130" s="256">
        <v>53.8</v>
      </c>
    </row>
    <row r="131" spans="1:9" ht="12" customHeight="1" x14ac:dyDescent="0.25">
      <c r="A131" s="302"/>
      <c r="C131" s="198">
        <v>44686.75</v>
      </c>
      <c r="D131" s="256">
        <v>485.6</v>
      </c>
      <c r="E131" s="256">
        <v>0</v>
      </c>
      <c r="F131" s="256">
        <v>9.8000000000000007</v>
      </c>
      <c r="G131" s="256">
        <v>70</v>
      </c>
      <c r="H131" s="256">
        <v>2.68</v>
      </c>
      <c r="I131" s="256">
        <v>75.2</v>
      </c>
    </row>
    <row r="132" spans="1:9" ht="12" customHeight="1" x14ac:dyDescent="0.25">
      <c r="A132" s="302"/>
      <c r="C132" s="198">
        <v>44686.791666666664</v>
      </c>
      <c r="D132" s="256">
        <v>486.3</v>
      </c>
      <c r="E132" s="256">
        <v>0</v>
      </c>
      <c r="F132" s="256">
        <v>9.1</v>
      </c>
      <c r="G132" s="256">
        <v>71.5</v>
      </c>
      <c r="H132" s="256">
        <v>1.39</v>
      </c>
      <c r="I132" s="256">
        <v>60.8</v>
      </c>
    </row>
    <row r="133" spans="1:9" ht="12" customHeight="1" x14ac:dyDescent="0.25">
      <c r="A133" s="302"/>
      <c r="C133" s="198">
        <v>44686.833333333336</v>
      </c>
      <c r="D133" s="256">
        <v>486.8</v>
      </c>
      <c r="E133" s="256">
        <v>0</v>
      </c>
      <c r="F133" s="256">
        <v>8.9</v>
      </c>
      <c r="G133" s="256">
        <v>71.400000000000006</v>
      </c>
      <c r="H133" s="256">
        <v>1.07</v>
      </c>
      <c r="I133" s="256">
        <v>134.9</v>
      </c>
    </row>
    <row r="134" spans="1:9" ht="12" customHeight="1" x14ac:dyDescent="0.25">
      <c r="A134" s="302"/>
      <c r="C134" s="198">
        <v>44686.875</v>
      </c>
      <c r="D134" s="256">
        <v>487</v>
      </c>
      <c r="E134" s="256">
        <v>0</v>
      </c>
      <c r="F134" s="256">
        <v>9.1</v>
      </c>
      <c r="G134" s="256">
        <v>71.7</v>
      </c>
      <c r="H134" s="256">
        <v>0.65</v>
      </c>
      <c r="I134" s="256">
        <v>9.6999999999999993</v>
      </c>
    </row>
    <row r="135" spans="1:9" ht="12" customHeight="1" x14ac:dyDescent="0.25">
      <c r="A135" s="302"/>
      <c r="C135" s="198">
        <v>44686.916666666664</v>
      </c>
      <c r="D135" s="256">
        <v>486.9</v>
      </c>
      <c r="E135" s="256">
        <v>0</v>
      </c>
      <c r="F135" s="256">
        <v>9</v>
      </c>
      <c r="G135" s="256">
        <v>72.3</v>
      </c>
      <c r="H135" s="256">
        <v>0.26</v>
      </c>
      <c r="I135" s="256">
        <v>8</v>
      </c>
    </row>
    <row r="136" spans="1:9" ht="12" customHeight="1" x14ac:dyDescent="0.25">
      <c r="A136" s="302"/>
      <c r="C136" s="198">
        <v>44686.958333333336</v>
      </c>
      <c r="D136" s="256">
        <v>486.8</v>
      </c>
      <c r="E136" s="256">
        <v>0</v>
      </c>
      <c r="F136" s="256">
        <v>7.9</v>
      </c>
      <c r="G136" s="256">
        <v>73.3</v>
      </c>
      <c r="H136" s="256">
        <v>1.62</v>
      </c>
      <c r="I136" s="256">
        <v>342.5</v>
      </c>
    </row>
    <row r="137" spans="1:9" ht="12" customHeight="1" x14ac:dyDescent="0.25">
      <c r="A137" s="302">
        <v>6</v>
      </c>
      <c r="C137" s="198">
        <v>44687</v>
      </c>
      <c r="D137" s="256">
        <v>486.7</v>
      </c>
      <c r="E137" s="256">
        <v>0</v>
      </c>
      <c r="F137" s="256">
        <v>7</v>
      </c>
      <c r="G137" s="256">
        <v>74.7</v>
      </c>
      <c r="H137" s="256">
        <v>1.43</v>
      </c>
      <c r="I137" s="256">
        <v>331.1</v>
      </c>
    </row>
    <row r="138" spans="1:9" ht="12" customHeight="1" x14ac:dyDescent="0.25">
      <c r="A138" s="302"/>
      <c r="C138" s="198">
        <v>44687.041666666664</v>
      </c>
      <c r="D138" s="256">
        <v>486.5</v>
      </c>
      <c r="E138" s="256">
        <v>0</v>
      </c>
      <c r="F138" s="256">
        <v>5.8</v>
      </c>
      <c r="G138" s="256">
        <v>78.7</v>
      </c>
      <c r="H138" s="256">
        <v>1.02</v>
      </c>
      <c r="I138" s="256">
        <v>269.60000000000002</v>
      </c>
    </row>
    <row r="139" spans="1:9" ht="12" customHeight="1" x14ac:dyDescent="0.25">
      <c r="A139" s="302"/>
      <c r="C139" s="198">
        <v>44687.083333333336</v>
      </c>
      <c r="D139" s="256">
        <v>486.4</v>
      </c>
      <c r="E139" s="256">
        <v>0</v>
      </c>
      <c r="F139" s="256">
        <v>4.8</v>
      </c>
      <c r="G139" s="256">
        <v>80.2</v>
      </c>
      <c r="H139" s="256">
        <v>0.82</v>
      </c>
      <c r="I139" s="256">
        <v>269.7</v>
      </c>
    </row>
    <row r="140" spans="1:9" ht="12" customHeight="1" x14ac:dyDescent="0.25">
      <c r="A140" s="302"/>
      <c r="C140" s="198">
        <v>44687.125</v>
      </c>
      <c r="D140" s="256">
        <v>486.4</v>
      </c>
      <c r="E140" s="256">
        <v>0</v>
      </c>
      <c r="F140" s="256">
        <v>4.3</v>
      </c>
      <c r="G140" s="256">
        <v>80.7</v>
      </c>
      <c r="H140" s="256">
        <v>0.98</v>
      </c>
      <c r="I140" s="256">
        <v>275.7</v>
      </c>
    </row>
    <row r="141" spans="1:9" ht="12" customHeight="1" x14ac:dyDescent="0.25">
      <c r="A141" s="302"/>
      <c r="C141" s="198">
        <v>44687.166666666664</v>
      </c>
      <c r="D141" s="256">
        <v>486.4</v>
      </c>
      <c r="E141" s="256">
        <v>0</v>
      </c>
      <c r="F141" s="256">
        <v>3.7</v>
      </c>
      <c r="G141" s="256">
        <v>81.3</v>
      </c>
      <c r="H141" s="256">
        <v>1.08</v>
      </c>
      <c r="I141" s="256">
        <v>274.39999999999998</v>
      </c>
    </row>
    <row r="142" spans="1:9" ht="12" customHeight="1" x14ac:dyDescent="0.25">
      <c r="A142" s="302"/>
      <c r="C142" s="198">
        <v>44687.208333333336</v>
      </c>
      <c r="D142" s="256">
        <v>486.6</v>
      </c>
      <c r="E142" s="256">
        <v>0</v>
      </c>
      <c r="F142" s="256">
        <v>3.2</v>
      </c>
      <c r="G142" s="256">
        <v>82.1</v>
      </c>
      <c r="H142" s="256">
        <v>0.88</v>
      </c>
      <c r="I142" s="256">
        <v>269.10000000000002</v>
      </c>
    </row>
    <row r="143" spans="1:9" ht="12" customHeight="1" x14ac:dyDescent="0.25">
      <c r="A143" s="302"/>
      <c r="C143" s="198">
        <v>44687.25</v>
      </c>
      <c r="D143" s="256">
        <v>487</v>
      </c>
      <c r="E143" s="256">
        <v>0</v>
      </c>
      <c r="F143" s="256">
        <v>2.7</v>
      </c>
      <c r="G143" s="256">
        <v>82.5</v>
      </c>
      <c r="H143" s="256">
        <v>0.95</v>
      </c>
      <c r="I143" s="256">
        <v>268.3</v>
      </c>
    </row>
    <row r="144" spans="1:9" ht="12" customHeight="1" x14ac:dyDescent="0.25">
      <c r="A144" s="302"/>
      <c r="C144" s="198">
        <v>44687.291666666664</v>
      </c>
      <c r="D144" s="256">
        <v>487.3</v>
      </c>
      <c r="E144" s="256">
        <v>0</v>
      </c>
      <c r="F144" s="256">
        <v>3.1</v>
      </c>
      <c r="G144" s="256">
        <v>80.7</v>
      </c>
      <c r="H144" s="256">
        <v>0.76</v>
      </c>
      <c r="I144" s="256">
        <v>268.7</v>
      </c>
    </row>
    <row r="145" spans="1:9" ht="12" customHeight="1" x14ac:dyDescent="0.25">
      <c r="A145" s="302"/>
      <c r="C145" s="198">
        <v>44687.333333333336</v>
      </c>
      <c r="D145" s="256">
        <v>487.5</v>
      </c>
      <c r="E145" s="256">
        <v>0</v>
      </c>
      <c r="F145" s="256">
        <v>6.3</v>
      </c>
      <c r="G145" s="256">
        <v>70</v>
      </c>
      <c r="H145" s="256">
        <v>0.57999999999999996</v>
      </c>
      <c r="I145" s="256">
        <v>258.8</v>
      </c>
    </row>
    <row r="146" spans="1:9" ht="12" customHeight="1" x14ac:dyDescent="0.25">
      <c r="A146" s="302"/>
      <c r="C146" s="198">
        <v>44687.375</v>
      </c>
      <c r="D146" s="256">
        <v>487.3</v>
      </c>
      <c r="E146" s="256">
        <v>0</v>
      </c>
      <c r="F146" s="256">
        <v>9.4</v>
      </c>
      <c r="G146" s="256">
        <v>61</v>
      </c>
      <c r="H146" s="256">
        <v>0.74</v>
      </c>
      <c r="I146" s="256">
        <v>138.5</v>
      </c>
    </row>
    <row r="147" spans="1:9" ht="12" customHeight="1" x14ac:dyDescent="0.25">
      <c r="A147" s="302"/>
      <c r="C147" s="198">
        <v>44687.416666666664</v>
      </c>
      <c r="D147" s="256">
        <v>487</v>
      </c>
      <c r="E147" s="256">
        <v>0</v>
      </c>
      <c r="F147" s="256">
        <v>11.2</v>
      </c>
      <c r="G147" s="256">
        <v>56.1</v>
      </c>
      <c r="H147" s="256">
        <v>0.67</v>
      </c>
      <c r="I147" s="256">
        <v>134.69999999999999</v>
      </c>
    </row>
    <row r="148" spans="1:9" ht="12" customHeight="1" x14ac:dyDescent="0.25">
      <c r="A148" s="302"/>
      <c r="C148" s="198">
        <v>44687.458333333336</v>
      </c>
      <c r="D148" s="256">
        <v>486.5</v>
      </c>
      <c r="E148" s="256">
        <v>0</v>
      </c>
      <c r="F148" s="256">
        <v>13.5</v>
      </c>
      <c r="G148" s="256">
        <v>48.8</v>
      </c>
      <c r="H148" s="256">
        <v>1</v>
      </c>
      <c r="I148" s="256">
        <v>137.69999999999999</v>
      </c>
    </row>
    <row r="149" spans="1:9" ht="12" customHeight="1" x14ac:dyDescent="0.25">
      <c r="A149" s="302"/>
      <c r="C149" s="198">
        <v>44687.5</v>
      </c>
      <c r="D149" s="256">
        <v>485.9</v>
      </c>
      <c r="E149" s="256">
        <v>0</v>
      </c>
      <c r="F149" s="256">
        <v>15.1</v>
      </c>
      <c r="G149" s="256">
        <v>43.5</v>
      </c>
      <c r="H149" s="256">
        <v>1.49</v>
      </c>
      <c r="I149" s="256">
        <v>147.4</v>
      </c>
    </row>
    <row r="150" spans="1:9" ht="12" customHeight="1" x14ac:dyDescent="0.25">
      <c r="A150" s="302"/>
      <c r="C150" s="198">
        <v>44687.541666666664</v>
      </c>
      <c r="D150" s="256">
        <v>485.4</v>
      </c>
      <c r="E150" s="256">
        <v>0</v>
      </c>
      <c r="F150" s="256">
        <v>16.2</v>
      </c>
      <c r="G150" s="256">
        <v>37.9</v>
      </c>
      <c r="H150" s="256">
        <v>1.69</v>
      </c>
      <c r="I150" s="256">
        <v>109.7</v>
      </c>
    </row>
    <row r="151" spans="1:9" ht="12" customHeight="1" x14ac:dyDescent="0.25">
      <c r="A151" s="302"/>
      <c r="C151" s="198">
        <v>44687.583333333336</v>
      </c>
      <c r="D151" s="256">
        <v>484.9</v>
      </c>
      <c r="E151" s="256">
        <v>0</v>
      </c>
      <c r="F151" s="256">
        <v>17</v>
      </c>
      <c r="G151" s="256">
        <v>33.5</v>
      </c>
      <c r="H151" s="256">
        <v>1.98</v>
      </c>
      <c r="I151" s="256">
        <v>22.2</v>
      </c>
    </row>
    <row r="152" spans="1:9" ht="12" customHeight="1" x14ac:dyDescent="0.25">
      <c r="A152" s="302"/>
      <c r="C152" s="198">
        <v>44687.625</v>
      </c>
      <c r="D152" s="256">
        <v>484.6</v>
      </c>
      <c r="E152" s="256">
        <v>0</v>
      </c>
      <c r="F152" s="256">
        <v>16.899999999999999</v>
      </c>
      <c r="G152" s="256">
        <v>34.1</v>
      </c>
      <c r="H152" s="256">
        <v>2</v>
      </c>
      <c r="I152" s="256">
        <v>37.6</v>
      </c>
    </row>
    <row r="153" spans="1:9" ht="12" customHeight="1" x14ac:dyDescent="0.25">
      <c r="A153" s="302"/>
      <c r="C153" s="198">
        <v>44687.666666666664</v>
      </c>
      <c r="D153" s="256">
        <v>484.7</v>
      </c>
      <c r="E153" s="256">
        <v>0</v>
      </c>
      <c r="F153" s="256">
        <v>15.3</v>
      </c>
      <c r="G153" s="256">
        <v>37.799999999999997</v>
      </c>
      <c r="H153" s="256">
        <v>2.2799999999999998</v>
      </c>
      <c r="I153" s="256">
        <v>48.6</v>
      </c>
    </row>
    <row r="154" spans="1:9" ht="12" customHeight="1" x14ac:dyDescent="0.25">
      <c r="A154" s="302"/>
      <c r="C154" s="198">
        <v>44687.708333333336</v>
      </c>
      <c r="D154" s="256">
        <v>485</v>
      </c>
      <c r="E154" s="256">
        <v>0</v>
      </c>
      <c r="F154" s="256">
        <v>13.2</v>
      </c>
      <c r="G154" s="256">
        <v>46.8</v>
      </c>
      <c r="H154" s="256">
        <v>1.88</v>
      </c>
      <c r="I154" s="256">
        <v>53.8</v>
      </c>
    </row>
    <row r="155" spans="1:9" ht="12" customHeight="1" x14ac:dyDescent="0.25">
      <c r="A155" s="302"/>
      <c r="C155" s="198">
        <v>44687.75</v>
      </c>
      <c r="D155" s="256">
        <v>485.5</v>
      </c>
      <c r="E155" s="256">
        <v>0</v>
      </c>
      <c r="F155" s="256">
        <v>11.7</v>
      </c>
      <c r="G155" s="256">
        <v>53.1</v>
      </c>
      <c r="H155" s="256">
        <v>2.39</v>
      </c>
      <c r="I155" s="256">
        <v>38</v>
      </c>
    </row>
    <row r="156" spans="1:9" ht="12" customHeight="1" x14ac:dyDescent="0.25">
      <c r="A156" s="302"/>
      <c r="C156" s="198">
        <v>44687.791666666664</v>
      </c>
      <c r="D156" s="256">
        <v>486</v>
      </c>
      <c r="E156" s="256">
        <v>0</v>
      </c>
      <c r="F156" s="256">
        <v>10.199999999999999</v>
      </c>
      <c r="G156" s="256">
        <v>57</v>
      </c>
      <c r="H156" s="256">
        <v>3.28</v>
      </c>
      <c r="I156" s="256">
        <v>77.5</v>
      </c>
    </row>
    <row r="157" spans="1:9" ht="12" customHeight="1" x14ac:dyDescent="0.25">
      <c r="A157" s="302"/>
      <c r="C157" s="198">
        <v>44687.833333333336</v>
      </c>
      <c r="D157" s="256">
        <v>486.4</v>
      </c>
      <c r="E157" s="256">
        <v>0</v>
      </c>
      <c r="F157" s="256">
        <v>9.8000000000000007</v>
      </c>
      <c r="G157" s="256">
        <v>56.2</v>
      </c>
      <c r="H157" s="256">
        <v>1.3</v>
      </c>
      <c r="I157" s="256">
        <v>334.3</v>
      </c>
    </row>
    <row r="158" spans="1:9" ht="12" customHeight="1" x14ac:dyDescent="0.25">
      <c r="A158" s="302"/>
      <c r="C158" s="198">
        <v>44687.875</v>
      </c>
      <c r="D158" s="256">
        <v>486.6</v>
      </c>
      <c r="E158" s="256">
        <v>0</v>
      </c>
      <c r="F158" s="256">
        <v>8.4</v>
      </c>
      <c r="G158" s="256">
        <v>66.599999999999994</v>
      </c>
      <c r="H158" s="256">
        <v>1.1000000000000001</v>
      </c>
      <c r="I158" s="256">
        <v>286.3</v>
      </c>
    </row>
    <row r="159" spans="1:9" ht="12" customHeight="1" x14ac:dyDescent="0.25">
      <c r="A159" s="302"/>
      <c r="C159" s="198">
        <v>44687.916666666664</v>
      </c>
      <c r="D159" s="256">
        <v>486.9</v>
      </c>
      <c r="E159" s="256">
        <v>0</v>
      </c>
      <c r="F159" s="256">
        <v>6.8</v>
      </c>
      <c r="G159" s="256">
        <v>75.099999999999994</v>
      </c>
      <c r="H159" s="256">
        <v>1.35</v>
      </c>
      <c r="I159" s="256">
        <v>267.10000000000002</v>
      </c>
    </row>
    <row r="160" spans="1:9" ht="12" customHeight="1" x14ac:dyDescent="0.25">
      <c r="A160" s="302"/>
      <c r="C160" s="198">
        <v>44687.958333333336</v>
      </c>
      <c r="D160" s="256">
        <v>486.8</v>
      </c>
      <c r="E160" s="256">
        <v>0</v>
      </c>
      <c r="F160" s="256">
        <v>6</v>
      </c>
      <c r="G160" s="256">
        <v>74.8</v>
      </c>
      <c r="H160" s="256">
        <v>1.2</v>
      </c>
      <c r="I160" s="256">
        <v>274.8</v>
      </c>
    </row>
    <row r="161" spans="1:9" ht="12" customHeight="1" x14ac:dyDescent="0.25">
      <c r="A161" s="302">
        <v>7</v>
      </c>
      <c r="C161" s="198">
        <v>44688</v>
      </c>
      <c r="D161" s="256">
        <v>486.7</v>
      </c>
      <c r="E161" s="256">
        <v>0</v>
      </c>
      <c r="F161" s="256">
        <v>4.9000000000000004</v>
      </c>
      <c r="G161" s="256">
        <v>76.5</v>
      </c>
      <c r="H161" s="256">
        <v>1.07</v>
      </c>
      <c r="I161" s="256">
        <v>269.5</v>
      </c>
    </row>
    <row r="162" spans="1:9" ht="12" customHeight="1" x14ac:dyDescent="0.25">
      <c r="A162" s="302"/>
      <c r="C162" s="198">
        <v>44688.041666666664</v>
      </c>
      <c r="D162" s="256">
        <v>486.5</v>
      </c>
      <c r="E162" s="256">
        <v>0</v>
      </c>
      <c r="F162" s="256">
        <v>3.9</v>
      </c>
      <c r="G162" s="256">
        <v>76.3</v>
      </c>
      <c r="H162" s="256">
        <v>1.31</v>
      </c>
      <c r="I162" s="256">
        <v>268.5</v>
      </c>
    </row>
    <row r="163" spans="1:9" ht="12" customHeight="1" x14ac:dyDescent="0.25">
      <c r="A163" s="302"/>
      <c r="C163" s="198">
        <v>44688.083333333336</v>
      </c>
      <c r="D163" s="256">
        <v>486.4</v>
      </c>
      <c r="E163" s="256">
        <v>0</v>
      </c>
      <c r="F163" s="256">
        <v>3.2</v>
      </c>
      <c r="G163" s="256">
        <v>76.400000000000006</v>
      </c>
      <c r="H163" s="256">
        <v>1.25</v>
      </c>
      <c r="I163" s="256">
        <v>267.5</v>
      </c>
    </row>
    <row r="164" spans="1:9" ht="12" customHeight="1" x14ac:dyDescent="0.25">
      <c r="A164" s="302"/>
      <c r="C164" s="198">
        <v>44688.125</v>
      </c>
      <c r="D164" s="256">
        <v>486.3</v>
      </c>
      <c r="E164" s="256">
        <v>0</v>
      </c>
      <c r="F164" s="256">
        <v>2.5</v>
      </c>
      <c r="G164" s="256">
        <v>78</v>
      </c>
      <c r="H164" s="256">
        <v>1.31</v>
      </c>
      <c r="I164" s="256">
        <v>269.8</v>
      </c>
    </row>
    <row r="165" spans="1:9" ht="12" customHeight="1" x14ac:dyDescent="0.25">
      <c r="A165" s="302"/>
      <c r="C165" s="198">
        <v>44688.166666666664</v>
      </c>
      <c r="D165" s="256">
        <v>486.6</v>
      </c>
      <c r="E165" s="256">
        <v>0</v>
      </c>
      <c r="F165" s="256">
        <v>1.9</v>
      </c>
      <c r="G165" s="256">
        <v>78.2</v>
      </c>
      <c r="H165" s="256">
        <v>1.19</v>
      </c>
      <c r="I165" s="256">
        <v>266.39999999999998</v>
      </c>
    </row>
    <row r="166" spans="1:9" ht="12" customHeight="1" x14ac:dyDescent="0.25">
      <c r="A166" s="302"/>
      <c r="C166" s="198">
        <v>44688.208333333336</v>
      </c>
      <c r="D166" s="256">
        <v>486.8</v>
      </c>
      <c r="E166" s="256">
        <v>0</v>
      </c>
      <c r="F166" s="256">
        <v>1.6</v>
      </c>
      <c r="G166" s="256">
        <v>78.099999999999994</v>
      </c>
      <c r="H166" s="256">
        <v>1</v>
      </c>
      <c r="I166" s="256">
        <v>270.2</v>
      </c>
    </row>
    <row r="167" spans="1:9" ht="12" customHeight="1" x14ac:dyDescent="0.25">
      <c r="A167" s="302"/>
      <c r="C167" s="198">
        <v>44688.25</v>
      </c>
      <c r="D167" s="256">
        <v>487.2</v>
      </c>
      <c r="E167" s="256">
        <v>0</v>
      </c>
      <c r="F167" s="256">
        <v>1.4</v>
      </c>
      <c r="G167" s="256">
        <v>78</v>
      </c>
      <c r="H167" s="256">
        <v>1.35</v>
      </c>
      <c r="I167" s="256">
        <v>265</v>
      </c>
    </row>
    <row r="168" spans="1:9" ht="12" customHeight="1" x14ac:dyDescent="0.25">
      <c r="A168" s="302"/>
      <c r="C168" s="198">
        <v>44688.291666666664</v>
      </c>
      <c r="D168" s="256">
        <v>487.6</v>
      </c>
      <c r="E168" s="256">
        <v>0</v>
      </c>
      <c r="F168" s="256">
        <v>2.4</v>
      </c>
      <c r="G168" s="256">
        <v>75.2</v>
      </c>
      <c r="H168" s="256">
        <v>0.61</v>
      </c>
      <c r="I168" s="256">
        <v>266.10000000000002</v>
      </c>
    </row>
    <row r="169" spans="1:9" ht="12" customHeight="1" x14ac:dyDescent="0.25">
      <c r="A169" s="302"/>
      <c r="C169" s="198">
        <v>44688.333333333336</v>
      </c>
      <c r="D169" s="256">
        <v>487.9</v>
      </c>
      <c r="E169" s="256">
        <v>0</v>
      </c>
      <c r="F169" s="256">
        <v>4.7</v>
      </c>
      <c r="G169" s="256">
        <v>67.8</v>
      </c>
      <c r="H169" s="256">
        <v>0.32</v>
      </c>
      <c r="I169" s="256">
        <v>101.6</v>
      </c>
    </row>
    <row r="170" spans="1:9" ht="12" customHeight="1" x14ac:dyDescent="0.25">
      <c r="A170" s="302"/>
      <c r="C170" s="198">
        <v>44688.375</v>
      </c>
      <c r="D170" s="256">
        <v>487.7</v>
      </c>
      <c r="E170" s="256">
        <v>0</v>
      </c>
      <c r="F170" s="256">
        <v>8.6999999999999993</v>
      </c>
      <c r="G170" s="256">
        <v>59</v>
      </c>
      <c r="H170" s="256">
        <v>0.57999999999999996</v>
      </c>
      <c r="I170" s="256">
        <v>212</v>
      </c>
    </row>
    <row r="171" spans="1:9" ht="12" customHeight="1" x14ac:dyDescent="0.25">
      <c r="A171" s="302"/>
      <c r="C171" s="198">
        <v>44688.416666666664</v>
      </c>
      <c r="D171" s="256">
        <v>487.2</v>
      </c>
      <c r="E171" s="256">
        <v>0</v>
      </c>
      <c r="F171" s="256">
        <v>11.6</v>
      </c>
      <c r="G171" s="256">
        <v>49.6</v>
      </c>
      <c r="H171" s="256">
        <v>0.74</v>
      </c>
      <c r="I171" s="256">
        <v>235.3</v>
      </c>
    </row>
    <row r="172" spans="1:9" ht="12" customHeight="1" x14ac:dyDescent="0.25">
      <c r="A172" s="302"/>
      <c r="C172" s="198">
        <v>44688.458333333336</v>
      </c>
      <c r="D172" s="256">
        <v>486.7</v>
      </c>
      <c r="E172" s="256">
        <v>0</v>
      </c>
      <c r="F172" s="256">
        <v>13</v>
      </c>
      <c r="G172" s="256">
        <v>45.1</v>
      </c>
      <c r="H172" s="256">
        <v>1.21</v>
      </c>
      <c r="I172" s="256">
        <v>283.89999999999998</v>
      </c>
    </row>
    <row r="173" spans="1:9" ht="12" customHeight="1" x14ac:dyDescent="0.25">
      <c r="A173" s="302"/>
      <c r="C173" s="198">
        <v>44688.5</v>
      </c>
      <c r="D173" s="256">
        <v>486.1</v>
      </c>
      <c r="E173" s="256">
        <v>0</v>
      </c>
      <c r="F173" s="256">
        <v>13.7</v>
      </c>
      <c r="G173" s="256">
        <v>43.8</v>
      </c>
      <c r="H173" s="256">
        <v>1.23</v>
      </c>
      <c r="I173" s="256">
        <v>282.8</v>
      </c>
    </row>
    <row r="174" spans="1:9" ht="12" customHeight="1" x14ac:dyDescent="0.25">
      <c r="A174" s="302"/>
      <c r="C174" s="198">
        <v>44688.541666666664</v>
      </c>
      <c r="D174" s="256">
        <v>485.6</v>
      </c>
      <c r="E174" s="256">
        <v>0</v>
      </c>
      <c r="F174" s="256">
        <v>14.7</v>
      </c>
      <c r="G174" s="256">
        <v>42.7</v>
      </c>
      <c r="H174" s="256">
        <v>0.87</v>
      </c>
      <c r="I174" s="256">
        <v>147.9</v>
      </c>
    </row>
    <row r="175" spans="1:9" ht="12" customHeight="1" x14ac:dyDescent="0.25">
      <c r="A175" s="302"/>
      <c r="C175" s="198">
        <v>44688.583333333336</v>
      </c>
      <c r="D175" s="256">
        <v>485.2</v>
      </c>
      <c r="E175" s="256">
        <v>0</v>
      </c>
      <c r="F175" s="256">
        <v>15.8</v>
      </c>
      <c r="G175" s="256">
        <v>43.3</v>
      </c>
      <c r="H175" s="256">
        <v>2.37</v>
      </c>
      <c r="I175" s="256">
        <v>19.600000000000001</v>
      </c>
    </row>
    <row r="176" spans="1:9" ht="12" customHeight="1" x14ac:dyDescent="0.25">
      <c r="A176" s="302"/>
      <c r="C176" s="198">
        <v>44688.625</v>
      </c>
      <c r="D176" s="256">
        <v>484.8</v>
      </c>
      <c r="E176" s="256">
        <v>0</v>
      </c>
      <c r="F176" s="256">
        <v>15.1</v>
      </c>
      <c r="G176" s="256">
        <v>47.9</v>
      </c>
      <c r="H176" s="256">
        <v>2.71</v>
      </c>
      <c r="I176" s="256">
        <v>20.7</v>
      </c>
    </row>
    <row r="177" spans="1:9" ht="12" customHeight="1" x14ac:dyDescent="0.25">
      <c r="A177" s="302"/>
      <c r="C177" s="198">
        <v>44688.666666666664</v>
      </c>
      <c r="D177" s="256">
        <v>484.6</v>
      </c>
      <c r="E177" s="256">
        <v>0</v>
      </c>
      <c r="F177" s="256">
        <v>13.6</v>
      </c>
      <c r="G177" s="256">
        <v>53.8</v>
      </c>
      <c r="H177" s="256">
        <v>2.2599999999999998</v>
      </c>
      <c r="I177" s="256">
        <v>39.1</v>
      </c>
    </row>
    <row r="178" spans="1:9" ht="12" customHeight="1" x14ac:dyDescent="0.25">
      <c r="A178" s="302"/>
      <c r="C178" s="198">
        <v>44688.708333333336</v>
      </c>
      <c r="D178" s="256">
        <v>484.9</v>
      </c>
      <c r="E178" s="256">
        <v>0</v>
      </c>
      <c r="F178" s="256">
        <v>12</v>
      </c>
      <c r="G178" s="256">
        <v>61.5</v>
      </c>
      <c r="H178" s="256">
        <v>2.2000000000000002</v>
      </c>
      <c r="I178" s="256">
        <v>44.3</v>
      </c>
    </row>
    <row r="179" spans="1:9" ht="12" customHeight="1" x14ac:dyDescent="0.25">
      <c r="A179" s="302"/>
      <c r="C179" s="198">
        <v>44688.75</v>
      </c>
      <c r="D179" s="256">
        <v>485.5</v>
      </c>
      <c r="E179" s="256">
        <v>0</v>
      </c>
      <c r="F179" s="256">
        <v>10.199999999999999</v>
      </c>
      <c r="G179" s="256">
        <v>69.7</v>
      </c>
      <c r="H179" s="256">
        <v>2.19</v>
      </c>
      <c r="I179" s="256">
        <v>23.7</v>
      </c>
    </row>
    <row r="180" spans="1:9" ht="12" customHeight="1" x14ac:dyDescent="0.25">
      <c r="A180" s="302"/>
      <c r="C180" s="198">
        <v>44688.791666666664</v>
      </c>
      <c r="D180" s="256">
        <v>486</v>
      </c>
      <c r="E180" s="256">
        <v>0</v>
      </c>
      <c r="F180" s="256">
        <v>9.6999999999999993</v>
      </c>
      <c r="G180" s="256">
        <v>69.599999999999994</v>
      </c>
      <c r="H180" s="256">
        <v>1.4</v>
      </c>
      <c r="I180" s="256">
        <v>16.5</v>
      </c>
    </row>
    <row r="181" spans="1:9" ht="12" customHeight="1" x14ac:dyDescent="0.25">
      <c r="A181" s="302"/>
      <c r="C181" s="198">
        <v>44688.833333333336</v>
      </c>
      <c r="D181" s="256">
        <v>486.2</v>
      </c>
      <c r="E181" s="256">
        <v>0</v>
      </c>
      <c r="F181" s="256">
        <v>9.1999999999999993</v>
      </c>
      <c r="G181" s="256">
        <v>72.2</v>
      </c>
      <c r="H181" s="256">
        <v>1.32</v>
      </c>
      <c r="I181" s="256">
        <v>3.4</v>
      </c>
    </row>
    <row r="182" spans="1:9" ht="12" customHeight="1" x14ac:dyDescent="0.25">
      <c r="A182" s="302"/>
      <c r="C182" s="198">
        <v>44688.875</v>
      </c>
      <c r="D182" s="256">
        <v>486.4</v>
      </c>
      <c r="E182" s="256">
        <v>0</v>
      </c>
      <c r="F182" s="256">
        <v>8.3000000000000007</v>
      </c>
      <c r="G182" s="256">
        <v>74.7</v>
      </c>
      <c r="H182" s="256">
        <v>0.87</v>
      </c>
      <c r="I182" s="256">
        <v>275.5</v>
      </c>
    </row>
    <row r="183" spans="1:9" ht="12" customHeight="1" x14ac:dyDescent="0.25">
      <c r="A183" s="302"/>
      <c r="C183" s="198">
        <v>44688.916666666664</v>
      </c>
      <c r="D183" s="256">
        <v>486.5</v>
      </c>
      <c r="E183" s="256">
        <v>0</v>
      </c>
      <c r="F183" s="256">
        <v>7.9</v>
      </c>
      <c r="G183" s="256">
        <v>75.3</v>
      </c>
      <c r="H183" s="256">
        <v>1.38</v>
      </c>
      <c r="I183" s="256">
        <v>268.60000000000002</v>
      </c>
    </row>
    <row r="184" spans="1:9" ht="12" customHeight="1" x14ac:dyDescent="0.25">
      <c r="A184" s="302"/>
      <c r="C184" s="198">
        <v>44688.958333333336</v>
      </c>
      <c r="D184" s="256">
        <v>486.6</v>
      </c>
      <c r="E184" s="256">
        <v>0</v>
      </c>
      <c r="F184" s="256">
        <v>7.4</v>
      </c>
      <c r="G184" s="256">
        <v>76.599999999999994</v>
      </c>
      <c r="H184" s="256">
        <v>1.27</v>
      </c>
      <c r="I184" s="256">
        <v>272.39999999999998</v>
      </c>
    </row>
    <row r="185" spans="1:9" ht="12" customHeight="1" x14ac:dyDescent="0.25">
      <c r="A185" s="302">
        <v>8</v>
      </c>
      <c r="C185" s="198">
        <v>44689</v>
      </c>
      <c r="D185" s="256">
        <v>486.6</v>
      </c>
      <c r="E185" s="256">
        <v>0</v>
      </c>
      <c r="F185" s="256">
        <v>7.2</v>
      </c>
      <c r="G185" s="256">
        <v>76.3</v>
      </c>
      <c r="H185" s="256">
        <v>1.4</v>
      </c>
      <c r="I185" s="256">
        <v>275.2</v>
      </c>
    </row>
    <row r="186" spans="1:9" ht="12" customHeight="1" x14ac:dyDescent="0.25">
      <c r="A186" s="302"/>
      <c r="C186" s="198">
        <v>44689.041666666664</v>
      </c>
      <c r="D186" s="256">
        <v>486.4</v>
      </c>
      <c r="E186" s="256">
        <v>0</v>
      </c>
      <c r="F186" s="256">
        <v>7.2</v>
      </c>
      <c r="G186" s="256">
        <v>77.2</v>
      </c>
      <c r="H186" s="256">
        <v>0.87</v>
      </c>
      <c r="I186" s="256">
        <v>264</v>
      </c>
    </row>
    <row r="187" spans="1:9" ht="12" customHeight="1" x14ac:dyDescent="0.25">
      <c r="A187" s="302"/>
      <c r="C187" s="198">
        <v>44689.083333333336</v>
      </c>
      <c r="D187" s="256">
        <v>486.2</v>
      </c>
      <c r="E187" s="256">
        <v>0</v>
      </c>
      <c r="F187" s="256">
        <v>7.1</v>
      </c>
      <c r="G187" s="256">
        <v>76</v>
      </c>
      <c r="H187" s="256">
        <v>0.36</v>
      </c>
      <c r="I187" s="256">
        <v>272.60000000000002</v>
      </c>
    </row>
    <row r="188" spans="1:9" ht="12" customHeight="1" x14ac:dyDescent="0.25">
      <c r="A188" s="302"/>
      <c r="C188" s="198">
        <v>44689.125</v>
      </c>
      <c r="D188" s="256">
        <v>486</v>
      </c>
      <c r="E188" s="256">
        <v>0</v>
      </c>
      <c r="F188" s="256">
        <v>6.9</v>
      </c>
      <c r="G188" s="256">
        <v>75.400000000000006</v>
      </c>
      <c r="H188" s="256">
        <v>0.78</v>
      </c>
      <c r="I188" s="256">
        <v>266.2</v>
      </c>
    </row>
    <row r="189" spans="1:9" ht="12" customHeight="1" x14ac:dyDescent="0.25">
      <c r="A189" s="302"/>
      <c r="C189" s="198">
        <v>44689.166666666664</v>
      </c>
      <c r="D189" s="256">
        <v>486</v>
      </c>
      <c r="E189" s="256">
        <v>0</v>
      </c>
      <c r="F189" s="256">
        <v>6.7</v>
      </c>
      <c r="G189" s="256">
        <v>75.2</v>
      </c>
      <c r="H189" s="256">
        <v>1.07</v>
      </c>
      <c r="I189" s="256">
        <v>296.39999999999998</v>
      </c>
    </row>
    <row r="190" spans="1:9" ht="12" customHeight="1" x14ac:dyDescent="0.25">
      <c r="A190" s="302"/>
      <c r="C190" s="198">
        <v>44689.208333333336</v>
      </c>
      <c r="D190" s="256">
        <v>486.2</v>
      </c>
      <c r="E190" s="256">
        <v>0</v>
      </c>
      <c r="F190" s="256">
        <v>6.4</v>
      </c>
      <c r="G190" s="256">
        <v>75.099999999999994</v>
      </c>
      <c r="H190" s="256">
        <v>1.64</v>
      </c>
      <c r="I190" s="256">
        <v>274.2</v>
      </c>
    </row>
    <row r="191" spans="1:9" ht="12" customHeight="1" x14ac:dyDescent="0.25">
      <c r="A191" s="302"/>
      <c r="C191" s="198">
        <v>44689.25</v>
      </c>
      <c r="D191" s="256">
        <v>486.6</v>
      </c>
      <c r="E191" s="256">
        <v>0</v>
      </c>
      <c r="F191" s="256">
        <v>5.7</v>
      </c>
      <c r="G191" s="256">
        <v>76.599999999999994</v>
      </c>
      <c r="H191" s="256">
        <v>1.59</v>
      </c>
      <c r="I191" s="256">
        <v>287</v>
      </c>
    </row>
    <row r="192" spans="1:9" ht="12" customHeight="1" x14ac:dyDescent="0.25">
      <c r="A192" s="302"/>
      <c r="C192" s="198">
        <v>44689.291666666664</v>
      </c>
      <c r="D192" s="256">
        <v>487</v>
      </c>
      <c r="E192" s="256">
        <v>0</v>
      </c>
      <c r="F192" s="256">
        <v>5.8</v>
      </c>
      <c r="G192" s="256">
        <v>76.2</v>
      </c>
      <c r="H192" s="256">
        <v>1.46</v>
      </c>
      <c r="I192" s="256">
        <v>270.89999999999998</v>
      </c>
    </row>
    <row r="193" spans="1:9" ht="12" customHeight="1" x14ac:dyDescent="0.25">
      <c r="A193" s="302"/>
      <c r="C193" s="198">
        <v>44689.333333333336</v>
      </c>
      <c r="D193" s="256">
        <v>487.2</v>
      </c>
      <c r="E193" s="256">
        <v>0</v>
      </c>
      <c r="F193" s="256">
        <v>8</v>
      </c>
      <c r="G193" s="256">
        <v>69.099999999999994</v>
      </c>
      <c r="H193" s="256">
        <v>0.73</v>
      </c>
      <c r="I193" s="256">
        <v>228.9</v>
      </c>
    </row>
    <row r="194" spans="1:9" ht="12" customHeight="1" x14ac:dyDescent="0.25">
      <c r="A194" s="302"/>
      <c r="C194" s="198">
        <v>44689.375</v>
      </c>
      <c r="D194" s="256">
        <v>487.2</v>
      </c>
      <c r="E194" s="256">
        <v>0</v>
      </c>
      <c r="F194" s="256">
        <v>8.9</v>
      </c>
      <c r="G194" s="256">
        <v>66.5</v>
      </c>
      <c r="H194" s="256">
        <v>0.76</v>
      </c>
      <c r="I194" s="256">
        <v>58.1</v>
      </c>
    </row>
    <row r="195" spans="1:9" ht="12" customHeight="1" x14ac:dyDescent="0.25">
      <c r="A195" s="302"/>
      <c r="C195" s="198">
        <v>44689.416666666664</v>
      </c>
      <c r="D195" s="256">
        <v>486.8</v>
      </c>
      <c r="E195" s="256">
        <v>0</v>
      </c>
      <c r="F195" s="256">
        <v>11.4</v>
      </c>
      <c r="G195" s="256">
        <v>56</v>
      </c>
      <c r="H195" s="256">
        <v>1.08</v>
      </c>
      <c r="I195" s="256">
        <v>106</v>
      </c>
    </row>
    <row r="196" spans="1:9" ht="12" customHeight="1" x14ac:dyDescent="0.25">
      <c r="A196" s="302"/>
      <c r="C196" s="198">
        <v>44689.458333333336</v>
      </c>
      <c r="D196" s="256">
        <v>486.2</v>
      </c>
      <c r="E196" s="256">
        <v>0</v>
      </c>
      <c r="F196" s="256">
        <v>13.7</v>
      </c>
      <c r="G196" s="256">
        <v>47.9</v>
      </c>
      <c r="H196" s="256">
        <v>1.35</v>
      </c>
      <c r="I196" s="256">
        <v>133.6</v>
      </c>
    </row>
    <row r="197" spans="1:9" ht="12" customHeight="1" x14ac:dyDescent="0.25">
      <c r="A197" s="302"/>
      <c r="C197" s="198">
        <v>44689.5</v>
      </c>
      <c r="D197" s="256">
        <v>485.5</v>
      </c>
      <c r="E197" s="256">
        <v>0</v>
      </c>
      <c r="F197" s="256">
        <v>15.9</v>
      </c>
      <c r="G197" s="256">
        <v>42.2</v>
      </c>
      <c r="H197" s="256">
        <v>1.22</v>
      </c>
      <c r="I197" s="256">
        <v>199</v>
      </c>
    </row>
    <row r="198" spans="1:9" ht="12" customHeight="1" x14ac:dyDescent="0.25">
      <c r="A198" s="302"/>
      <c r="C198" s="198">
        <v>44689.541666666664</v>
      </c>
      <c r="D198" s="256">
        <v>484.8</v>
      </c>
      <c r="E198" s="256">
        <v>0</v>
      </c>
      <c r="F198" s="256">
        <v>17.2</v>
      </c>
      <c r="G198" s="256">
        <v>36.700000000000003</v>
      </c>
      <c r="H198" s="256">
        <v>1.56</v>
      </c>
      <c r="I198" s="256">
        <v>319.7</v>
      </c>
    </row>
    <row r="199" spans="1:9" ht="12" customHeight="1" x14ac:dyDescent="0.25">
      <c r="A199" s="302"/>
      <c r="C199" s="198">
        <v>44689.583333333336</v>
      </c>
      <c r="D199" s="256">
        <v>484.2</v>
      </c>
      <c r="E199" s="256">
        <v>0</v>
      </c>
      <c r="F199" s="256">
        <v>16.600000000000001</v>
      </c>
      <c r="G199" s="256">
        <v>42.7</v>
      </c>
      <c r="H199" s="256">
        <v>2.46</v>
      </c>
      <c r="I199" s="256">
        <v>14.6</v>
      </c>
    </row>
    <row r="200" spans="1:9" ht="12" customHeight="1" x14ac:dyDescent="0.25">
      <c r="A200" s="302"/>
      <c r="C200" s="198">
        <v>44689.625</v>
      </c>
      <c r="D200" s="256">
        <v>483.9</v>
      </c>
      <c r="E200" s="256">
        <v>0</v>
      </c>
      <c r="F200" s="256">
        <v>15.6</v>
      </c>
      <c r="G200" s="256">
        <v>50.6</v>
      </c>
      <c r="H200" s="256">
        <v>2.62</v>
      </c>
      <c r="I200" s="256">
        <v>67.599999999999994</v>
      </c>
    </row>
    <row r="201" spans="1:9" ht="12" customHeight="1" x14ac:dyDescent="0.25">
      <c r="A201" s="302"/>
      <c r="C201" s="198">
        <v>44689.666666666664</v>
      </c>
      <c r="D201" s="256">
        <v>484</v>
      </c>
      <c r="E201" s="256">
        <v>0</v>
      </c>
      <c r="F201" s="256">
        <v>13.1</v>
      </c>
      <c r="G201" s="256">
        <v>61.2</v>
      </c>
      <c r="H201" s="256">
        <v>2.72</v>
      </c>
      <c r="I201" s="256">
        <v>72.5</v>
      </c>
    </row>
    <row r="202" spans="1:9" ht="12" customHeight="1" x14ac:dyDescent="0.25">
      <c r="A202" s="302"/>
      <c r="C202" s="198">
        <v>44689.708333333336</v>
      </c>
      <c r="D202" s="256">
        <v>484.4</v>
      </c>
      <c r="E202" s="256">
        <v>0</v>
      </c>
      <c r="F202" s="256">
        <v>11.1</v>
      </c>
      <c r="G202" s="256">
        <v>67.599999999999994</v>
      </c>
      <c r="H202" s="256">
        <v>2.31</v>
      </c>
      <c r="I202" s="256">
        <v>53.3</v>
      </c>
    </row>
    <row r="203" spans="1:9" ht="12" customHeight="1" x14ac:dyDescent="0.25">
      <c r="A203" s="302"/>
      <c r="C203" s="198">
        <v>44689.75</v>
      </c>
      <c r="D203" s="256">
        <v>485.1</v>
      </c>
      <c r="E203" s="256">
        <v>0</v>
      </c>
      <c r="F203" s="256">
        <v>10.1</v>
      </c>
      <c r="G203" s="256">
        <v>71.099999999999994</v>
      </c>
      <c r="H203" s="256">
        <v>1.57</v>
      </c>
      <c r="I203" s="256">
        <v>52.6</v>
      </c>
    </row>
    <row r="204" spans="1:9" ht="12" customHeight="1" x14ac:dyDescent="0.25">
      <c r="A204" s="302"/>
      <c r="C204" s="198">
        <v>44689.791666666664</v>
      </c>
      <c r="D204" s="256">
        <v>485.5</v>
      </c>
      <c r="E204" s="256">
        <v>0</v>
      </c>
      <c r="F204" s="256">
        <v>9.8000000000000007</v>
      </c>
      <c r="G204" s="256">
        <v>71.599999999999994</v>
      </c>
      <c r="H204" s="256">
        <v>1.38</v>
      </c>
      <c r="I204" s="256">
        <v>66.599999999999994</v>
      </c>
    </row>
    <row r="205" spans="1:9" ht="12" customHeight="1" x14ac:dyDescent="0.25">
      <c r="A205" s="302"/>
      <c r="C205" s="198">
        <v>44689.833333333336</v>
      </c>
      <c r="D205" s="256">
        <v>485.9</v>
      </c>
      <c r="E205" s="256">
        <v>0</v>
      </c>
      <c r="F205" s="256">
        <v>9.6999999999999993</v>
      </c>
      <c r="G205" s="256">
        <v>72.599999999999994</v>
      </c>
      <c r="H205" s="256">
        <v>1.71</v>
      </c>
      <c r="I205" s="256">
        <v>47.1</v>
      </c>
    </row>
    <row r="206" spans="1:9" ht="12" customHeight="1" x14ac:dyDescent="0.25">
      <c r="A206" s="302"/>
      <c r="C206" s="198">
        <v>44689.875</v>
      </c>
      <c r="D206" s="256">
        <v>486.1</v>
      </c>
      <c r="E206" s="256">
        <v>0</v>
      </c>
      <c r="F206" s="256">
        <v>9.3000000000000007</v>
      </c>
      <c r="G206" s="256">
        <v>72.5</v>
      </c>
      <c r="H206" s="256">
        <v>1.36</v>
      </c>
      <c r="I206" s="256">
        <v>51.7</v>
      </c>
    </row>
    <row r="207" spans="1:9" ht="12" customHeight="1" x14ac:dyDescent="0.25">
      <c r="A207" s="302"/>
      <c r="C207" s="198">
        <v>44689.916666666664</v>
      </c>
      <c r="D207" s="256">
        <v>486</v>
      </c>
      <c r="E207" s="256">
        <v>0</v>
      </c>
      <c r="F207" s="256">
        <v>9.1999999999999993</v>
      </c>
      <c r="G207" s="256">
        <v>71.2</v>
      </c>
      <c r="H207" s="256">
        <v>1.28</v>
      </c>
      <c r="I207" s="256">
        <v>44.7</v>
      </c>
    </row>
    <row r="208" spans="1:9" ht="12" customHeight="1" x14ac:dyDescent="0.25">
      <c r="A208" s="302"/>
      <c r="C208" s="198">
        <v>44689.958333333336</v>
      </c>
      <c r="D208" s="256">
        <v>486</v>
      </c>
      <c r="E208" s="256">
        <v>0</v>
      </c>
      <c r="F208" s="256">
        <v>9.3000000000000007</v>
      </c>
      <c r="G208" s="256">
        <v>70.900000000000006</v>
      </c>
      <c r="H208" s="256">
        <v>1.03</v>
      </c>
      <c r="I208" s="256">
        <v>17.5</v>
      </c>
    </row>
    <row r="209" spans="1:9" ht="12" customHeight="1" x14ac:dyDescent="0.25">
      <c r="A209" s="302">
        <v>9</v>
      </c>
      <c r="C209" s="198">
        <v>44690</v>
      </c>
      <c r="D209" s="256">
        <v>485.6</v>
      </c>
      <c r="E209" s="256">
        <v>0</v>
      </c>
      <c r="F209" s="256">
        <v>9.1999999999999993</v>
      </c>
      <c r="G209" s="256">
        <v>72.099999999999994</v>
      </c>
      <c r="H209" s="256">
        <v>1.1599999999999999</v>
      </c>
      <c r="I209" s="256">
        <v>303.2</v>
      </c>
    </row>
    <row r="210" spans="1:9" ht="12" customHeight="1" x14ac:dyDescent="0.25">
      <c r="A210" s="302"/>
      <c r="C210" s="198">
        <v>44690.041666666664</v>
      </c>
      <c r="D210" s="256">
        <v>485.4</v>
      </c>
      <c r="E210" s="256">
        <v>0</v>
      </c>
      <c r="F210" s="256">
        <v>8.9</v>
      </c>
      <c r="G210" s="256">
        <v>74</v>
      </c>
      <c r="H210" s="256">
        <v>1.69</v>
      </c>
      <c r="I210" s="256">
        <v>267.2</v>
      </c>
    </row>
    <row r="211" spans="1:9" ht="12" customHeight="1" x14ac:dyDescent="0.25">
      <c r="A211" s="302"/>
      <c r="C211" s="198">
        <v>44690.083333333336</v>
      </c>
      <c r="D211" s="256">
        <v>485.1</v>
      </c>
      <c r="E211" s="256">
        <v>0</v>
      </c>
      <c r="F211" s="256">
        <v>8.8000000000000007</v>
      </c>
      <c r="G211" s="256">
        <v>73.8</v>
      </c>
      <c r="H211" s="256">
        <v>0.63</v>
      </c>
      <c r="I211" s="256">
        <v>278</v>
      </c>
    </row>
    <row r="212" spans="1:9" ht="12" customHeight="1" x14ac:dyDescent="0.25">
      <c r="A212" s="302"/>
      <c r="C212" s="198">
        <v>44690.125</v>
      </c>
      <c r="D212" s="256">
        <v>485.1</v>
      </c>
      <c r="E212" s="256">
        <v>0</v>
      </c>
      <c r="F212" s="256">
        <v>8.5</v>
      </c>
      <c r="G212" s="256">
        <v>76</v>
      </c>
      <c r="H212" s="256">
        <v>0.56000000000000005</v>
      </c>
      <c r="I212" s="256">
        <v>266.5</v>
      </c>
    </row>
    <row r="213" spans="1:9" ht="12" customHeight="1" x14ac:dyDescent="0.25">
      <c r="A213" s="302"/>
      <c r="C213" s="198">
        <v>44690.166666666664</v>
      </c>
      <c r="D213" s="256">
        <v>485.1</v>
      </c>
      <c r="E213" s="256">
        <v>0</v>
      </c>
      <c r="F213" s="256">
        <v>7.9</v>
      </c>
      <c r="G213" s="256">
        <v>77.400000000000006</v>
      </c>
      <c r="H213" s="256">
        <v>0.88</v>
      </c>
      <c r="I213" s="256">
        <v>339.9</v>
      </c>
    </row>
    <row r="214" spans="1:9" ht="12" customHeight="1" x14ac:dyDescent="0.25">
      <c r="A214" s="302"/>
      <c r="C214" s="198">
        <v>44690.208333333336</v>
      </c>
      <c r="D214" s="256">
        <v>485.3</v>
      </c>
      <c r="E214" s="256">
        <v>0</v>
      </c>
      <c r="F214" s="256">
        <v>7.3</v>
      </c>
      <c r="G214" s="256">
        <v>78.400000000000006</v>
      </c>
      <c r="H214" s="256">
        <v>2.0099999999999998</v>
      </c>
      <c r="I214" s="256">
        <v>16.899999999999999</v>
      </c>
    </row>
    <row r="215" spans="1:9" ht="12" customHeight="1" x14ac:dyDescent="0.25">
      <c r="A215" s="302"/>
      <c r="C215" s="198">
        <v>44690.25</v>
      </c>
      <c r="D215" s="256">
        <v>485.8</v>
      </c>
      <c r="E215" s="256">
        <v>0</v>
      </c>
      <c r="F215" s="256">
        <v>7.1</v>
      </c>
      <c r="G215" s="256">
        <v>78.400000000000006</v>
      </c>
      <c r="H215" s="256">
        <v>1.43</v>
      </c>
      <c r="I215" s="256">
        <v>36.6</v>
      </c>
    </row>
    <row r="216" spans="1:9" ht="12" customHeight="1" x14ac:dyDescent="0.25">
      <c r="A216" s="302"/>
      <c r="C216" s="198">
        <v>44690.291666666664</v>
      </c>
      <c r="D216" s="256">
        <v>486.2</v>
      </c>
      <c r="E216" s="256">
        <v>0</v>
      </c>
      <c r="F216" s="256">
        <v>6.9</v>
      </c>
      <c r="G216" s="256">
        <v>78</v>
      </c>
      <c r="H216" s="256">
        <v>1.07</v>
      </c>
      <c r="I216" s="256">
        <v>260.7</v>
      </c>
    </row>
    <row r="217" spans="1:9" ht="12" customHeight="1" x14ac:dyDescent="0.25">
      <c r="A217" s="302"/>
      <c r="C217" s="198">
        <v>44690.333333333336</v>
      </c>
      <c r="D217" s="256">
        <v>486.6</v>
      </c>
      <c r="E217" s="256">
        <v>0</v>
      </c>
      <c r="F217" s="256">
        <v>8.6999999999999993</v>
      </c>
      <c r="G217" s="256">
        <v>73.099999999999994</v>
      </c>
      <c r="H217" s="256">
        <v>0.7</v>
      </c>
      <c r="I217" s="256">
        <v>127.5</v>
      </c>
    </row>
    <row r="218" spans="1:9" ht="12" customHeight="1" x14ac:dyDescent="0.25">
      <c r="A218" s="302"/>
      <c r="C218" s="198">
        <v>44690.375</v>
      </c>
      <c r="D218" s="256">
        <v>486.7</v>
      </c>
      <c r="E218" s="256">
        <v>0</v>
      </c>
      <c r="F218" s="256">
        <v>10.199999999999999</v>
      </c>
      <c r="G218" s="256">
        <v>66.400000000000006</v>
      </c>
      <c r="H218" s="256">
        <v>0.94</v>
      </c>
      <c r="I218" s="256">
        <v>176.1</v>
      </c>
    </row>
    <row r="219" spans="1:9" ht="12" customHeight="1" x14ac:dyDescent="0.25">
      <c r="A219" s="302"/>
      <c r="C219" s="198">
        <v>44690.416666666664</v>
      </c>
      <c r="D219" s="256">
        <v>486.4</v>
      </c>
      <c r="E219" s="256">
        <v>0</v>
      </c>
      <c r="F219" s="256">
        <v>12.6</v>
      </c>
      <c r="G219" s="256">
        <v>54.3</v>
      </c>
      <c r="H219" s="256">
        <v>0.82</v>
      </c>
      <c r="I219" s="256">
        <v>232.5</v>
      </c>
    </row>
    <row r="220" spans="1:9" ht="12" customHeight="1" x14ac:dyDescent="0.25">
      <c r="A220" s="302"/>
      <c r="C220" s="198">
        <v>44690.458333333336</v>
      </c>
      <c r="D220" s="256">
        <v>485.7</v>
      </c>
      <c r="E220" s="256">
        <v>0</v>
      </c>
      <c r="F220" s="256">
        <v>14.4</v>
      </c>
      <c r="G220" s="256">
        <v>45.5</v>
      </c>
      <c r="H220" s="256">
        <v>1.03</v>
      </c>
      <c r="I220" s="256">
        <v>222.4</v>
      </c>
    </row>
    <row r="221" spans="1:9" ht="12" customHeight="1" x14ac:dyDescent="0.25">
      <c r="A221" s="302"/>
      <c r="C221" s="198">
        <v>44690.5</v>
      </c>
      <c r="D221" s="256">
        <v>485</v>
      </c>
      <c r="E221" s="256">
        <v>0</v>
      </c>
      <c r="F221" s="256">
        <v>15.8</v>
      </c>
      <c r="G221" s="256">
        <v>40.9</v>
      </c>
      <c r="H221" s="256">
        <v>2.2000000000000002</v>
      </c>
      <c r="I221" s="256">
        <v>293.8</v>
      </c>
    </row>
    <row r="222" spans="1:9" ht="12" customHeight="1" x14ac:dyDescent="0.25">
      <c r="A222" s="302"/>
      <c r="C222" s="198">
        <v>44690.541666666664</v>
      </c>
      <c r="D222" s="256">
        <v>484.4</v>
      </c>
      <c r="E222" s="256">
        <v>0</v>
      </c>
      <c r="F222" s="256">
        <v>16.3</v>
      </c>
      <c r="G222" s="256">
        <v>45.9</v>
      </c>
      <c r="H222" s="256">
        <v>2.2200000000000002</v>
      </c>
      <c r="I222" s="256">
        <v>63.9</v>
      </c>
    </row>
    <row r="223" spans="1:9" ht="12" customHeight="1" x14ac:dyDescent="0.25">
      <c r="A223" s="302"/>
      <c r="C223" s="198">
        <v>44690.583333333336</v>
      </c>
      <c r="D223" s="256">
        <v>483.9</v>
      </c>
      <c r="E223" s="256">
        <v>0</v>
      </c>
      <c r="F223" s="256">
        <v>15.4</v>
      </c>
      <c r="G223" s="256">
        <v>53.8</v>
      </c>
      <c r="H223" s="256">
        <v>2.7</v>
      </c>
      <c r="I223" s="256">
        <v>65.599999999999994</v>
      </c>
    </row>
    <row r="224" spans="1:9" ht="12" customHeight="1" x14ac:dyDescent="0.25">
      <c r="A224" s="302"/>
      <c r="C224" s="198">
        <v>44690.625</v>
      </c>
      <c r="D224" s="256">
        <v>483.8</v>
      </c>
      <c r="E224" s="256">
        <v>0</v>
      </c>
      <c r="F224" s="256">
        <v>13.9</v>
      </c>
      <c r="G224" s="256">
        <v>59.1</v>
      </c>
      <c r="H224" s="256">
        <v>2.34</v>
      </c>
      <c r="I224" s="256">
        <v>74.2</v>
      </c>
    </row>
    <row r="225" spans="1:9" ht="12" customHeight="1" x14ac:dyDescent="0.25">
      <c r="A225" s="302"/>
      <c r="C225" s="198">
        <v>44690.666666666664</v>
      </c>
      <c r="D225" s="256">
        <v>484.4</v>
      </c>
      <c r="E225" s="256">
        <v>0</v>
      </c>
      <c r="F225" s="256">
        <v>10.7</v>
      </c>
      <c r="G225" s="256">
        <v>68.900000000000006</v>
      </c>
      <c r="H225" s="256">
        <v>2.11</v>
      </c>
      <c r="I225" s="256">
        <v>249.6</v>
      </c>
    </row>
    <row r="226" spans="1:9" ht="12" customHeight="1" x14ac:dyDescent="0.25">
      <c r="A226" s="302"/>
      <c r="C226" s="198">
        <v>44690.708333333336</v>
      </c>
      <c r="D226" s="256">
        <v>484.6</v>
      </c>
      <c r="E226" s="256">
        <v>0</v>
      </c>
      <c r="F226" s="256">
        <v>10.5</v>
      </c>
      <c r="G226" s="256">
        <v>70.8</v>
      </c>
      <c r="H226" s="256">
        <v>1.49</v>
      </c>
      <c r="I226" s="256">
        <v>58.5</v>
      </c>
    </row>
    <row r="227" spans="1:9" ht="12" customHeight="1" x14ac:dyDescent="0.25">
      <c r="A227" s="302"/>
      <c r="C227" s="198">
        <v>44690.75</v>
      </c>
      <c r="D227" s="256">
        <v>485</v>
      </c>
      <c r="E227" s="256">
        <v>0</v>
      </c>
      <c r="F227" s="256">
        <v>10.199999999999999</v>
      </c>
      <c r="G227" s="256">
        <v>72.3</v>
      </c>
      <c r="H227" s="256">
        <v>1.48</v>
      </c>
      <c r="I227" s="256">
        <v>36</v>
      </c>
    </row>
    <row r="228" spans="1:9" ht="12" customHeight="1" x14ac:dyDescent="0.25">
      <c r="A228" s="302"/>
      <c r="C228" s="198">
        <v>44690.791666666664</v>
      </c>
      <c r="D228" s="256">
        <v>485.4</v>
      </c>
      <c r="E228" s="256">
        <v>0</v>
      </c>
      <c r="F228" s="256">
        <v>10.1</v>
      </c>
      <c r="G228" s="256">
        <v>72.099999999999994</v>
      </c>
      <c r="H228" s="256">
        <v>1.33</v>
      </c>
      <c r="I228" s="256">
        <v>22.4</v>
      </c>
    </row>
    <row r="229" spans="1:9" ht="12" customHeight="1" x14ac:dyDescent="0.25">
      <c r="A229" s="302"/>
      <c r="C229" s="198">
        <v>44690.833333333336</v>
      </c>
      <c r="D229" s="256">
        <v>485.8</v>
      </c>
      <c r="E229" s="256">
        <v>0</v>
      </c>
      <c r="F229" s="256">
        <v>9.8000000000000007</v>
      </c>
      <c r="G229" s="256">
        <v>71.900000000000006</v>
      </c>
      <c r="H229" s="256">
        <v>1.43</v>
      </c>
      <c r="I229" s="256">
        <v>33</v>
      </c>
    </row>
    <row r="230" spans="1:9" ht="12" customHeight="1" x14ac:dyDescent="0.25">
      <c r="A230" s="302"/>
      <c r="C230" s="198">
        <v>44690.875</v>
      </c>
      <c r="D230" s="256">
        <v>486.2</v>
      </c>
      <c r="E230" s="256">
        <v>0</v>
      </c>
      <c r="F230" s="256">
        <v>8.8000000000000007</v>
      </c>
      <c r="G230" s="256">
        <v>73.8</v>
      </c>
      <c r="H230" s="256">
        <v>2.2200000000000002</v>
      </c>
      <c r="I230" s="256">
        <v>6</v>
      </c>
    </row>
    <row r="231" spans="1:9" ht="12" customHeight="1" x14ac:dyDescent="0.25">
      <c r="A231" s="302"/>
      <c r="C231" s="198">
        <v>44690.916666666664</v>
      </c>
      <c r="D231" s="256">
        <v>486.4</v>
      </c>
      <c r="E231" s="256">
        <v>0</v>
      </c>
      <c r="F231" s="256">
        <v>9</v>
      </c>
      <c r="G231" s="256">
        <v>74.5</v>
      </c>
      <c r="H231" s="256">
        <v>1.38</v>
      </c>
      <c r="I231" s="256">
        <v>344.4</v>
      </c>
    </row>
    <row r="232" spans="1:9" ht="12" customHeight="1" x14ac:dyDescent="0.25">
      <c r="A232" s="302"/>
      <c r="C232" s="198">
        <v>44690.958333333336</v>
      </c>
      <c r="D232" s="256">
        <v>486.3</v>
      </c>
      <c r="E232" s="256">
        <v>0</v>
      </c>
      <c r="F232" s="256">
        <v>8.5</v>
      </c>
      <c r="G232" s="256">
        <v>76.599999999999994</v>
      </c>
      <c r="H232" s="256">
        <v>1.9</v>
      </c>
      <c r="I232" s="256">
        <v>268.3</v>
      </c>
    </row>
    <row r="233" spans="1:9" ht="12" customHeight="1" x14ac:dyDescent="0.25">
      <c r="A233" s="302">
        <v>10</v>
      </c>
      <c r="C233" s="198">
        <v>44691</v>
      </c>
      <c r="D233" s="256">
        <v>486.1</v>
      </c>
      <c r="E233" s="256">
        <v>0</v>
      </c>
      <c r="F233" s="256">
        <v>7.7</v>
      </c>
      <c r="G233" s="256">
        <v>77.3</v>
      </c>
      <c r="H233" s="256">
        <v>1.1599999999999999</v>
      </c>
      <c r="I233" s="256">
        <v>4.7</v>
      </c>
    </row>
    <row r="234" spans="1:9" ht="12" customHeight="1" x14ac:dyDescent="0.25">
      <c r="A234" s="302"/>
      <c r="C234" s="198">
        <v>44691.041666666664</v>
      </c>
      <c r="D234" s="256">
        <v>485.8</v>
      </c>
      <c r="E234" s="256">
        <v>0</v>
      </c>
      <c r="F234" s="256">
        <v>7.4</v>
      </c>
      <c r="G234" s="256">
        <v>76.400000000000006</v>
      </c>
      <c r="H234" s="256">
        <v>1.59</v>
      </c>
      <c r="I234" s="256">
        <v>357.5</v>
      </c>
    </row>
    <row r="235" spans="1:9" ht="12" customHeight="1" x14ac:dyDescent="0.25">
      <c r="A235" s="302"/>
      <c r="C235" s="198">
        <v>44691.083333333336</v>
      </c>
      <c r="D235" s="256">
        <v>485.6</v>
      </c>
      <c r="E235" s="256">
        <v>0</v>
      </c>
      <c r="F235" s="256">
        <v>6.7</v>
      </c>
      <c r="G235" s="256">
        <v>80.099999999999994</v>
      </c>
      <c r="H235" s="256">
        <v>1.41</v>
      </c>
      <c r="I235" s="256">
        <v>265</v>
      </c>
    </row>
    <row r="236" spans="1:9" ht="12" customHeight="1" x14ac:dyDescent="0.25">
      <c r="A236" s="302"/>
      <c r="C236" s="198">
        <v>44691.125</v>
      </c>
      <c r="D236" s="256">
        <v>485.5</v>
      </c>
      <c r="E236" s="256">
        <v>0</v>
      </c>
      <c r="F236" s="256">
        <v>6</v>
      </c>
      <c r="G236" s="256">
        <v>80.8</v>
      </c>
      <c r="H236" s="256">
        <v>0.63</v>
      </c>
      <c r="I236" s="256">
        <v>264.5</v>
      </c>
    </row>
    <row r="237" spans="1:9" ht="12" customHeight="1" x14ac:dyDescent="0.25">
      <c r="A237" s="302"/>
      <c r="C237" s="198">
        <v>44691.166666666664</v>
      </c>
      <c r="D237" s="256">
        <v>485.6</v>
      </c>
      <c r="E237" s="256">
        <v>0</v>
      </c>
      <c r="F237" s="256">
        <v>5.7</v>
      </c>
      <c r="G237" s="256">
        <v>79.7</v>
      </c>
      <c r="H237" s="256">
        <v>0.94</v>
      </c>
      <c r="I237" s="256">
        <v>264.10000000000002</v>
      </c>
    </row>
    <row r="238" spans="1:9" ht="12" customHeight="1" x14ac:dyDescent="0.25">
      <c r="A238" s="302"/>
      <c r="C238" s="198">
        <v>44691.208333333336</v>
      </c>
      <c r="D238" s="256">
        <v>485.7</v>
      </c>
      <c r="E238" s="256">
        <v>0</v>
      </c>
      <c r="F238" s="256">
        <v>5.5</v>
      </c>
      <c r="G238" s="256">
        <v>80.7</v>
      </c>
      <c r="H238" s="256">
        <v>0.8</v>
      </c>
      <c r="I238" s="256">
        <v>275.60000000000002</v>
      </c>
    </row>
    <row r="239" spans="1:9" ht="12" customHeight="1" x14ac:dyDescent="0.25">
      <c r="A239" s="302"/>
      <c r="C239" s="198">
        <v>44691.25</v>
      </c>
      <c r="D239" s="256">
        <v>486.2</v>
      </c>
      <c r="E239" s="256">
        <v>0</v>
      </c>
      <c r="F239" s="256">
        <v>5.3</v>
      </c>
      <c r="G239" s="256">
        <v>79.599999999999994</v>
      </c>
      <c r="H239" s="256">
        <v>1.31</v>
      </c>
      <c r="I239" s="256">
        <v>277</v>
      </c>
    </row>
    <row r="240" spans="1:9" ht="12" customHeight="1" x14ac:dyDescent="0.25">
      <c r="A240" s="302"/>
      <c r="C240" s="198">
        <v>44691.291666666664</v>
      </c>
      <c r="D240" s="256">
        <v>486.6</v>
      </c>
      <c r="E240" s="256">
        <v>0</v>
      </c>
      <c r="F240" s="256">
        <v>5.0999999999999996</v>
      </c>
      <c r="G240" s="256">
        <v>76.7</v>
      </c>
      <c r="H240" s="256">
        <v>1.23</v>
      </c>
      <c r="I240" s="256">
        <v>274.5</v>
      </c>
    </row>
    <row r="241" spans="1:9" ht="12" customHeight="1" x14ac:dyDescent="0.25">
      <c r="A241" s="302"/>
      <c r="C241" s="198">
        <v>44691.333333333336</v>
      </c>
      <c r="D241" s="256">
        <v>486.8</v>
      </c>
      <c r="E241" s="256">
        <v>0</v>
      </c>
      <c r="F241" s="256">
        <v>7.6</v>
      </c>
      <c r="G241" s="256">
        <v>67.3</v>
      </c>
      <c r="H241" s="256">
        <v>0.74</v>
      </c>
      <c r="I241" s="256">
        <v>176.4</v>
      </c>
    </row>
    <row r="242" spans="1:9" ht="12" customHeight="1" x14ac:dyDescent="0.25">
      <c r="A242" s="302"/>
      <c r="C242" s="198">
        <v>44691.375</v>
      </c>
      <c r="D242" s="256">
        <v>486.8</v>
      </c>
      <c r="E242" s="256">
        <v>0</v>
      </c>
      <c r="F242" s="256">
        <v>9.5</v>
      </c>
      <c r="G242" s="256">
        <v>62.1</v>
      </c>
      <c r="H242" s="256">
        <v>1.24</v>
      </c>
      <c r="I242" s="256">
        <v>109</v>
      </c>
    </row>
    <row r="243" spans="1:9" ht="12" customHeight="1" x14ac:dyDescent="0.25">
      <c r="A243" s="302"/>
      <c r="C243" s="198">
        <v>44691.416666666664</v>
      </c>
      <c r="D243" s="256">
        <v>486.4</v>
      </c>
      <c r="E243" s="256">
        <v>0</v>
      </c>
      <c r="F243" s="256">
        <v>12.1</v>
      </c>
      <c r="G243" s="256">
        <v>53.8</v>
      </c>
      <c r="H243" s="256">
        <v>1.62</v>
      </c>
      <c r="I243" s="256">
        <v>137.5</v>
      </c>
    </row>
    <row r="244" spans="1:9" ht="12" customHeight="1" x14ac:dyDescent="0.25">
      <c r="A244" s="302"/>
      <c r="C244" s="198">
        <v>44691.458333333336</v>
      </c>
      <c r="D244" s="256">
        <v>485.8</v>
      </c>
      <c r="E244" s="256">
        <v>0</v>
      </c>
      <c r="F244" s="256">
        <v>13.9</v>
      </c>
      <c r="G244" s="256">
        <v>45.6</v>
      </c>
      <c r="H244" s="256">
        <v>2.11</v>
      </c>
      <c r="I244" s="256">
        <v>133.19999999999999</v>
      </c>
    </row>
    <row r="245" spans="1:9" ht="12" customHeight="1" x14ac:dyDescent="0.25">
      <c r="A245" s="302"/>
      <c r="C245" s="198">
        <v>44691.5</v>
      </c>
      <c r="D245" s="256">
        <v>485</v>
      </c>
      <c r="E245" s="256">
        <v>0</v>
      </c>
      <c r="F245" s="256">
        <v>14.7</v>
      </c>
      <c r="G245" s="256">
        <v>42</v>
      </c>
      <c r="H245" s="256">
        <v>1.1399999999999999</v>
      </c>
      <c r="I245" s="256">
        <v>72.7</v>
      </c>
    </row>
    <row r="246" spans="1:9" ht="12" customHeight="1" x14ac:dyDescent="0.25">
      <c r="A246" s="302"/>
      <c r="C246" s="198">
        <v>44691.541666666664</v>
      </c>
      <c r="D246" s="256">
        <v>484.3</v>
      </c>
      <c r="E246" s="256">
        <v>0</v>
      </c>
      <c r="F246" s="256">
        <v>15.2</v>
      </c>
      <c r="G246" s="256">
        <v>45.4</v>
      </c>
      <c r="H246" s="256">
        <v>2.42</v>
      </c>
      <c r="I246" s="256">
        <v>87.9</v>
      </c>
    </row>
    <row r="247" spans="1:9" ht="12" customHeight="1" x14ac:dyDescent="0.25">
      <c r="A247" s="302"/>
      <c r="C247" s="198">
        <v>44691.583333333336</v>
      </c>
      <c r="D247" s="256">
        <v>483.9</v>
      </c>
      <c r="E247" s="256">
        <v>0</v>
      </c>
      <c r="F247" s="256">
        <v>13.9</v>
      </c>
      <c r="G247" s="256">
        <v>54.5</v>
      </c>
      <c r="H247" s="256">
        <v>3.12</v>
      </c>
      <c r="I247" s="256">
        <v>88.6</v>
      </c>
    </row>
    <row r="248" spans="1:9" ht="12" customHeight="1" x14ac:dyDescent="0.25">
      <c r="A248" s="302"/>
      <c r="C248" s="198">
        <v>44691.625</v>
      </c>
      <c r="D248" s="256">
        <v>483.8</v>
      </c>
      <c r="E248" s="256">
        <v>1</v>
      </c>
      <c r="F248" s="256">
        <v>13</v>
      </c>
      <c r="G248" s="256">
        <v>61.4</v>
      </c>
      <c r="H248" s="256">
        <v>2.36</v>
      </c>
      <c r="I248" s="256">
        <v>72.900000000000006</v>
      </c>
    </row>
    <row r="249" spans="1:9" ht="12" customHeight="1" x14ac:dyDescent="0.25">
      <c r="A249" s="302"/>
      <c r="C249" s="198">
        <v>44691.666666666664</v>
      </c>
      <c r="D249" s="256">
        <v>483.8</v>
      </c>
      <c r="E249" s="256">
        <v>0</v>
      </c>
      <c r="F249" s="256">
        <v>12.6</v>
      </c>
      <c r="G249" s="256">
        <v>61.7</v>
      </c>
      <c r="H249" s="256">
        <v>2.2799999999999998</v>
      </c>
      <c r="I249" s="256">
        <v>72.5</v>
      </c>
    </row>
    <row r="250" spans="1:9" ht="12" customHeight="1" x14ac:dyDescent="0.25">
      <c r="A250" s="302"/>
      <c r="C250" s="198">
        <v>44691.708333333336</v>
      </c>
      <c r="D250" s="256">
        <v>484.3</v>
      </c>
      <c r="E250" s="256">
        <v>0</v>
      </c>
      <c r="F250" s="256">
        <v>11</v>
      </c>
      <c r="G250" s="256">
        <v>67.900000000000006</v>
      </c>
      <c r="H250" s="256">
        <v>2.8</v>
      </c>
      <c r="I250" s="256">
        <v>80.400000000000006</v>
      </c>
    </row>
    <row r="251" spans="1:9" ht="12" customHeight="1" x14ac:dyDescent="0.25">
      <c r="A251" s="302"/>
      <c r="C251" s="198">
        <v>44691.75</v>
      </c>
      <c r="D251" s="256">
        <v>484.8</v>
      </c>
      <c r="E251" s="256">
        <v>0</v>
      </c>
      <c r="F251" s="256">
        <v>10</v>
      </c>
      <c r="G251" s="256">
        <v>71.8</v>
      </c>
      <c r="H251" s="256">
        <v>1.92</v>
      </c>
      <c r="I251" s="256">
        <v>75</v>
      </c>
    </row>
    <row r="252" spans="1:9" ht="12" customHeight="1" x14ac:dyDescent="0.25">
      <c r="A252" s="302"/>
      <c r="C252" s="198">
        <v>44691.791666666664</v>
      </c>
      <c r="D252" s="256">
        <v>485.2</v>
      </c>
      <c r="E252" s="256">
        <v>0</v>
      </c>
      <c r="F252" s="256">
        <v>9.4</v>
      </c>
      <c r="G252" s="256">
        <v>73.5</v>
      </c>
      <c r="H252" s="256">
        <v>1.57</v>
      </c>
      <c r="I252" s="256">
        <v>62.7</v>
      </c>
    </row>
    <row r="253" spans="1:9" ht="12" customHeight="1" x14ac:dyDescent="0.25">
      <c r="A253" s="302"/>
      <c r="C253" s="198">
        <v>44691.833333333336</v>
      </c>
      <c r="D253" s="256">
        <v>485.8</v>
      </c>
      <c r="E253" s="256">
        <v>0</v>
      </c>
      <c r="F253" s="256">
        <v>8.6</v>
      </c>
      <c r="G253" s="256">
        <v>74.900000000000006</v>
      </c>
      <c r="H253" s="256">
        <v>1.83</v>
      </c>
      <c r="I253" s="256">
        <v>337.4</v>
      </c>
    </row>
    <row r="254" spans="1:9" ht="12" customHeight="1" x14ac:dyDescent="0.25">
      <c r="A254" s="302"/>
      <c r="C254" s="198">
        <v>44691.875</v>
      </c>
      <c r="D254" s="256">
        <v>486.1</v>
      </c>
      <c r="E254" s="256">
        <v>0</v>
      </c>
      <c r="F254" s="256">
        <v>7.6</v>
      </c>
      <c r="G254" s="256">
        <v>75.099999999999994</v>
      </c>
      <c r="H254" s="256">
        <v>1.02</v>
      </c>
      <c r="I254" s="256">
        <v>335.3</v>
      </c>
    </row>
    <row r="255" spans="1:9" ht="12" customHeight="1" x14ac:dyDescent="0.25">
      <c r="A255" s="302"/>
      <c r="C255" s="198">
        <v>44691.916666666664</v>
      </c>
      <c r="D255" s="256">
        <v>486.2</v>
      </c>
      <c r="E255" s="256">
        <v>0</v>
      </c>
      <c r="F255" s="256">
        <v>6.8</v>
      </c>
      <c r="G255" s="256">
        <v>73.099999999999994</v>
      </c>
      <c r="H255" s="256">
        <v>0.95</v>
      </c>
      <c r="I255" s="256">
        <v>336</v>
      </c>
    </row>
    <row r="256" spans="1:9" ht="12" customHeight="1" x14ac:dyDescent="0.25">
      <c r="A256" s="302"/>
      <c r="C256" s="198">
        <v>44691.958333333336</v>
      </c>
      <c r="D256" s="256">
        <v>486.2</v>
      </c>
      <c r="E256" s="256">
        <v>0</v>
      </c>
      <c r="F256" s="256">
        <v>6.1</v>
      </c>
      <c r="G256" s="256">
        <v>74.599999999999994</v>
      </c>
      <c r="H256" s="256">
        <v>0.77</v>
      </c>
      <c r="I256" s="256">
        <v>340.6</v>
      </c>
    </row>
    <row r="257" spans="1:9" ht="12" customHeight="1" x14ac:dyDescent="0.25">
      <c r="A257" s="302">
        <v>11</v>
      </c>
      <c r="C257" s="198">
        <v>44692</v>
      </c>
      <c r="D257" s="256">
        <v>486.1</v>
      </c>
      <c r="E257" s="256">
        <v>0</v>
      </c>
      <c r="F257" s="256">
        <v>5.2</v>
      </c>
      <c r="G257" s="256">
        <v>77.2</v>
      </c>
      <c r="H257" s="256">
        <v>0.67</v>
      </c>
      <c r="I257" s="256">
        <v>350.7</v>
      </c>
    </row>
    <row r="258" spans="1:9" ht="12" customHeight="1" x14ac:dyDescent="0.25">
      <c r="A258" s="302"/>
      <c r="C258" s="198">
        <v>44692.041666666664</v>
      </c>
      <c r="D258" s="256">
        <v>485.8</v>
      </c>
      <c r="E258" s="256">
        <v>0</v>
      </c>
      <c r="F258" s="256">
        <v>4.3</v>
      </c>
      <c r="G258" s="256">
        <v>79.400000000000006</v>
      </c>
      <c r="H258" s="256">
        <v>1.38</v>
      </c>
      <c r="I258" s="256">
        <v>289.60000000000002</v>
      </c>
    </row>
    <row r="259" spans="1:9" ht="12" customHeight="1" x14ac:dyDescent="0.25">
      <c r="A259" s="302"/>
      <c r="C259" s="198">
        <v>44692.083333333336</v>
      </c>
      <c r="D259" s="256">
        <v>485.6</v>
      </c>
      <c r="E259" s="256">
        <v>0</v>
      </c>
      <c r="F259" s="256">
        <v>3.1</v>
      </c>
      <c r="G259" s="256">
        <v>81.2</v>
      </c>
      <c r="H259" s="256">
        <v>1.23</v>
      </c>
      <c r="I259" s="256">
        <v>277.2</v>
      </c>
    </row>
    <row r="260" spans="1:9" ht="12" customHeight="1" x14ac:dyDescent="0.25">
      <c r="A260" s="302"/>
      <c r="C260" s="198">
        <v>44692.125</v>
      </c>
      <c r="D260" s="256">
        <v>485.6</v>
      </c>
      <c r="E260" s="256">
        <v>0</v>
      </c>
      <c r="F260" s="256">
        <v>2.6</v>
      </c>
      <c r="G260" s="256">
        <v>81.599999999999994</v>
      </c>
      <c r="H260" s="256">
        <v>1.22</v>
      </c>
      <c r="I260" s="256">
        <v>266</v>
      </c>
    </row>
    <row r="261" spans="1:9" ht="12" customHeight="1" x14ac:dyDescent="0.25">
      <c r="A261" s="302"/>
      <c r="C261" s="198">
        <v>44692.166666666664</v>
      </c>
      <c r="D261" s="256">
        <v>485.7</v>
      </c>
      <c r="E261" s="256">
        <v>0</v>
      </c>
      <c r="F261" s="256">
        <v>2.7</v>
      </c>
      <c r="G261" s="256">
        <v>80.099999999999994</v>
      </c>
      <c r="H261" s="256">
        <v>1.1000000000000001</v>
      </c>
      <c r="I261" s="256">
        <v>268.89999999999998</v>
      </c>
    </row>
    <row r="262" spans="1:9" ht="12" customHeight="1" x14ac:dyDescent="0.25">
      <c r="A262" s="302"/>
      <c r="C262" s="198">
        <v>44692.208333333336</v>
      </c>
      <c r="D262" s="256">
        <v>485.8</v>
      </c>
      <c r="E262" s="256">
        <v>0</v>
      </c>
      <c r="F262" s="256">
        <v>2.5</v>
      </c>
      <c r="G262" s="256">
        <v>78.8</v>
      </c>
      <c r="H262" s="256">
        <v>1.33</v>
      </c>
      <c r="I262" s="256">
        <v>265.60000000000002</v>
      </c>
    </row>
    <row r="263" spans="1:9" ht="12" customHeight="1" x14ac:dyDescent="0.25">
      <c r="A263" s="302"/>
      <c r="C263" s="198">
        <v>44692.25</v>
      </c>
      <c r="D263" s="256">
        <v>486.1</v>
      </c>
      <c r="E263" s="256">
        <v>0</v>
      </c>
      <c r="F263" s="256">
        <v>2.2999999999999998</v>
      </c>
      <c r="G263" s="256">
        <v>79</v>
      </c>
      <c r="H263" s="256">
        <v>1.25</v>
      </c>
      <c r="I263" s="256">
        <v>265.2</v>
      </c>
    </row>
    <row r="264" spans="1:9" ht="12" customHeight="1" x14ac:dyDescent="0.25">
      <c r="A264" s="302"/>
      <c r="C264" s="198">
        <v>44692.291666666664</v>
      </c>
      <c r="D264" s="256">
        <v>486.4</v>
      </c>
      <c r="E264" s="256">
        <v>0</v>
      </c>
      <c r="F264" s="256">
        <v>2</v>
      </c>
      <c r="G264" s="256">
        <v>78.5</v>
      </c>
      <c r="H264" s="256">
        <v>1.29</v>
      </c>
      <c r="I264" s="256">
        <v>255.8</v>
      </c>
    </row>
    <row r="265" spans="1:9" ht="12" customHeight="1" x14ac:dyDescent="0.25">
      <c r="A265" s="302"/>
      <c r="C265" s="198">
        <v>44692.333333333336</v>
      </c>
      <c r="D265" s="256">
        <v>486.6</v>
      </c>
      <c r="E265" s="256">
        <v>0</v>
      </c>
      <c r="F265" s="256">
        <v>5.2</v>
      </c>
      <c r="G265" s="256">
        <v>67.2</v>
      </c>
      <c r="H265" s="256">
        <v>0.47</v>
      </c>
      <c r="I265" s="256">
        <v>250.5</v>
      </c>
    </row>
    <row r="266" spans="1:9" ht="12" customHeight="1" x14ac:dyDescent="0.25">
      <c r="A266" s="302"/>
      <c r="C266" s="198">
        <v>44692.375</v>
      </c>
      <c r="D266" s="256">
        <v>486.4</v>
      </c>
      <c r="E266" s="256">
        <v>0</v>
      </c>
      <c r="F266" s="256">
        <v>8.4</v>
      </c>
      <c r="G266" s="256">
        <v>58.3</v>
      </c>
      <c r="H266" s="256">
        <v>0.57999999999999996</v>
      </c>
      <c r="I266" s="256">
        <v>230.2</v>
      </c>
    </row>
    <row r="267" spans="1:9" ht="12" customHeight="1" x14ac:dyDescent="0.25">
      <c r="A267" s="302"/>
      <c r="C267" s="198">
        <v>44692.416666666664</v>
      </c>
      <c r="D267" s="256">
        <v>486</v>
      </c>
      <c r="E267" s="256">
        <v>0</v>
      </c>
      <c r="F267" s="256">
        <v>11.7</v>
      </c>
      <c r="G267" s="256">
        <v>53.2</v>
      </c>
      <c r="H267" s="256">
        <v>0.98</v>
      </c>
      <c r="I267" s="256">
        <v>230.8</v>
      </c>
    </row>
    <row r="268" spans="1:9" ht="12" customHeight="1" x14ac:dyDescent="0.25">
      <c r="A268" s="302"/>
      <c r="C268" s="198">
        <v>44692.458333333336</v>
      </c>
      <c r="D268" s="256">
        <v>485.2</v>
      </c>
      <c r="E268" s="256">
        <v>0</v>
      </c>
      <c r="F268" s="256">
        <v>14.3</v>
      </c>
      <c r="G268" s="256">
        <v>44.8</v>
      </c>
      <c r="H268" s="256">
        <v>0.76</v>
      </c>
      <c r="I268" s="256">
        <v>256.10000000000002</v>
      </c>
    </row>
    <row r="269" spans="1:9" ht="12" customHeight="1" x14ac:dyDescent="0.25">
      <c r="A269" s="302"/>
      <c r="C269" s="198">
        <v>44692.5</v>
      </c>
      <c r="D269" s="256">
        <v>484.5</v>
      </c>
      <c r="E269" s="256">
        <v>0</v>
      </c>
      <c r="F269" s="256">
        <v>14.8</v>
      </c>
      <c r="G269" s="256">
        <v>41.7</v>
      </c>
      <c r="H269" s="256">
        <v>1.1399999999999999</v>
      </c>
      <c r="I269" s="256">
        <v>109</v>
      </c>
    </row>
    <row r="270" spans="1:9" ht="12" customHeight="1" x14ac:dyDescent="0.25">
      <c r="A270" s="302"/>
      <c r="C270" s="198">
        <v>44692.541666666664</v>
      </c>
      <c r="D270" s="256">
        <v>483.8</v>
      </c>
      <c r="E270" s="256">
        <v>0</v>
      </c>
      <c r="F270" s="256">
        <v>15</v>
      </c>
      <c r="G270" s="256">
        <v>46.1</v>
      </c>
      <c r="H270" s="256">
        <v>1.65</v>
      </c>
      <c r="I270" s="256">
        <v>96</v>
      </c>
    </row>
    <row r="271" spans="1:9" ht="12" customHeight="1" x14ac:dyDescent="0.25">
      <c r="A271" s="302"/>
      <c r="C271" s="198">
        <v>44692.583333333336</v>
      </c>
      <c r="D271" s="256">
        <v>483.2</v>
      </c>
      <c r="E271" s="256">
        <v>0</v>
      </c>
      <c r="F271" s="256">
        <v>15.4</v>
      </c>
      <c r="G271" s="256">
        <v>52.1</v>
      </c>
      <c r="H271" s="256">
        <v>2.91</v>
      </c>
      <c r="I271" s="256">
        <v>51.9</v>
      </c>
    </row>
    <row r="272" spans="1:9" ht="12" customHeight="1" x14ac:dyDescent="0.25">
      <c r="A272" s="302"/>
      <c r="C272" s="198">
        <v>44692.625</v>
      </c>
      <c r="D272" s="256">
        <v>482.9</v>
      </c>
      <c r="E272" s="256">
        <v>0</v>
      </c>
      <c r="F272" s="256">
        <v>15.1</v>
      </c>
      <c r="G272" s="256">
        <v>54.6</v>
      </c>
      <c r="H272" s="256">
        <v>2.5</v>
      </c>
      <c r="I272" s="256">
        <v>58.4</v>
      </c>
    </row>
    <row r="273" spans="1:9" ht="12" customHeight="1" x14ac:dyDescent="0.25">
      <c r="A273" s="302"/>
      <c r="C273" s="198">
        <v>44692.666666666664</v>
      </c>
      <c r="D273" s="256">
        <v>483.1</v>
      </c>
      <c r="E273" s="256">
        <v>0</v>
      </c>
      <c r="F273" s="256">
        <v>12.6</v>
      </c>
      <c r="G273" s="256">
        <v>63.6</v>
      </c>
      <c r="H273" s="256">
        <v>2.39</v>
      </c>
      <c r="I273" s="256">
        <v>53.3</v>
      </c>
    </row>
    <row r="274" spans="1:9" ht="12" customHeight="1" x14ac:dyDescent="0.25">
      <c r="A274" s="302"/>
      <c r="C274" s="198">
        <v>44692.708333333336</v>
      </c>
      <c r="D274" s="256">
        <v>483.6</v>
      </c>
      <c r="E274" s="256">
        <v>0</v>
      </c>
      <c r="F274" s="256">
        <v>10.9</v>
      </c>
      <c r="G274" s="256">
        <v>68.3</v>
      </c>
      <c r="H274" s="256">
        <v>2.41</v>
      </c>
      <c r="I274" s="256">
        <v>44.6</v>
      </c>
    </row>
    <row r="275" spans="1:9" ht="12" customHeight="1" x14ac:dyDescent="0.25">
      <c r="A275" s="302"/>
      <c r="C275" s="198">
        <v>44692.75</v>
      </c>
      <c r="D275" s="256">
        <v>484.2</v>
      </c>
      <c r="E275" s="256">
        <v>0</v>
      </c>
      <c r="F275" s="256">
        <v>10</v>
      </c>
      <c r="G275" s="256">
        <v>71.5</v>
      </c>
      <c r="H275" s="256">
        <v>1.88</v>
      </c>
      <c r="I275" s="256">
        <v>21.3</v>
      </c>
    </row>
    <row r="276" spans="1:9" ht="12" customHeight="1" x14ac:dyDescent="0.25">
      <c r="A276" s="302"/>
      <c r="C276" s="198">
        <v>44692.791666666664</v>
      </c>
      <c r="D276" s="256">
        <v>484.8</v>
      </c>
      <c r="E276" s="256">
        <v>0</v>
      </c>
      <c r="F276" s="256">
        <v>9.6</v>
      </c>
      <c r="G276" s="256">
        <v>75.3</v>
      </c>
      <c r="H276" s="256">
        <v>1.88</v>
      </c>
      <c r="I276" s="256">
        <v>53.6</v>
      </c>
    </row>
    <row r="277" spans="1:9" ht="12" customHeight="1" x14ac:dyDescent="0.25">
      <c r="A277" s="302"/>
      <c r="C277" s="198">
        <v>44692.833333333336</v>
      </c>
      <c r="D277" s="256">
        <v>485.5</v>
      </c>
      <c r="E277" s="256">
        <v>3</v>
      </c>
      <c r="F277" s="256">
        <v>8.5</v>
      </c>
      <c r="G277" s="256">
        <v>80.5</v>
      </c>
      <c r="H277" s="256">
        <v>1.79</v>
      </c>
      <c r="I277" s="256">
        <v>41.6</v>
      </c>
    </row>
    <row r="278" spans="1:9" ht="12" customHeight="1" x14ac:dyDescent="0.25">
      <c r="A278" s="302"/>
      <c r="C278" s="198">
        <v>44692.875</v>
      </c>
      <c r="D278" s="256">
        <v>485.8</v>
      </c>
      <c r="E278" s="256">
        <v>0</v>
      </c>
      <c r="F278" s="256">
        <v>8.5</v>
      </c>
      <c r="G278" s="256">
        <v>80.2</v>
      </c>
      <c r="H278" s="256">
        <v>1.41</v>
      </c>
      <c r="I278" s="256">
        <v>50.1</v>
      </c>
    </row>
    <row r="279" spans="1:9" ht="12" customHeight="1" x14ac:dyDescent="0.25">
      <c r="A279" s="302"/>
      <c r="C279" s="198">
        <v>44692.916666666664</v>
      </c>
      <c r="D279" s="256">
        <v>485.7</v>
      </c>
      <c r="E279" s="256">
        <v>0</v>
      </c>
      <c r="F279" s="256">
        <v>8.5</v>
      </c>
      <c r="G279" s="256">
        <v>79.400000000000006</v>
      </c>
      <c r="H279" s="256">
        <v>1.52</v>
      </c>
      <c r="I279" s="256">
        <v>16.2</v>
      </c>
    </row>
    <row r="280" spans="1:9" ht="12" customHeight="1" x14ac:dyDescent="0.25">
      <c r="A280" s="302"/>
      <c r="C280" s="198">
        <v>44692.958333333336</v>
      </c>
      <c r="D280" s="256">
        <v>485.6</v>
      </c>
      <c r="E280" s="256">
        <v>0</v>
      </c>
      <c r="F280" s="256">
        <v>8.3000000000000007</v>
      </c>
      <c r="G280" s="256">
        <v>80.2</v>
      </c>
      <c r="H280" s="256">
        <v>1.39</v>
      </c>
      <c r="I280" s="256">
        <v>32.700000000000003</v>
      </c>
    </row>
    <row r="281" spans="1:9" ht="12" customHeight="1" x14ac:dyDescent="0.25">
      <c r="A281" s="302">
        <v>12</v>
      </c>
      <c r="C281" s="198">
        <v>44693</v>
      </c>
      <c r="D281" s="256">
        <v>485.4</v>
      </c>
      <c r="E281" s="256">
        <v>0</v>
      </c>
      <c r="F281" s="256">
        <v>8.3000000000000007</v>
      </c>
      <c r="G281" s="256">
        <v>78.900000000000006</v>
      </c>
      <c r="H281" s="256">
        <v>1.18</v>
      </c>
      <c r="I281" s="256">
        <v>47.3</v>
      </c>
    </row>
    <row r="282" spans="1:9" ht="12" customHeight="1" x14ac:dyDescent="0.25">
      <c r="A282" s="302"/>
      <c r="C282" s="198">
        <v>44693.041666666664</v>
      </c>
      <c r="D282" s="256">
        <v>485.1</v>
      </c>
      <c r="E282" s="256">
        <v>0</v>
      </c>
      <c r="F282" s="256">
        <v>7.9</v>
      </c>
      <c r="G282" s="256">
        <v>80.2</v>
      </c>
      <c r="H282" s="256">
        <v>1.73</v>
      </c>
      <c r="I282" s="256">
        <v>46.7</v>
      </c>
    </row>
    <row r="283" spans="1:9" ht="12" customHeight="1" x14ac:dyDescent="0.25">
      <c r="A283" s="302"/>
      <c r="C283" s="198">
        <v>44693.083333333336</v>
      </c>
      <c r="D283" s="256">
        <v>484.9</v>
      </c>
      <c r="E283" s="256">
        <v>0</v>
      </c>
      <c r="F283" s="256">
        <v>7.7</v>
      </c>
      <c r="G283" s="256">
        <v>80.900000000000006</v>
      </c>
      <c r="H283" s="256">
        <v>0.56999999999999995</v>
      </c>
      <c r="I283" s="256">
        <v>355.7</v>
      </c>
    </row>
    <row r="284" spans="1:9" ht="12" customHeight="1" x14ac:dyDescent="0.25">
      <c r="A284" s="302"/>
      <c r="C284" s="198">
        <v>44693.125</v>
      </c>
      <c r="D284" s="256">
        <v>484.7</v>
      </c>
      <c r="E284" s="256">
        <v>0</v>
      </c>
      <c r="F284" s="256">
        <v>6.9</v>
      </c>
      <c r="G284" s="256">
        <v>87.7</v>
      </c>
      <c r="H284" s="256">
        <v>1.39</v>
      </c>
      <c r="I284" s="256">
        <v>270.39999999999998</v>
      </c>
    </row>
    <row r="285" spans="1:9" ht="12" customHeight="1" x14ac:dyDescent="0.25">
      <c r="A285" s="302"/>
      <c r="C285" s="198">
        <v>44693.166666666664</v>
      </c>
      <c r="D285" s="256">
        <v>484.8</v>
      </c>
      <c r="E285" s="256">
        <v>0</v>
      </c>
      <c r="F285" s="256">
        <v>6.4</v>
      </c>
      <c r="G285" s="256">
        <v>88</v>
      </c>
      <c r="H285" s="256">
        <v>1.68</v>
      </c>
      <c r="I285" s="256">
        <v>255.4</v>
      </c>
    </row>
    <row r="286" spans="1:9" ht="12" customHeight="1" x14ac:dyDescent="0.25">
      <c r="A286" s="302"/>
      <c r="C286" s="198">
        <v>44693.208333333336</v>
      </c>
      <c r="D286" s="256">
        <v>485.1</v>
      </c>
      <c r="E286" s="256">
        <v>0</v>
      </c>
      <c r="F286" s="256">
        <v>6.6</v>
      </c>
      <c r="G286" s="256">
        <v>86.2</v>
      </c>
      <c r="H286" s="256">
        <v>0.55000000000000004</v>
      </c>
      <c r="I286" s="256">
        <v>238.1</v>
      </c>
    </row>
    <row r="287" spans="1:9" ht="12" customHeight="1" x14ac:dyDescent="0.25">
      <c r="A287" s="302"/>
      <c r="C287" s="198">
        <v>44693.25</v>
      </c>
      <c r="D287" s="256">
        <v>485.4</v>
      </c>
      <c r="E287" s="256">
        <v>0</v>
      </c>
      <c r="F287" s="256">
        <v>6.8</v>
      </c>
      <c r="G287" s="256">
        <v>84.9</v>
      </c>
      <c r="H287" s="256">
        <v>0.33</v>
      </c>
      <c r="I287" s="256">
        <v>240.8</v>
      </c>
    </row>
    <row r="288" spans="1:9" ht="12" customHeight="1" x14ac:dyDescent="0.25">
      <c r="A288" s="302"/>
      <c r="C288" s="198">
        <v>44693.291666666664</v>
      </c>
      <c r="D288" s="256">
        <v>485.8</v>
      </c>
      <c r="E288" s="256">
        <v>0</v>
      </c>
      <c r="F288" s="256">
        <v>7</v>
      </c>
      <c r="G288" s="256">
        <v>84</v>
      </c>
      <c r="H288" s="256">
        <v>0.67</v>
      </c>
      <c r="I288" s="256">
        <v>264.8</v>
      </c>
    </row>
    <row r="289" spans="1:9" ht="12" customHeight="1" x14ac:dyDescent="0.25">
      <c r="A289" s="302"/>
      <c r="C289" s="198">
        <v>44693.333333333336</v>
      </c>
      <c r="D289" s="256">
        <v>486</v>
      </c>
      <c r="E289" s="256">
        <v>0</v>
      </c>
      <c r="F289" s="256">
        <v>7.7</v>
      </c>
      <c r="G289" s="256">
        <v>81</v>
      </c>
      <c r="H289" s="256">
        <v>1.28</v>
      </c>
      <c r="I289" s="256">
        <v>263</v>
      </c>
    </row>
    <row r="290" spans="1:9" ht="12" customHeight="1" x14ac:dyDescent="0.25">
      <c r="A290" s="302"/>
      <c r="C290" s="198">
        <v>44693.375</v>
      </c>
      <c r="D290" s="256">
        <v>486.1</v>
      </c>
      <c r="E290" s="256">
        <v>0</v>
      </c>
      <c r="F290" s="256">
        <v>9</v>
      </c>
      <c r="G290" s="256">
        <v>76.099999999999994</v>
      </c>
      <c r="H290" s="256">
        <v>1.52</v>
      </c>
      <c r="I290" s="256">
        <v>261.8</v>
      </c>
    </row>
    <row r="291" spans="1:9" ht="12" customHeight="1" x14ac:dyDescent="0.25">
      <c r="A291" s="302"/>
      <c r="C291" s="198">
        <v>44693.416666666664</v>
      </c>
      <c r="D291" s="256">
        <v>486</v>
      </c>
      <c r="E291" s="256">
        <v>0</v>
      </c>
      <c r="F291" s="256">
        <v>9.1999999999999993</v>
      </c>
      <c r="G291" s="256">
        <v>75.8</v>
      </c>
      <c r="H291" s="256">
        <v>1.45</v>
      </c>
      <c r="I291" s="256">
        <v>258.2</v>
      </c>
    </row>
    <row r="292" spans="1:9" ht="12" customHeight="1" x14ac:dyDescent="0.25">
      <c r="A292" s="302"/>
      <c r="C292" s="198">
        <v>44693.458333333336</v>
      </c>
      <c r="D292" s="256">
        <v>485.6</v>
      </c>
      <c r="E292" s="256">
        <v>0</v>
      </c>
      <c r="F292" s="256">
        <v>9.8000000000000007</v>
      </c>
      <c r="G292" s="256">
        <v>75.099999999999994</v>
      </c>
      <c r="H292" s="256">
        <v>1.59</v>
      </c>
      <c r="I292" s="256">
        <v>262.39999999999998</v>
      </c>
    </row>
    <row r="293" spans="1:9" ht="12" customHeight="1" x14ac:dyDescent="0.25">
      <c r="A293" s="302"/>
      <c r="C293" s="198">
        <v>44693.5</v>
      </c>
      <c r="D293" s="256">
        <v>485.1</v>
      </c>
      <c r="E293" s="256">
        <v>0</v>
      </c>
      <c r="F293" s="256">
        <v>9.5</v>
      </c>
      <c r="G293" s="256">
        <v>78.2</v>
      </c>
      <c r="H293" s="256">
        <v>2.29</v>
      </c>
      <c r="I293" s="256">
        <v>262.39999999999998</v>
      </c>
    </row>
    <row r="294" spans="1:9" ht="12" customHeight="1" x14ac:dyDescent="0.25">
      <c r="A294" s="302"/>
      <c r="C294" s="198">
        <v>44693.541666666664</v>
      </c>
      <c r="D294" s="256">
        <v>485</v>
      </c>
      <c r="E294" s="256">
        <v>8</v>
      </c>
      <c r="F294" s="256">
        <v>8.1</v>
      </c>
      <c r="G294" s="256">
        <v>84.7</v>
      </c>
      <c r="H294" s="256">
        <v>1.6</v>
      </c>
      <c r="I294" s="256">
        <v>257.60000000000002</v>
      </c>
    </row>
    <row r="295" spans="1:9" ht="12" customHeight="1" x14ac:dyDescent="0.25">
      <c r="A295" s="302"/>
      <c r="C295" s="198">
        <v>44693.583333333336</v>
      </c>
      <c r="D295" s="256">
        <v>484.2</v>
      </c>
      <c r="E295" s="256">
        <v>0</v>
      </c>
      <c r="F295" s="256">
        <v>10.4</v>
      </c>
      <c r="G295" s="256">
        <v>74.8</v>
      </c>
      <c r="H295" s="256">
        <v>0.82</v>
      </c>
      <c r="I295" s="256">
        <v>141.19999999999999</v>
      </c>
    </row>
    <row r="296" spans="1:9" ht="12" customHeight="1" x14ac:dyDescent="0.25">
      <c r="A296" s="302"/>
      <c r="C296" s="198">
        <v>44693.625</v>
      </c>
      <c r="D296" s="256">
        <v>484.1</v>
      </c>
      <c r="E296" s="256">
        <v>6</v>
      </c>
      <c r="F296" s="256">
        <v>9.5</v>
      </c>
      <c r="G296" s="256">
        <v>75.8</v>
      </c>
      <c r="H296" s="256">
        <v>2.96</v>
      </c>
      <c r="I296" s="256">
        <v>300.89999999999998</v>
      </c>
    </row>
    <row r="297" spans="1:9" ht="12" customHeight="1" x14ac:dyDescent="0.25">
      <c r="A297" s="302"/>
      <c r="C297" s="198">
        <v>44693.666666666664</v>
      </c>
      <c r="D297" s="256">
        <v>484.5</v>
      </c>
      <c r="E297" s="256">
        <v>2</v>
      </c>
      <c r="F297" s="256">
        <v>7.4</v>
      </c>
      <c r="G297" s="256">
        <v>87.3</v>
      </c>
      <c r="H297" s="256">
        <v>0.81</v>
      </c>
      <c r="I297" s="256">
        <v>201.8</v>
      </c>
    </row>
    <row r="298" spans="1:9" ht="12" customHeight="1" x14ac:dyDescent="0.25">
      <c r="A298" s="302"/>
      <c r="C298" s="198">
        <v>44693.708333333336</v>
      </c>
      <c r="D298" s="256">
        <v>484.7</v>
      </c>
      <c r="E298" s="256">
        <v>0</v>
      </c>
      <c r="F298" s="256">
        <v>7.7</v>
      </c>
      <c r="G298" s="256">
        <v>84.3</v>
      </c>
      <c r="H298" s="256">
        <v>0.92</v>
      </c>
      <c r="I298" s="256">
        <v>348.9</v>
      </c>
    </row>
    <row r="299" spans="1:9" ht="12" customHeight="1" x14ac:dyDescent="0.25">
      <c r="A299" s="302"/>
      <c r="C299" s="198">
        <v>44693.75</v>
      </c>
      <c r="D299" s="256">
        <v>485</v>
      </c>
      <c r="E299" s="256">
        <v>0</v>
      </c>
      <c r="F299" s="256">
        <v>7.7</v>
      </c>
      <c r="G299" s="256">
        <v>84.8</v>
      </c>
      <c r="H299" s="256">
        <v>1.54</v>
      </c>
      <c r="I299" s="256">
        <v>354.7</v>
      </c>
    </row>
    <row r="300" spans="1:9" ht="12" customHeight="1" x14ac:dyDescent="0.25">
      <c r="A300" s="302"/>
      <c r="C300" s="198">
        <v>44693.791666666664</v>
      </c>
      <c r="D300" s="256">
        <v>485.4</v>
      </c>
      <c r="E300" s="256">
        <v>0</v>
      </c>
      <c r="F300" s="256">
        <v>7.7</v>
      </c>
      <c r="G300" s="256">
        <v>85.6</v>
      </c>
      <c r="H300" s="256">
        <v>1.33</v>
      </c>
      <c r="I300" s="256">
        <v>262.60000000000002</v>
      </c>
    </row>
    <row r="301" spans="1:9" ht="12" customHeight="1" x14ac:dyDescent="0.25">
      <c r="A301" s="302"/>
      <c r="C301" s="198">
        <v>44693.833333333336</v>
      </c>
      <c r="D301" s="256">
        <v>485.9</v>
      </c>
      <c r="E301" s="256">
        <v>0</v>
      </c>
      <c r="F301" s="256">
        <v>7</v>
      </c>
      <c r="G301" s="256">
        <v>85.3</v>
      </c>
      <c r="H301" s="256">
        <v>1.0900000000000001</v>
      </c>
      <c r="I301" s="256">
        <v>266.3</v>
      </c>
    </row>
    <row r="302" spans="1:9" ht="12" customHeight="1" x14ac:dyDescent="0.25">
      <c r="A302" s="302"/>
      <c r="C302" s="198">
        <v>44693.875</v>
      </c>
      <c r="D302" s="256">
        <v>486.2</v>
      </c>
      <c r="E302" s="256">
        <v>0</v>
      </c>
      <c r="F302" s="256">
        <v>6.6</v>
      </c>
      <c r="G302" s="256">
        <v>89.7</v>
      </c>
      <c r="H302" s="256">
        <v>0.82</v>
      </c>
      <c r="I302" s="256">
        <v>262.8</v>
      </c>
    </row>
    <row r="303" spans="1:9" ht="12" customHeight="1" x14ac:dyDescent="0.25">
      <c r="A303" s="302"/>
      <c r="C303" s="198">
        <v>44693.916666666664</v>
      </c>
      <c r="D303" s="256">
        <v>486.1</v>
      </c>
      <c r="E303" s="256">
        <v>0</v>
      </c>
      <c r="F303" s="256">
        <v>6.6</v>
      </c>
      <c r="G303" s="256">
        <v>88.6</v>
      </c>
      <c r="H303" s="256">
        <v>0.56999999999999995</v>
      </c>
      <c r="I303" s="256">
        <v>339.4</v>
      </c>
    </row>
    <row r="304" spans="1:9" ht="12" customHeight="1" x14ac:dyDescent="0.25">
      <c r="A304" s="302"/>
      <c r="C304" s="198">
        <v>44693.958333333336</v>
      </c>
      <c r="D304" s="256">
        <v>485.8</v>
      </c>
      <c r="E304" s="256">
        <v>0</v>
      </c>
      <c r="F304" s="256">
        <v>6.8</v>
      </c>
      <c r="G304" s="256">
        <v>87.8</v>
      </c>
      <c r="H304" s="256">
        <v>0.72</v>
      </c>
      <c r="I304" s="256">
        <v>272.3</v>
      </c>
    </row>
    <row r="305" spans="1:9" ht="12" customHeight="1" x14ac:dyDescent="0.25">
      <c r="A305" s="302">
        <v>13</v>
      </c>
      <c r="C305" s="198">
        <v>44694</v>
      </c>
      <c r="D305" s="256">
        <v>485.7</v>
      </c>
      <c r="E305" s="256">
        <v>0</v>
      </c>
      <c r="F305" s="256">
        <v>6.7</v>
      </c>
      <c r="G305" s="256">
        <v>88.3</v>
      </c>
      <c r="H305" s="256">
        <v>0.16</v>
      </c>
      <c r="I305" s="256">
        <v>123.3</v>
      </c>
    </row>
    <row r="306" spans="1:9" ht="12" customHeight="1" x14ac:dyDescent="0.25">
      <c r="A306" s="302"/>
      <c r="C306" s="198">
        <v>44694.041666666664</v>
      </c>
      <c r="D306" s="256">
        <v>485.3</v>
      </c>
      <c r="E306" s="256">
        <v>0</v>
      </c>
      <c r="F306" s="256">
        <v>6.7</v>
      </c>
      <c r="G306" s="256">
        <v>88.3</v>
      </c>
      <c r="H306" s="256">
        <v>0.28000000000000003</v>
      </c>
      <c r="I306" s="256">
        <v>271.7</v>
      </c>
    </row>
    <row r="307" spans="1:9" ht="12" customHeight="1" x14ac:dyDescent="0.25">
      <c r="A307" s="302"/>
      <c r="C307" s="198">
        <v>44694.083333333336</v>
      </c>
      <c r="D307" s="256">
        <v>485</v>
      </c>
      <c r="E307" s="256">
        <v>0</v>
      </c>
      <c r="F307" s="256">
        <v>6.7</v>
      </c>
      <c r="G307" s="256">
        <v>87.8</v>
      </c>
      <c r="H307" s="256">
        <v>0.09</v>
      </c>
      <c r="I307" s="256">
        <v>61.9</v>
      </c>
    </row>
    <row r="308" spans="1:9" ht="12" customHeight="1" x14ac:dyDescent="0.25">
      <c r="A308" s="302"/>
      <c r="C308" s="198">
        <v>44694.125</v>
      </c>
      <c r="D308" s="256">
        <v>484.8</v>
      </c>
      <c r="E308" s="256">
        <v>0</v>
      </c>
      <c r="F308" s="256">
        <v>6.7</v>
      </c>
      <c r="G308" s="256">
        <v>87.5</v>
      </c>
      <c r="H308" s="256">
        <v>0.03</v>
      </c>
      <c r="I308" s="256">
        <v>263.89999999999998</v>
      </c>
    </row>
    <row r="309" spans="1:9" ht="12" customHeight="1" x14ac:dyDescent="0.25">
      <c r="A309" s="302"/>
      <c r="C309" s="198">
        <v>44694.166666666664</v>
      </c>
      <c r="D309" s="256">
        <v>484.9</v>
      </c>
      <c r="E309" s="256">
        <v>0</v>
      </c>
      <c r="F309" s="256">
        <v>6.9</v>
      </c>
      <c r="G309" s="256">
        <v>86.1</v>
      </c>
      <c r="H309" s="256">
        <v>0.39</v>
      </c>
      <c r="I309" s="256">
        <v>119.5</v>
      </c>
    </row>
    <row r="310" spans="1:9" ht="12" customHeight="1" x14ac:dyDescent="0.25">
      <c r="A310" s="302"/>
      <c r="C310" s="198">
        <v>44694.208333333336</v>
      </c>
      <c r="D310" s="256">
        <v>485</v>
      </c>
      <c r="E310" s="256">
        <v>0</v>
      </c>
      <c r="F310" s="256">
        <v>6.8</v>
      </c>
      <c r="G310" s="256">
        <v>87.4</v>
      </c>
      <c r="H310" s="256">
        <v>0.33</v>
      </c>
      <c r="I310" s="256">
        <v>277.89999999999998</v>
      </c>
    </row>
    <row r="311" spans="1:9" ht="12" customHeight="1" x14ac:dyDescent="0.25">
      <c r="A311" s="302"/>
      <c r="C311" s="198">
        <v>44694.25</v>
      </c>
      <c r="D311" s="256">
        <v>485.3</v>
      </c>
      <c r="E311" s="256">
        <v>0</v>
      </c>
      <c r="F311" s="256">
        <v>6.6</v>
      </c>
      <c r="G311" s="256">
        <v>88.3</v>
      </c>
      <c r="H311" s="256">
        <v>0.38</v>
      </c>
      <c r="I311" s="256">
        <v>241</v>
      </c>
    </row>
    <row r="312" spans="1:9" ht="12" customHeight="1" x14ac:dyDescent="0.25">
      <c r="A312" s="302"/>
      <c r="C312" s="198">
        <v>44694.291666666664</v>
      </c>
      <c r="D312" s="256">
        <v>485.6</v>
      </c>
      <c r="E312" s="256">
        <v>0</v>
      </c>
      <c r="F312" s="256">
        <v>6.9</v>
      </c>
      <c r="G312" s="256">
        <v>86.8</v>
      </c>
      <c r="H312" s="256">
        <v>0.25</v>
      </c>
      <c r="I312" s="256">
        <v>255.5</v>
      </c>
    </row>
    <row r="313" spans="1:9" ht="12" customHeight="1" x14ac:dyDescent="0.25">
      <c r="A313" s="302"/>
      <c r="C313" s="198">
        <v>44694.333333333336</v>
      </c>
      <c r="D313" s="256">
        <v>486</v>
      </c>
      <c r="E313" s="256">
        <v>0</v>
      </c>
      <c r="F313" s="256">
        <v>8</v>
      </c>
      <c r="G313" s="256">
        <v>81.2</v>
      </c>
      <c r="H313" s="256">
        <v>0.64</v>
      </c>
      <c r="I313" s="256">
        <v>141.9</v>
      </c>
    </row>
    <row r="314" spans="1:9" ht="12" customHeight="1" x14ac:dyDescent="0.25">
      <c r="A314" s="302"/>
      <c r="C314" s="198">
        <v>44694.375</v>
      </c>
      <c r="D314" s="256">
        <v>486.2</v>
      </c>
      <c r="E314" s="256">
        <v>0</v>
      </c>
      <c r="F314" s="256">
        <v>9.3000000000000007</v>
      </c>
      <c r="G314" s="256">
        <v>73.400000000000006</v>
      </c>
      <c r="H314" s="256">
        <v>0.6</v>
      </c>
      <c r="I314" s="256">
        <v>128.30000000000001</v>
      </c>
    </row>
    <row r="315" spans="1:9" ht="12" customHeight="1" x14ac:dyDescent="0.25">
      <c r="A315" s="302"/>
      <c r="C315" s="198">
        <v>44694.416666666664</v>
      </c>
      <c r="D315" s="256">
        <v>486</v>
      </c>
      <c r="E315" s="256">
        <v>0</v>
      </c>
      <c r="F315" s="256">
        <v>9.9</v>
      </c>
      <c r="G315" s="256">
        <v>71.400000000000006</v>
      </c>
      <c r="H315" s="256">
        <v>1.53</v>
      </c>
      <c r="I315" s="256">
        <v>6.3</v>
      </c>
    </row>
    <row r="316" spans="1:9" ht="12" customHeight="1" x14ac:dyDescent="0.25">
      <c r="A316" s="302"/>
      <c r="C316" s="198">
        <v>44694.458333333336</v>
      </c>
      <c r="D316" s="256">
        <v>486.2</v>
      </c>
      <c r="E316" s="256">
        <v>0</v>
      </c>
      <c r="F316" s="256">
        <v>7.9</v>
      </c>
      <c r="G316" s="256">
        <v>80.900000000000006</v>
      </c>
      <c r="H316" s="256">
        <v>0.77</v>
      </c>
      <c r="I316" s="256">
        <v>42.1</v>
      </c>
    </row>
    <row r="317" spans="1:9" ht="12" customHeight="1" x14ac:dyDescent="0.25">
      <c r="A317" s="302"/>
      <c r="C317" s="198">
        <v>44694.5</v>
      </c>
      <c r="D317" s="256">
        <v>485.5</v>
      </c>
      <c r="E317" s="256">
        <v>0</v>
      </c>
      <c r="F317" s="256">
        <v>10.9</v>
      </c>
      <c r="G317" s="256">
        <v>67.599999999999994</v>
      </c>
      <c r="H317" s="256">
        <v>1.23</v>
      </c>
      <c r="I317" s="256">
        <v>138.1</v>
      </c>
    </row>
    <row r="318" spans="1:9" ht="12" customHeight="1" x14ac:dyDescent="0.25">
      <c r="A318" s="302"/>
      <c r="C318" s="198">
        <v>44694.541666666664</v>
      </c>
      <c r="D318" s="256">
        <v>484.6</v>
      </c>
      <c r="E318" s="256">
        <v>0</v>
      </c>
      <c r="F318" s="256">
        <v>13.1</v>
      </c>
      <c r="G318" s="256">
        <v>58.4</v>
      </c>
      <c r="H318" s="256">
        <v>1.23</v>
      </c>
      <c r="I318" s="256">
        <v>53.2</v>
      </c>
    </row>
    <row r="319" spans="1:9" ht="12" customHeight="1" x14ac:dyDescent="0.25">
      <c r="A319" s="302"/>
      <c r="C319" s="198">
        <v>44694.583333333336</v>
      </c>
      <c r="D319" s="256">
        <v>483.9</v>
      </c>
      <c r="E319" s="256">
        <v>0</v>
      </c>
      <c r="F319" s="256">
        <v>14.1</v>
      </c>
      <c r="G319" s="256">
        <v>55.8</v>
      </c>
      <c r="H319" s="256">
        <v>1.9</v>
      </c>
      <c r="I319" s="256">
        <v>70.599999999999994</v>
      </c>
    </row>
    <row r="320" spans="1:9" ht="12" customHeight="1" x14ac:dyDescent="0.25">
      <c r="A320" s="302"/>
      <c r="C320" s="198">
        <v>44694.625</v>
      </c>
      <c r="D320" s="256">
        <v>483.5</v>
      </c>
      <c r="E320" s="256">
        <v>0</v>
      </c>
      <c r="F320" s="256">
        <v>13.1</v>
      </c>
      <c r="G320" s="256">
        <v>59.7</v>
      </c>
      <c r="H320" s="256">
        <v>1.93</v>
      </c>
      <c r="I320" s="256">
        <v>64.900000000000006</v>
      </c>
    </row>
    <row r="321" spans="1:9" ht="12" customHeight="1" x14ac:dyDescent="0.25">
      <c r="A321" s="302"/>
      <c r="C321" s="198">
        <v>44694.666666666664</v>
      </c>
      <c r="D321" s="256">
        <v>483.8</v>
      </c>
      <c r="E321" s="256">
        <v>0</v>
      </c>
      <c r="F321" s="256">
        <v>11.3</v>
      </c>
      <c r="G321" s="256">
        <v>68.099999999999994</v>
      </c>
      <c r="H321" s="256">
        <v>2.02</v>
      </c>
      <c r="I321" s="256">
        <v>43.8</v>
      </c>
    </row>
    <row r="322" spans="1:9" ht="12" customHeight="1" x14ac:dyDescent="0.25">
      <c r="A322" s="302"/>
      <c r="C322" s="198">
        <v>44694.708333333336</v>
      </c>
      <c r="D322" s="256">
        <v>484.4</v>
      </c>
      <c r="E322" s="256">
        <v>0</v>
      </c>
      <c r="F322" s="256">
        <v>10.4</v>
      </c>
      <c r="G322" s="256">
        <v>72.599999999999994</v>
      </c>
      <c r="H322" s="256">
        <v>1.49</v>
      </c>
      <c r="I322" s="256">
        <v>37.9</v>
      </c>
    </row>
    <row r="323" spans="1:9" ht="12" customHeight="1" x14ac:dyDescent="0.25">
      <c r="A323" s="302"/>
      <c r="C323" s="198">
        <v>44694.75</v>
      </c>
      <c r="D323" s="256">
        <v>485</v>
      </c>
      <c r="E323" s="256">
        <v>0</v>
      </c>
      <c r="F323" s="256">
        <v>8.3000000000000007</v>
      </c>
      <c r="G323" s="256">
        <v>84.8</v>
      </c>
      <c r="H323" s="256">
        <v>1.56</v>
      </c>
      <c r="I323" s="256">
        <v>258.10000000000002</v>
      </c>
    </row>
    <row r="324" spans="1:9" ht="12" customHeight="1" x14ac:dyDescent="0.25">
      <c r="A324" s="302"/>
      <c r="C324" s="198">
        <v>44694.791666666664</v>
      </c>
      <c r="D324" s="256">
        <v>485.4</v>
      </c>
      <c r="E324" s="256">
        <v>0</v>
      </c>
      <c r="F324" s="256">
        <v>8.4</v>
      </c>
      <c r="G324" s="256">
        <v>82.9</v>
      </c>
      <c r="H324" s="256">
        <v>0.88</v>
      </c>
      <c r="I324" s="256">
        <v>260.7</v>
      </c>
    </row>
    <row r="325" spans="1:9" ht="12" customHeight="1" x14ac:dyDescent="0.25">
      <c r="A325" s="302"/>
      <c r="C325" s="198">
        <v>44694.833333333336</v>
      </c>
      <c r="D325" s="256">
        <v>485.7</v>
      </c>
      <c r="E325" s="256">
        <v>0</v>
      </c>
      <c r="F325" s="256">
        <v>8.6</v>
      </c>
      <c r="G325" s="256">
        <v>82.2</v>
      </c>
      <c r="H325" s="256">
        <v>0.72</v>
      </c>
      <c r="I325" s="256">
        <v>258</v>
      </c>
    </row>
    <row r="326" spans="1:9" ht="12" customHeight="1" x14ac:dyDescent="0.25">
      <c r="A326" s="302"/>
      <c r="C326" s="198">
        <v>44694.875</v>
      </c>
      <c r="D326" s="256">
        <v>485.9</v>
      </c>
      <c r="E326" s="256">
        <v>0</v>
      </c>
      <c r="F326" s="256">
        <v>8.4</v>
      </c>
      <c r="G326" s="256">
        <v>83.3</v>
      </c>
      <c r="H326" s="256">
        <v>0.52</v>
      </c>
      <c r="I326" s="256">
        <v>238.3</v>
      </c>
    </row>
    <row r="327" spans="1:9" ht="12" customHeight="1" x14ac:dyDescent="0.25">
      <c r="A327" s="302"/>
      <c r="C327" s="198">
        <v>44694.916666666664</v>
      </c>
      <c r="D327" s="256">
        <v>485.9</v>
      </c>
      <c r="E327" s="256">
        <v>0</v>
      </c>
      <c r="F327" s="256">
        <v>8.3000000000000007</v>
      </c>
      <c r="G327" s="256">
        <v>83.4</v>
      </c>
      <c r="H327" s="256">
        <v>0.42</v>
      </c>
      <c r="I327" s="256">
        <v>280.7</v>
      </c>
    </row>
    <row r="328" spans="1:9" ht="12" customHeight="1" x14ac:dyDescent="0.25">
      <c r="A328" s="302"/>
      <c r="C328" s="198">
        <v>44694.958333333336</v>
      </c>
      <c r="D328" s="256">
        <v>485.9</v>
      </c>
      <c r="E328" s="256">
        <v>0</v>
      </c>
      <c r="F328" s="256">
        <v>8.1999999999999993</v>
      </c>
      <c r="G328" s="256">
        <v>84.3</v>
      </c>
      <c r="H328" s="256">
        <v>0.22</v>
      </c>
      <c r="I328" s="256">
        <v>149.5</v>
      </c>
    </row>
    <row r="329" spans="1:9" ht="12" customHeight="1" x14ac:dyDescent="0.25">
      <c r="A329" s="302">
        <v>14</v>
      </c>
      <c r="C329" s="198">
        <v>44695</v>
      </c>
      <c r="D329" s="256">
        <v>485.7</v>
      </c>
      <c r="E329" s="256">
        <v>0</v>
      </c>
      <c r="F329" s="256">
        <v>7.7</v>
      </c>
      <c r="G329" s="256">
        <v>88.2</v>
      </c>
      <c r="H329" s="256">
        <v>0.22</v>
      </c>
      <c r="I329" s="256">
        <v>89.9</v>
      </c>
    </row>
    <row r="330" spans="1:9" ht="12" customHeight="1" x14ac:dyDescent="0.25">
      <c r="A330" s="302"/>
      <c r="C330" s="198">
        <v>44695.041666666664</v>
      </c>
      <c r="D330" s="256">
        <v>485.4</v>
      </c>
      <c r="E330" s="256">
        <v>0</v>
      </c>
      <c r="F330" s="256">
        <v>7.7</v>
      </c>
      <c r="G330" s="256">
        <v>89</v>
      </c>
      <c r="H330" s="256">
        <v>0.17</v>
      </c>
      <c r="I330" s="256">
        <v>129.9</v>
      </c>
    </row>
    <row r="331" spans="1:9" ht="12" customHeight="1" x14ac:dyDescent="0.25">
      <c r="A331" s="302"/>
      <c r="C331" s="198">
        <v>44695.083333333336</v>
      </c>
      <c r="D331" s="256">
        <v>485.2</v>
      </c>
      <c r="E331" s="256">
        <v>0</v>
      </c>
      <c r="F331" s="256">
        <v>7.4</v>
      </c>
      <c r="G331" s="256">
        <v>89.5</v>
      </c>
      <c r="H331" s="256">
        <v>0.38</v>
      </c>
      <c r="I331" s="256">
        <v>269.2</v>
      </c>
    </row>
    <row r="332" spans="1:9" ht="12" customHeight="1" x14ac:dyDescent="0.25">
      <c r="A332" s="302"/>
      <c r="C332" s="198">
        <v>44695.125</v>
      </c>
      <c r="D332" s="256">
        <v>485.1</v>
      </c>
      <c r="E332" s="256">
        <v>0</v>
      </c>
      <c r="F332" s="256">
        <v>7.2</v>
      </c>
      <c r="G332" s="256">
        <v>89.8</v>
      </c>
      <c r="H332" s="256">
        <v>0.46</v>
      </c>
      <c r="I332" s="256">
        <v>340.7</v>
      </c>
    </row>
    <row r="333" spans="1:9" ht="12" customHeight="1" x14ac:dyDescent="0.25">
      <c r="A333" s="302"/>
      <c r="C333" s="198">
        <v>44695.166666666664</v>
      </c>
      <c r="D333" s="256">
        <v>485.1</v>
      </c>
      <c r="E333" s="256">
        <v>0</v>
      </c>
      <c r="F333" s="256">
        <v>6.9</v>
      </c>
      <c r="G333" s="256">
        <v>89</v>
      </c>
      <c r="H333" s="256">
        <v>0.44</v>
      </c>
      <c r="I333" s="256">
        <v>285.2</v>
      </c>
    </row>
    <row r="334" spans="1:9" ht="12" customHeight="1" x14ac:dyDescent="0.25">
      <c r="A334" s="302"/>
      <c r="C334" s="198">
        <v>44695.208333333336</v>
      </c>
      <c r="D334" s="256">
        <v>485.2</v>
      </c>
      <c r="E334" s="256">
        <v>0</v>
      </c>
      <c r="F334" s="256">
        <v>6.6</v>
      </c>
      <c r="G334" s="256">
        <v>87.1</v>
      </c>
      <c r="H334" s="256">
        <v>0.79</v>
      </c>
      <c r="I334" s="256">
        <v>269.39999999999998</v>
      </c>
    </row>
    <row r="335" spans="1:9" ht="12" customHeight="1" x14ac:dyDescent="0.25">
      <c r="A335" s="302"/>
      <c r="C335" s="198">
        <v>44695.25</v>
      </c>
      <c r="D335" s="256">
        <v>485.6</v>
      </c>
      <c r="E335" s="256">
        <v>0</v>
      </c>
      <c r="F335" s="256">
        <v>6.8</v>
      </c>
      <c r="G335" s="256">
        <v>85.3</v>
      </c>
      <c r="H335" s="256">
        <v>0.81</v>
      </c>
      <c r="I335" s="256">
        <v>260</v>
      </c>
    </row>
    <row r="336" spans="1:9" ht="12" customHeight="1" x14ac:dyDescent="0.25">
      <c r="A336" s="302"/>
      <c r="C336" s="198">
        <v>44695.291666666664</v>
      </c>
      <c r="D336" s="256">
        <v>486.1</v>
      </c>
      <c r="E336" s="256">
        <v>0</v>
      </c>
      <c r="F336" s="256">
        <v>7.1</v>
      </c>
      <c r="G336" s="256">
        <v>81.7</v>
      </c>
      <c r="H336" s="256">
        <v>1.26</v>
      </c>
      <c r="I336" s="256">
        <v>262.8</v>
      </c>
    </row>
    <row r="337" spans="1:9" ht="12" customHeight="1" x14ac:dyDescent="0.25">
      <c r="A337" s="302"/>
      <c r="C337" s="198">
        <v>44695.333333333336</v>
      </c>
      <c r="D337" s="256">
        <v>486.3</v>
      </c>
      <c r="E337" s="256">
        <v>0</v>
      </c>
      <c r="F337" s="256">
        <v>9.3000000000000007</v>
      </c>
      <c r="G337" s="256">
        <v>72.599999999999994</v>
      </c>
      <c r="H337" s="256">
        <v>0.52</v>
      </c>
      <c r="I337" s="256">
        <v>243.5</v>
      </c>
    </row>
    <row r="338" spans="1:9" ht="12" customHeight="1" x14ac:dyDescent="0.25">
      <c r="A338" s="302"/>
      <c r="C338" s="198">
        <v>44695.375</v>
      </c>
      <c r="D338" s="256">
        <v>486.4</v>
      </c>
      <c r="E338" s="256">
        <v>0</v>
      </c>
      <c r="F338" s="256">
        <v>11.1</v>
      </c>
      <c r="G338" s="256">
        <v>63.2</v>
      </c>
      <c r="H338" s="256">
        <v>0.62</v>
      </c>
      <c r="I338" s="256">
        <v>246.4</v>
      </c>
    </row>
    <row r="339" spans="1:9" ht="12" customHeight="1" x14ac:dyDescent="0.25">
      <c r="A339" s="302"/>
      <c r="C339" s="198">
        <v>44695.416666666664</v>
      </c>
      <c r="D339" s="256">
        <v>486.1</v>
      </c>
      <c r="E339" s="256">
        <v>0</v>
      </c>
      <c r="F339" s="256">
        <v>12.6</v>
      </c>
      <c r="G339" s="256">
        <v>56.6</v>
      </c>
      <c r="H339" s="256">
        <v>0.92</v>
      </c>
      <c r="I339" s="256">
        <v>123.7</v>
      </c>
    </row>
    <row r="340" spans="1:9" ht="12" customHeight="1" x14ac:dyDescent="0.25">
      <c r="A340" s="302"/>
      <c r="C340" s="198">
        <v>44695.458333333336</v>
      </c>
      <c r="D340" s="256">
        <v>485.6</v>
      </c>
      <c r="E340" s="256">
        <v>0</v>
      </c>
      <c r="F340" s="256">
        <v>14.5</v>
      </c>
      <c r="G340" s="256">
        <v>51.5</v>
      </c>
      <c r="H340" s="256">
        <v>1.1299999999999999</v>
      </c>
      <c r="I340" s="256">
        <v>189.6</v>
      </c>
    </row>
    <row r="341" spans="1:9" ht="12" customHeight="1" x14ac:dyDescent="0.25">
      <c r="A341" s="302"/>
      <c r="C341" s="198">
        <v>44695.5</v>
      </c>
      <c r="D341" s="256">
        <v>485</v>
      </c>
      <c r="E341" s="256">
        <v>0</v>
      </c>
      <c r="F341" s="256">
        <v>15.2</v>
      </c>
      <c r="G341" s="256">
        <v>47.6</v>
      </c>
      <c r="H341" s="256">
        <v>0.98</v>
      </c>
      <c r="I341" s="256">
        <v>93.1</v>
      </c>
    </row>
    <row r="342" spans="1:9" ht="12" customHeight="1" x14ac:dyDescent="0.25">
      <c r="A342" s="302"/>
      <c r="C342" s="198">
        <v>44695.541666666664</v>
      </c>
      <c r="D342" s="256">
        <v>484.5</v>
      </c>
      <c r="E342" s="256">
        <v>0</v>
      </c>
      <c r="F342" s="256">
        <v>14.7</v>
      </c>
      <c r="G342" s="256">
        <v>55.3</v>
      </c>
      <c r="H342" s="256">
        <v>2.59</v>
      </c>
      <c r="I342" s="256">
        <v>40.799999999999997</v>
      </c>
    </row>
    <row r="343" spans="1:9" ht="12" customHeight="1" x14ac:dyDescent="0.25">
      <c r="A343" s="302"/>
      <c r="C343" s="198">
        <v>44695.583333333336</v>
      </c>
      <c r="D343" s="256">
        <v>484.1</v>
      </c>
      <c r="E343" s="256">
        <v>0</v>
      </c>
      <c r="F343" s="256">
        <v>14</v>
      </c>
      <c r="G343" s="256">
        <v>59.6</v>
      </c>
      <c r="H343" s="256">
        <v>2.99</v>
      </c>
      <c r="I343" s="256">
        <v>88.5</v>
      </c>
    </row>
    <row r="344" spans="1:9" ht="12" customHeight="1" x14ac:dyDescent="0.25">
      <c r="A344" s="302"/>
      <c r="C344" s="198">
        <v>44695.625</v>
      </c>
      <c r="D344" s="256">
        <v>483.9</v>
      </c>
      <c r="E344" s="256">
        <v>0</v>
      </c>
      <c r="F344" s="256">
        <v>13.8</v>
      </c>
      <c r="G344" s="256">
        <v>60.3</v>
      </c>
      <c r="H344" s="256">
        <v>2.58</v>
      </c>
      <c r="I344" s="256">
        <v>75.2</v>
      </c>
    </row>
    <row r="345" spans="1:9" ht="12" customHeight="1" x14ac:dyDescent="0.25">
      <c r="A345" s="302"/>
      <c r="C345" s="198">
        <v>44695.666666666664</v>
      </c>
      <c r="D345" s="256">
        <v>484.1</v>
      </c>
      <c r="E345" s="256">
        <v>0</v>
      </c>
      <c r="F345" s="256">
        <v>11.9</v>
      </c>
      <c r="G345" s="256">
        <v>67.2</v>
      </c>
      <c r="H345" s="256">
        <v>2.77</v>
      </c>
      <c r="I345" s="256">
        <v>16.3</v>
      </c>
    </row>
    <row r="346" spans="1:9" ht="12" customHeight="1" x14ac:dyDescent="0.25">
      <c r="A346" s="302"/>
      <c r="C346" s="198">
        <v>44695.708333333336</v>
      </c>
      <c r="D346" s="256">
        <v>484.5</v>
      </c>
      <c r="E346" s="256">
        <v>0</v>
      </c>
      <c r="F346" s="256">
        <v>11.1</v>
      </c>
      <c r="G346" s="256">
        <v>70.900000000000006</v>
      </c>
      <c r="H346" s="256">
        <v>2.0299999999999998</v>
      </c>
      <c r="I346" s="256">
        <v>40</v>
      </c>
    </row>
    <row r="347" spans="1:9" ht="12" customHeight="1" x14ac:dyDescent="0.25">
      <c r="A347" s="302"/>
      <c r="C347" s="198">
        <v>44695.75</v>
      </c>
      <c r="D347" s="256">
        <v>485.3</v>
      </c>
      <c r="E347" s="256">
        <v>0</v>
      </c>
      <c r="F347" s="256">
        <v>9.6</v>
      </c>
      <c r="G347" s="256">
        <v>74.900000000000006</v>
      </c>
      <c r="H347" s="256">
        <v>2.2799999999999998</v>
      </c>
      <c r="I347" s="256">
        <v>301.7</v>
      </c>
    </row>
    <row r="348" spans="1:9" ht="12" customHeight="1" x14ac:dyDescent="0.25">
      <c r="A348" s="302"/>
      <c r="C348" s="198">
        <v>44695.791666666664</v>
      </c>
      <c r="D348" s="256">
        <v>486</v>
      </c>
      <c r="E348" s="256">
        <v>4</v>
      </c>
      <c r="F348" s="256">
        <v>7.5</v>
      </c>
      <c r="G348" s="256">
        <v>85.6</v>
      </c>
      <c r="H348" s="256">
        <v>0.52</v>
      </c>
      <c r="I348" s="256">
        <v>282.10000000000002</v>
      </c>
    </row>
    <row r="349" spans="1:9" ht="12" customHeight="1" x14ac:dyDescent="0.25">
      <c r="A349" s="302"/>
      <c r="C349" s="198">
        <v>44695.833333333336</v>
      </c>
      <c r="D349" s="256">
        <v>486.2</v>
      </c>
      <c r="E349" s="256">
        <v>0</v>
      </c>
      <c r="F349" s="256">
        <v>7.6</v>
      </c>
      <c r="G349" s="256">
        <v>83.3</v>
      </c>
      <c r="H349" s="256">
        <v>1.1100000000000001</v>
      </c>
      <c r="I349" s="256">
        <v>316.89999999999998</v>
      </c>
    </row>
    <row r="350" spans="1:9" ht="12" customHeight="1" x14ac:dyDescent="0.25">
      <c r="A350" s="302"/>
      <c r="C350" s="198">
        <v>44695.875</v>
      </c>
      <c r="D350" s="256">
        <v>486.4</v>
      </c>
      <c r="E350" s="256">
        <v>0</v>
      </c>
      <c r="F350" s="256">
        <v>7.6</v>
      </c>
      <c r="G350" s="256">
        <v>83.5</v>
      </c>
      <c r="H350" s="256">
        <v>0.63</v>
      </c>
      <c r="I350" s="256">
        <v>274.10000000000002</v>
      </c>
    </row>
    <row r="351" spans="1:9" ht="12" customHeight="1" x14ac:dyDescent="0.25">
      <c r="A351" s="302"/>
      <c r="C351" s="198">
        <v>44695.916666666664</v>
      </c>
      <c r="D351" s="256">
        <v>486.4</v>
      </c>
      <c r="E351" s="256">
        <v>0</v>
      </c>
      <c r="F351" s="256">
        <v>7.3</v>
      </c>
      <c r="G351" s="256">
        <v>81.900000000000006</v>
      </c>
      <c r="H351" s="256">
        <v>1.03</v>
      </c>
      <c r="I351" s="256">
        <v>4.8</v>
      </c>
    </row>
    <row r="352" spans="1:9" ht="12" customHeight="1" x14ac:dyDescent="0.25">
      <c r="A352" s="302"/>
      <c r="C352" s="198">
        <v>44695.958333333336</v>
      </c>
      <c r="D352" s="256">
        <v>486.4</v>
      </c>
      <c r="E352" s="256">
        <v>0</v>
      </c>
      <c r="F352" s="256">
        <v>7.2</v>
      </c>
      <c r="G352" s="256">
        <v>79.8</v>
      </c>
      <c r="H352" s="256">
        <v>0.72</v>
      </c>
      <c r="I352" s="256">
        <v>338.4</v>
      </c>
    </row>
    <row r="353" spans="1:9" ht="12" customHeight="1" x14ac:dyDescent="0.25">
      <c r="A353" s="302">
        <v>15</v>
      </c>
      <c r="C353" s="198">
        <v>44696</v>
      </c>
      <c r="D353" s="256">
        <v>486.2</v>
      </c>
      <c r="E353" s="256">
        <v>0</v>
      </c>
      <c r="F353" s="256">
        <v>7</v>
      </c>
      <c r="G353" s="256">
        <v>84.3</v>
      </c>
      <c r="H353" s="256">
        <v>0.59</v>
      </c>
      <c r="I353" s="256">
        <v>287.60000000000002</v>
      </c>
    </row>
    <row r="354" spans="1:9" ht="12" customHeight="1" x14ac:dyDescent="0.25">
      <c r="A354" s="302"/>
      <c r="C354" s="198">
        <v>44696.041666666664</v>
      </c>
      <c r="D354" s="256">
        <v>485.9</v>
      </c>
      <c r="E354" s="256">
        <v>0</v>
      </c>
      <c r="F354" s="256">
        <v>6.8</v>
      </c>
      <c r="G354" s="256">
        <v>85.1</v>
      </c>
      <c r="H354" s="256">
        <v>0.52</v>
      </c>
      <c r="I354" s="256">
        <v>324.60000000000002</v>
      </c>
    </row>
    <row r="355" spans="1:9" ht="12" customHeight="1" x14ac:dyDescent="0.25">
      <c r="A355" s="302"/>
      <c r="C355" s="198">
        <v>44696.083333333336</v>
      </c>
      <c r="D355" s="256">
        <v>485.6</v>
      </c>
      <c r="E355" s="256">
        <v>0</v>
      </c>
      <c r="F355" s="256">
        <v>6.5</v>
      </c>
      <c r="G355" s="256">
        <v>79.7</v>
      </c>
      <c r="H355" s="256">
        <v>1.23</v>
      </c>
      <c r="I355" s="256">
        <v>358.8</v>
      </c>
    </row>
    <row r="356" spans="1:9" ht="12" customHeight="1" x14ac:dyDescent="0.25">
      <c r="A356" s="302"/>
      <c r="C356" s="198">
        <v>44696.125</v>
      </c>
      <c r="D356" s="256">
        <v>485.4</v>
      </c>
      <c r="E356" s="256">
        <v>0</v>
      </c>
      <c r="F356" s="256">
        <v>6.8</v>
      </c>
      <c r="G356" s="256">
        <v>83</v>
      </c>
      <c r="H356" s="256">
        <v>0.28000000000000003</v>
      </c>
      <c r="I356" s="256">
        <v>315.5</v>
      </c>
    </row>
    <row r="357" spans="1:9" ht="12" customHeight="1" x14ac:dyDescent="0.25">
      <c r="A357" s="302"/>
      <c r="C357" s="198">
        <v>44696.166666666664</v>
      </c>
      <c r="D357" s="256">
        <v>485.4</v>
      </c>
      <c r="E357" s="256">
        <v>0</v>
      </c>
      <c r="F357" s="256">
        <v>6.6</v>
      </c>
      <c r="G357" s="256">
        <v>86.7</v>
      </c>
      <c r="H357" s="256">
        <v>0.42</v>
      </c>
      <c r="I357" s="256">
        <v>280.2</v>
      </c>
    </row>
    <row r="358" spans="1:9" ht="12" customHeight="1" x14ac:dyDescent="0.25">
      <c r="A358" s="302"/>
      <c r="C358" s="198">
        <v>44696.208333333336</v>
      </c>
      <c r="D358" s="256">
        <v>485.4</v>
      </c>
      <c r="E358" s="256">
        <v>0</v>
      </c>
      <c r="F358" s="256">
        <v>6.2</v>
      </c>
      <c r="G358" s="256">
        <v>86.7</v>
      </c>
      <c r="H358" s="256">
        <v>0.71</v>
      </c>
      <c r="I358" s="256">
        <v>288.3</v>
      </c>
    </row>
    <row r="359" spans="1:9" ht="12" customHeight="1" x14ac:dyDescent="0.25">
      <c r="A359" s="302"/>
      <c r="C359" s="198">
        <v>44696.25</v>
      </c>
      <c r="D359" s="256">
        <v>485.9</v>
      </c>
      <c r="E359" s="256">
        <v>0</v>
      </c>
      <c r="F359" s="256">
        <v>5.5</v>
      </c>
      <c r="G359" s="256">
        <v>85.8</v>
      </c>
      <c r="H359" s="256">
        <v>0.78</v>
      </c>
      <c r="I359" s="256">
        <v>291.7</v>
      </c>
    </row>
    <row r="360" spans="1:9" ht="12" customHeight="1" x14ac:dyDescent="0.25">
      <c r="A360" s="302"/>
      <c r="C360" s="198">
        <v>44696.291666666664</v>
      </c>
      <c r="D360" s="256">
        <v>486.3</v>
      </c>
      <c r="E360" s="256">
        <v>0</v>
      </c>
      <c r="F360" s="256">
        <v>5.6</v>
      </c>
      <c r="G360" s="256">
        <v>85.9</v>
      </c>
      <c r="H360" s="256">
        <v>0.36</v>
      </c>
      <c r="I360" s="256">
        <v>77.3</v>
      </c>
    </row>
    <row r="361" spans="1:9" ht="12" customHeight="1" x14ac:dyDescent="0.25">
      <c r="A361" s="302"/>
      <c r="C361" s="198">
        <v>44696.333333333336</v>
      </c>
      <c r="D361" s="256">
        <v>486.6</v>
      </c>
      <c r="E361" s="256">
        <v>0</v>
      </c>
      <c r="F361" s="256">
        <v>8.1999999999999993</v>
      </c>
      <c r="G361" s="256">
        <v>76.099999999999994</v>
      </c>
      <c r="H361" s="256">
        <v>0.64</v>
      </c>
      <c r="I361" s="256">
        <v>190</v>
      </c>
    </row>
    <row r="362" spans="1:9" ht="12" customHeight="1" x14ac:dyDescent="0.25">
      <c r="A362" s="302"/>
      <c r="C362" s="198">
        <v>44696.375</v>
      </c>
      <c r="D362" s="256">
        <v>486.7</v>
      </c>
      <c r="E362" s="256">
        <v>0</v>
      </c>
      <c r="F362" s="256">
        <v>9</v>
      </c>
      <c r="G362" s="256">
        <v>73.8</v>
      </c>
      <c r="H362" s="256">
        <v>0.42</v>
      </c>
      <c r="I362" s="256">
        <v>218.8</v>
      </c>
    </row>
    <row r="363" spans="1:9" ht="12" customHeight="1" x14ac:dyDescent="0.25">
      <c r="A363" s="302"/>
      <c r="C363" s="198">
        <v>44696.416666666664</v>
      </c>
      <c r="D363" s="256">
        <v>486.3</v>
      </c>
      <c r="E363" s="256">
        <v>0</v>
      </c>
      <c r="F363" s="256">
        <v>10.7</v>
      </c>
      <c r="G363" s="256">
        <v>65.400000000000006</v>
      </c>
      <c r="H363" s="256">
        <v>1.01</v>
      </c>
      <c r="I363" s="256">
        <v>131.69999999999999</v>
      </c>
    </row>
    <row r="364" spans="1:9" ht="12" customHeight="1" x14ac:dyDescent="0.25">
      <c r="A364" s="302"/>
      <c r="C364" s="198">
        <v>44696.458333333336</v>
      </c>
      <c r="D364" s="256">
        <v>485.8</v>
      </c>
      <c r="E364" s="256">
        <v>0</v>
      </c>
      <c r="F364" s="256">
        <v>13</v>
      </c>
      <c r="G364" s="256">
        <v>55.1</v>
      </c>
      <c r="H364" s="256">
        <v>0.77</v>
      </c>
      <c r="I364" s="256">
        <v>159.69999999999999</v>
      </c>
    </row>
    <row r="365" spans="1:9" ht="12" customHeight="1" x14ac:dyDescent="0.25">
      <c r="A365" s="302"/>
      <c r="C365" s="198">
        <v>44696.5</v>
      </c>
      <c r="D365" s="256">
        <v>485.2</v>
      </c>
      <c r="E365" s="256">
        <v>0</v>
      </c>
      <c r="F365" s="256">
        <v>14.8</v>
      </c>
      <c r="G365" s="256">
        <v>50</v>
      </c>
      <c r="H365" s="256">
        <v>0.87</v>
      </c>
      <c r="I365" s="256">
        <v>257.89999999999998</v>
      </c>
    </row>
    <row r="366" spans="1:9" ht="12" customHeight="1" x14ac:dyDescent="0.25">
      <c r="A366" s="302"/>
      <c r="C366" s="198">
        <v>44696.541666666664</v>
      </c>
      <c r="D366" s="256">
        <v>484.7</v>
      </c>
      <c r="E366" s="256">
        <v>0</v>
      </c>
      <c r="F366" s="256">
        <v>15.4</v>
      </c>
      <c r="G366" s="256">
        <v>48.4</v>
      </c>
      <c r="H366" s="256">
        <v>1.25</v>
      </c>
      <c r="I366" s="256">
        <v>330.7</v>
      </c>
    </row>
    <row r="367" spans="1:9" ht="12" customHeight="1" x14ac:dyDescent="0.25">
      <c r="A367" s="302"/>
      <c r="C367" s="198">
        <v>44696.583333333336</v>
      </c>
      <c r="D367" s="256">
        <v>484.3</v>
      </c>
      <c r="E367" s="256">
        <v>0</v>
      </c>
      <c r="F367" s="256">
        <v>14.4</v>
      </c>
      <c r="G367" s="256">
        <v>53.6</v>
      </c>
      <c r="H367" s="256">
        <v>2.48</v>
      </c>
      <c r="I367" s="256">
        <v>35.299999999999997</v>
      </c>
    </row>
    <row r="368" spans="1:9" ht="12" customHeight="1" x14ac:dyDescent="0.25">
      <c r="A368" s="302"/>
      <c r="C368" s="198">
        <v>44696.625</v>
      </c>
      <c r="D368" s="256">
        <v>484</v>
      </c>
      <c r="E368" s="256">
        <v>0</v>
      </c>
      <c r="F368" s="256">
        <v>14</v>
      </c>
      <c r="G368" s="256">
        <v>57.7</v>
      </c>
      <c r="H368" s="256">
        <v>1.69</v>
      </c>
      <c r="I368" s="256">
        <v>32.700000000000003</v>
      </c>
    </row>
    <row r="369" spans="1:9" ht="12" customHeight="1" x14ac:dyDescent="0.25">
      <c r="A369" s="302"/>
      <c r="C369" s="198">
        <v>44696.666666666664</v>
      </c>
      <c r="D369" s="256">
        <v>484</v>
      </c>
      <c r="E369" s="256">
        <v>0</v>
      </c>
      <c r="F369" s="256">
        <v>13.2</v>
      </c>
      <c r="G369" s="256">
        <v>61.4</v>
      </c>
      <c r="H369" s="256">
        <v>1.67</v>
      </c>
      <c r="I369" s="256">
        <v>62.5</v>
      </c>
    </row>
    <row r="370" spans="1:9" ht="12" customHeight="1" x14ac:dyDescent="0.25">
      <c r="A370" s="302"/>
      <c r="C370" s="198">
        <v>44696.708333333336</v>
      </c>
      <c r="D370" s="256">
        <v>484.4</v>
      </c>
      <c r="E370" s="256">
        <v>0</v>
      </c>
      <c r="F370" s="256">
        <v>11.2</v>
      </c>
      <c r="G370" s="256">
        <v>69.7</v>
      </c>
      <c r="H370" s="256">
        <v>2.39</v>
      </c>
      <c r="I370" s="256">
        <v>70.5</v>
      </c>
    </row>
    <row r="371" spans="1:9" ht="12" customHeight="1" x14ac:dyDescent="0.25">
      <c r="A371" s="302"/>
      <c r="C371" s="198">
        <v>44696.75</v>
      </c>
      <c r="D371" s="256">
        <v>484.9</v>
      </c>
      <c r="E371" s="256">
        <v>0</v>
      </c>
      <c r="F371" s="256">
        <v>10</v>
      </c>
      <c r="G371" s="256">
        <v>72.2</v>
      </c>
      <c r="H371" s="256">
        <v>2.0099999999999998</v>
      </c>
      <c r="I371" s="256">
        <v>80.2</v>
      </c>
    </row>
    <row r="372" spans="1:9" ht="12" customHeight="1" x14ac:dyDescent="0.25">
      <c r="A372" s="302"/>
      <c r="C372" s="198">
        <v>44696.791666666664</v>
      </c>
      <c r="D372" s="256">
        <v>485.3</v>
      </c>
      <c r="E372" s="256">
        <v>0</v>
      </c>
      <c r="F372" s="256">
        <v>9.6</v>
      </c>
      <c r="G372" s="256">
        <v>74.099999999999994</v>
      </c>
      <c r="H372" s="256">
        <v>0.7</v>
      </c>
      <c r="I372" s="256">
        <v>82.6</v>
      </c>
    </row>
    <row r="373" spans="1:9" ht="12" customHeight="1" x14ac:dyDescent="0.25">
      <c r="A373" s="302"/>
      <c r="C373" s="198">
        <v>44696.833333333336</v>
      </c>
      <c r="D373" s="256">
        <v>485.8</v>
      </c>
      <c r="E373" s="256">
        <v>0</v>
      </c>
      <c r="F373" s="256">
        <v>9.8000000000000007</v>
      </c>
      <c r="G373" s="256">
        <v>73.900000000000006</v>
      </c>
      <c r="H373" s="256">
        <v>0.79</v>
      </c>
      <c r="I373" s="256">
        <v>83.4</v>
      </c>
    </row>
    <row r="374" spans="1:9" ht="12" customHeight="1" x14ac:dyDescent="0.25">
      <c r="A374" s="302"/>
      <c r="C374" s="198">
        <v>44696.875</v>
      </c>
      <c r="D374" s="256">
        <v>486.1</v>
      </c>
      <c r="E374" s="256">
        <v>0</v>
      </c>
      <c r="F374" s="256">
        <v>9.9</v>
      </c>
      <c r="G374" s="256">
        <v>73.5</v>
      </c>
      <c r="H374" s="256">
        <v>1.1399999999999999</v>
      </c>
      <c r="I374" s="256">
        <v>71.3</v>
      </c>
    </row>
    <row r="375" spans="1:9" ht="12" customHeight="1" x14ac:dyDescent="0.25">
      <c r="A375" s="302"/>
      <c r="C375" s="198">
        <v>44696.916666666664</v>
      </c>
      <c r="D375" s="256">
        <v>486.2</v>
      </c>
      <c r="E375" s="256">
        <v>0</v>
      </c>
      <c r="F375" s="256">
        <v>9.6</v>
      </c>
      <c r="G375" s="256">
        <v>74.900000000000006</v>
      </c>
      <c r="H375" s="256">
        <v>1.42</v>
      </c>
      <c r="I375" s="256">
        <v>90.1</v>
      </c>
    </row>
    <row r="376" spans="1:9" ht="12" customHeight="1" x14ac:dyDescent="0.25">
      <c r="A376" s="302"/>
      <c r="C376" s="198">
        <v>44696.958333333336</v>
      </c>
      <c r="D376" s="256">
        <v>486.2</v>
      </c>
      <c r="E376" s="256">
        <v>0</v>
      </c>
      <c r="F376" s="256">
        <v>9.5</v>
      </c>
      <c r="G376" s="256">
        <v>74.099999999999994</v>
      </c>
      <c r="H376" s="256">
        <v>1.1599999999999999</v>
      </c>
      <c r="I376" s="256">
        <v>60.1</v>
      </c>
    </row>
    <row r="377" spans="1:9" ht="12" customHeight="1" x14ac:dyDescent="0.25">
      <c r="A377" s="302">
        <v>16</v>
      </c>
      <c r="C377" s="198">
        <v>44697</v>
      </c>
      <c r="D377" s="256">
        <v>486.1</v>
      </c>
      <c r="E377" s="256">
        <v>0</v>
      </c>
      <c r="F377" s="256">
        <v>9.1999999999999993</v>
      </c>
      <c r="G377" s="256">
        <v>75.2</v>
      </c>
      <c r="H377" s="256">
        <v>1.4</v>
      </c>
      <c r="I377" s="256">
        <v>60.6</v>
      </c>
    </row>
    <row r="378" spans="1:9" ht="12" customHeight="1" x14ac:dyDescent="0.25">
      <c r="A378" s="302"/>
      <c r="C378" s="198">
        <v>44697.041666666664</v>
      </c>
      <c r="D378" s="256">
        <v>486.1</v>
      </c>
      <c r="E378" s="256">
        <v>0</v>
      </c>
      <c r="F378" s="256">
        <v>8.6999999999999993</v>
      </c>
      <c r="G378" s="256">
        <v>78.400000000000006</v>
      </c>
      <c r="H378" s="256">
        <v>1.34</v>
      </c>
      <c r="I378" s="256">
        <v>77.7</v>
      </c>
    </row>
    <row r="379" spans="1:9" ht="12" customHeight="1" x14ac:dyDescent="0.25">
      <c r="A379" s="302"/>
      <c r="C379" s="198">
        <v>44697.083333333336</v>
      </c>
      <c r="D379" s="256">
        <v>485.9</v>
      </c>
      <c r="E379" s="256">
        <v>0</v>
      </c>
      <c r="F379" s="256">
        <v>8.6999999999999993</v>
      </c>
      <c r="G379" s="256">
        <v>77.099999999999994</v>
      </c>
      <c r="H379" s="256">
        <v>0.73</v>
      </c>
      <c r="I379" s="256">
        <v>87.2</v>
      </c>
    </row>
    <row r="380" spans="1:9" ht="12" customHeight="1" x14ac:dyDescent="0.25">
      <c r="A380" s="302"/>
      <c r="C380" s="198">
        <v>44697.125</v>
      </c>
      <c r="D380" s="256">
        <v>485.8</v>
      </c>
      <c r="E380" s="256">
        <v>0</v>
      </c>
      <c r="F380" s="256">
        <v>8.6</v>
      </c>
      <c r="G380" s="256">
        <v>78</v>
      </c>
      <c r="H380" s="256">
        <v>0.65</v>
      </c>
      <c r="I380" s="256">
        <v>10.5</v>
      </c>
    </row>
    <row r="381" spans="1:9" ht="12" customHeight="1" x14ac:dyDescent="0.25">
      <c r="A381" s="302"/>
      <c r="C381" s="198">
        <v>44697.166666666664</v>
      </c>
      <c r="D381" s="256">
        <v>485.6</v>
      </c>
      <c r="E381" s="256">
        <v>0</v>
      </c>
      <c r="F381" s="256">
        <v>8.1</v>
      </c>
      <c r="G381" s="256">
        <v>80.8</v>
      </c>
      <c r="H381" s="256">
        <v>0.78</v>
      </c>
      <c r="I381" s="256">
        <v>271.89999999999998</v>
      </c>
    </row>
    <row r="382" spans="1:9" ht="12" customHeight="1" x14ac:dyDescent="0.25">
      <c r="A382" s="302"/>
      <c r="C382" s="198">
        <v>44697.208333333336</v>
      </c>
      <c r="D382" s="256">
        <v>485.8</v>
      </c>
      <c r="E382" s="256">
        <v>0</v>
      </c>
      <c r="F382" s="256">
        <v>7.4</v>
      </c>
      <c r="G382" s="256">
        <v>79</v>
      </c>
      <c r="H382" s="256">
        <v>1.06</v>
      </c>
      <c r="I382" s="256">
        <v>0.6</v>
      </c>
    </row>
    <row r="383" spans="1:9" ht="12" customHeight="1" x14ac:dyDescent="0.25">
      <c r="A383" s="302"/>
      <c r="C383" s="198">
        <v>44697.25</v>
      </c>
      <c r="D383" s="256">
        <v>486.1</v>
      </c>
      <c r="E383" s="256">
        <v>0</v>
      </c>
      <c r="F383" s="256">
        <v>6.9</v>
      </c>
      <c r="G383" s="256">
        <v>75.8</v>
      </c>
      <c r="H383" s="256">
        <v>1.62</v>
      </c>
      <c r="I383" s="256">
        <v>7.6</v>
      </c>
    </row>
    <row r="384" spans="1:9" ht="12" customHeight="1" x14ac:dyDescent="0.25">
      <c r="A384" s="302"/>
      <c r="C384" s="198">
        <v>44697.291666666664</v>
      </c>
      <c r="D384" s="256">
        <v>486.4</v>
      </c>
      <c r="E384" s="256">
        <v>0</v>
      </c>
      <c r="F384" s="256">
        <v>6.9</v>
      </c>
      <c r="G384" s="256">
        <v>79.3</v>
      </c>
      <c r="H384" s="256">
        <v>0.86</v>
      </c>
      <c r="I384" s="256">
        <v>86.3</v>
      </c>
    </row>
    <row r="385" spans="1:9" ht="12" customHeight="1" x14ac:dyDescent="0.25">
      <c r="A385" s="302"/>
      <c r="C385" s="198">
        <v>44697.333333333336</v>
      </c>
      <c r="D385" s="256">
        <v>486.9</v>
      </c>
      <c r="E385" s="256">
        <v>0</v>
      </c>
      <c r="F385" s="256">
        <v>8.9</v>
      </c>
      <c r="G385" s="256">
        <v>73.5</v>
      </c>
      <c r="H385" s="256">
        <v>0.95</v>
      </c>
      <c r="I385" s="256">
        <v>116.7</v>
      </c>
    </row>
    <row r="386" spans="1:9" ht="12" customHeight="1" x14ac:dyDescent="0.25">
      <c r="A386" s="302"/>
      <c r="C386" s="198">
        <v>44697.375</v>
      </c>
      <c r="D386" s="256">
        <v>487</v>
      </c>
      <c r="E386" s="256">
        <v>0</v>
      </c>
      <c r="F386" s="256">
        <v>10.1</v>
      </c>
      <c r="G386" s="256">
        <v>66.7</v>
      </c>
      <c r="H386" s="256">
        <v>0.68</v>
      </c>
      <c r="I386" s="256">
        <v>93.8</v>
      </c>
    </row>
    <row r="387" spans="1:9" ht="12" customHeight="1" x14ac:dyDescent="0.25">
      <c r="A387" s="302"/>
      <c r="C387" s="198">
        <v>44697.416666666664</v>
      </c>
      <c r="D387" s="256">
        <v>487</v>
      </c>
      <c r="E387" s="256">
        <v>0</v>
      </c>
      <c r="F387" s="256">
        <v>12.1</v>
      </c>
      <c r="G387" s="256">
        <v>56.8</v>
      </c>
      <c r="H387" s="256">
        <v>0.78</v>
      </c>
      <c r="I387" s="256">
        <v>133.19999999999999</v>
      </c>
    </row>
    <row r="388" spans="1:9" ht="12" customHeight="1" x14ac:dyDescent="0.25">
      <c r="A388" s="302"/>
      <c r="C388" s="198">
        <v>44697.458333333336</v>
      </c>
      <c r="D388" s="256">
        <v>486.5</v>
      </c>
      <c r="E388" s="256">
        <v>0</v>
      </c>
      <c r="F388" s="256">
        <v>13.3</v>
      </c>
      <c r="G388" s="256">
        <v>53.1</v>
      </c>
      <c r="H388" s="256">
        <v>1.18</v>
      </c>
      <c r="I388" s="256">
        <v>147.19999999999999</v>
      </c>
    </row>
    <row r="389" spans="1:9" ht="12" customHeight="1" x14ac:dyDescent="0.25">
      <c r="A389" s="302"/>
      <c r="C389" s="198">
        <v>44697.5</v>
      </c>
      <c r="D389" s="256">
        <v>485.9</v>
      </c>
      <c r="E389" s="256">
        <v>0</v>
      </c>
      <c r="F389" s="256">
        <v>14.3</v>
      </c>
      <c r="G389" s="256">
        <v>50.6</v>
      </c>
      <c r="H389" s="256">
        <v>0.72</v>
      </c>
      <c r="I389" s="256">
        <v>251.1</v>
      </c>
    </row>
    <row r="390" spans="1:9" ht="12" customHeight="1" x14ac:dyDescent="0.25">
      <c r="A390" s="302"/>
      <c r="C390" s="198">
        <v>44697.541666666664</v>
      </c>
      <c r="D390" s="256">
        <v>485.2</v>
      </c>
      <c r="E390" s="256">
        <v>0</v>
      </c>
      <c r="F390" s="256">
        <v>15.9</v>
      </c>
      <c r="G390" s="256">
        <v>46.7</v>
      </c>
      <c r="H390" s="256">
        <v>1.1000000000000001</v>
      </c>
      <c r="I390" s="256">
        <v>167.6</v>
      </c>
    </row>
    <row r="391" spans="1:9" ht="12" customHeight="1" x14ac:dyDescent="0.25">
      <c r="A391" s="302"/>
      <c r="C391" s="198">
        <v>44697.583333333336</v>
      </c>
      <c r="D391" s="256">
        <v>484.7</v>
      </c>
      <c r="E391" s="256">
        <v>0</v>
      </c>
      <c r="F391" s="256">
        <v>15.4</v>
      </c>
      <c r="G391" s="256">
        <v>51.3</v>
      </c>
      <c r="H391" s="256">
        <v>2.0099999999999998</v>
      </c>
      <c r="I391" s="256">
        <v>344.7</v>
      </c>
    </row>
    <row r="392" spans="1:9" ht="12" customHeight="1" x14ac:dyDescent="0.25">
      <c r="A392" s="302"/>
      <c r="C392" s="198">
        <v>44697.625</v>
      </c>
      <c r="D392" s="256">
        <v>484.6</v>
      </c>
      <c r="E392" s="256">
        <v>0</v>
      </c>
      <c r="F392" s="256">
        <v>14.3</v>
      </c>
      <c r="G392" s="256">
        <v>56.8</v>
      </c>
      <c r="H392" s="256">
        <v>2.0299999999999998</v>
      </c>
      <c r="I392" s="256">
        <v>22.9</v>
      </c>
    </row>
    <row r="393" spans="1:9" ht="12" customHeight="1" x14ac:dyDescent="0.25">
      <c r="A393" s="302"/>
      <c r="C393" s="198">
        <v>44697.666666666664</v>
      </c>
      <c r="D393" s="256">
        <v>484.7</v>
      </c>
      <c r="E393" s="256">
        <v>0</v>
      </c>
      <c r="F393" s="256">
        <v>13.2</v>
      </c>
      <c r="G393" s="256">
        <v>63.1</v>
      </c>
      <c r="H393" s="256">
        <v>1.96</v>
      </c>
      <c r="I393" s="256">
        <v>55.8</v>
      </c>
    </row>
    <row r="394" spans="1:9" ht="12" customHeight="1" x14ac:dyDescent="0.25">
      <c r="A394" s="302"/>
      <c r="C394" s="198">
        <v>44697.708333333336</v>
      </c>
      <c r="D394" s="256">
        <v>485.1</v>
      </c>
      <c r="E394" s="256">
        <v>0</v>
      </c>
      <c r="F394" s="256">
        <v>11.6</v>
      </c>
      <c r="G394" s="256">
        <v>70.099999999999994</v>
      </c>
      <c r="H394" s="256">
        <v>2</v>
      </c>
      <c r="I394" s="256">
        <v>65</v>
      </c>
    </row>
    <row r="395" spans="1:9" ht="12" customHeight="1" x14ac:dyDescent="0.25">
      <c r="A395" s="302"/>
      <c r="C395" s="198">
        <v>44697.75</v>
      </c>
      <c r="D395" s="256">
        <v>485.6</v>
      </c>
      <c r="E395" s="256">
        <v>0</v>
      </c>
      <c r="F395" s="256">
        <v>10.8</v>
      </c>
      <c r="G395" s="256">
        <v>73</v>
      </c>
      <c r="H395" s="256">
        <v>1.78</v>
      </c>
      <c r="I395" s="256">
        <v>46.5</v>
      </c>
    </row>
    <row r="396" spans="1:9" ht="12" customHeight="1" x14ac:dyDescent="0.25">
      <c r="A396" s="302"/>
      <c r="C396" s="198">
        <v>44697.791666666664</v>
      </c>
      <c r="D396" s="256">
        <v>486.2</v>
      </c>
      <c r="E396" s="256">
        <v>0</v>
      </c>
      <c r="F396" s="256">
        <v>10.1</v>
      </c>
      <c r="G396" s="256">
        <v>74.900000000000006</v>
      </c>
      <c r="H396" s="256">
        <v>1.54</v>
      </c>
      <c r="I396" s="256">
        <v>59.7</v>
      </c>
    </row>
    <row r="397" spans="1:9" ht="12" customHeight="1" x14ac:dyDescent="0.25">
      <c r="A397" s="302"/>
      <c r="C397" s="198">
        <v>44697.833333333336</v>
      </c>
      <c r="D397" s="256">
        <v>486.6</v>
      </c>
      <c r="E397" s="256">
        <v>0</v>
      </c>
      <c r="F397" s="256">
        <v>10</v>
      </c>
      <c r="G397" s="256">
        <v>73.2</v>
      </c>
      <c r="H397" s="256">
        <v>1.27</v>
      </c>
      <c r="I397" s="256">
        <v>57.1</v>
      </c>
    </row>
    <row r="398" spans="1:9" ht="12" customHeight="1" x14ac:dyDescent="0.25">
      <c r="A398" s="302"/>
      <c r="C398" s="198">
        <v>44697.875</v>
      </c>
      <c r="D398" s="256">
        <v>486.8</v>
      </c>
      <c r="E398" s="256">
        <v>0</v>
      </c>
      <c r="F398" s="256">
        <v>9.8000000000000007</v>
      </c>
      <c r="G398" s="256">
        <v>75.5</v>
      </c>
      <c r="H398" s="256">
        <v>1.1200000000000001</v>
      </c>
      <c r="I398" s="256">
        <v>84.8</v>
      </c>
    </row>
    <row r="399" spans="1:9" ht="12" customHeight="1" x14ac:dyDescent="0.25">
      <c r="A399" s="302"/>
      <c r="C399" s="198">
        <v>44697.916666666664</v>
      </c>
      <c r="D399" s="256">
        <v>487.1</v>
      </c>
      <c r="E399" s="256">
        <v>0</v>
      </c>
      <c r="F399" s="256">
        <v>9.1999999999999993</v>
      </c>
      <c r="G399" s="256">
        <v>78</v>
      </c>
      <c r="H399" s="256">
        <v>1.34</v>
      </c>
      <c r="I399" s="256">
        <v>67.7</v>
      </c>
    </row>
    <row r="400" spans="1:9" ht="12" customHeight="1" x14ac:dyDescent="0.25">
      <c r="A400" s="302"/>
      <c r="C400" s="198">
        <v>44697.958333333336</v>
      </c>
      <c r="D400" s="256">
        <v>487.1</v>
      </c>
      <c r="E400" s="256">
        <v>0</v>
      </c>
      <c r="F400" s="256">
        <v>9.1</v>
      </c>
      <c r="G400" s="256">
        <v>76.8</v>
      </c>
      <c r="H400" s="256">
        <v>0.88</v>
      </c>
      <c r="I400" s="256">
        <v>70.2</v>
      </c>
    </row>
    <row r="401" spans="1:9" ht="12" customHeight="1" x14ac:dyDescent="0.25">
      <c r="A401" s="302">
        <v>17</v>
      </c>
      <c r="C401" s="198">
        <v>44698</v>
      </c>
      <c r="D401" s="256">
        <v>486.9</v>
      </c>
      <c r="E401" s="256">
        <v>0</v>
      </c>
      <c r="F401" s="256">
        <v>9.1</v>
      </c>
      <c r="G401" s="256">
        <v>74.599999999999994</v>
      </c>
      <c r="H401" s="256">
        <v>1.38</v>
      </c>
      <c r="I401" s="256">
        <v>106.7</v>
      </c>
    </row>
    <row r="402" spans="1:9" ht="12" customHeight="1" x14ac:dyDescent="0.25">
      <c r="A402" s="302"/>
      <c r="C402" s="198">
        <v>44698.041666666664</v>
      </c>
      <c r="D402" s="256">
        <v>486.6</v>
      </c>
      <c r="E402" s="256">
        <v>0</v>
      </c>
      <c r="F402" s="256">
        <v>9.1</v>
      </c>
      <c r="G402" s="256">
        <v>75.400000000000006</v>
      </c>
      <c r="H402" s="256">
        <v>0.92</v>
      </c>
      <c r="I402" s="256">
        <v>83.8</v>
      </c>
    </row>
    <row r="403" spans="1:9" ht="12" customHeight="1" x14ac:dyDescent="0.25">
      <c r="A403" s="302"/>
      <c r="C403" s="198">
        <v>44698.083333333336</v>
      </c>
      <c r="D403" s="256">
        <v>486.3</v>
      </c>
      <c r="E403" s="256">
        <v>0</v>
      </c>
      <c r="F403" s="256">
        <v>8.3000000000000007</v>
      </c>
      <c r="G403" s="256">
        <v>80.099999999999994</v>
      </c>
      <c r="H403" s="256">
        <v>1.38</v>
      </c>
      <c r="I403" s="256">
        <v>256.10000000000002</v>
      </c>
    </row>
    <row r="404" spans="1:9" ht="12" customHeight="1" x14ac:dyDescent="0.25">
      <c r="A404" s="302"/>
      <c r="C404" s="198">
        <v>44698.125</v>
      </c>
      <c r="D404" s="256">
        <v>486.1</v>
      </c>
      <c r="E404" s="256">
        <v>0</v>
      </c>
      <c r="F404" s="256">
        <v>8</v>
      </c>
      <c r="G404" s="256">
        <v>81.099999999999994</v>
      </c>
      <c r="H404" s="256">
        <v>0.54</v>
      </c>
      <c r="I404" s="256">
        <v>283.10000000000002</v>
      </c>
    </row>
    <row r="405" spans="1:9" ht="12" customHeight="1" x14ac:dyDescent="0.25">
      <c r="A405" s="302"/>
      <c r="C405" s="198">
        <v>44698.166666666664</v>
      </c>
      <c r="D405" s="256">
        <v>486.1</v>
      </c>
      <c r="E405" s="256">
        <v>0</v>
      </c>
      <c r="F405" s="256">
        <v>7.9</v>
      </c>
      <c r="G405" s="256">
        <v>79.5</v>
      </c>
      <c r="H405" s="256">
        <v>0.21</v>
      </c>
      <c r="I405" s="256">
        <v>279.8</v>
      </c>
    </row>
    <row r="406" spans="1:9" ht="12" customHeight="1" x14ac:dyDescent="0.25">
      <c r="A406" s="302"/>
      <c r="C406" s="198">
        <v>44698.208333333336</v>
      </c>
      <c r="D406" s="256">
        <v>486.3</v>
      </c>
      <c r="E406" s="256">
        <v>0</v>
      </c>
      <c r="F406" s="256">
        <v>7.8</v>
      </c>
      <c r="G406" s="256">
        <v>81.099999999999994</v>
      </c>
      <c r="H406" s="256">
        <v>0.57999999999999996</v>
      </c>
      <c r="I406" s="256">
        <v>284.3</v>
      </c>
    </row>
    <row r="407" spans="1:9" ht="12" customHeight="1" x14ac:dyDescent="0.25">
      <c r="A407" s="302"/>
      <c r="C407" s="198">
        <v>44698.25</v>
      </c>
      <c r="D407" s="256">
        <v>486.7</v>
      </c>
      <c r="E407" s="256">
        <v>0</v>
      </c>
      <c r="F407" s="256">
        <v>7.9</v>
      </c>
      <c r="G407" s="256">
        <v>80.5</v>
      </c>
      <c r="H407" s="256">
        <v>0.54</v>
      </c>
      <c r="I407" s="256">
        <v>279.39999999999998</v>
      </c>
    </row>
    <row r="408" spans="1:9" ht="12" customHeight="1" x14ac:dyDescent="0.25">
      <c r="A408" s="302"/>
      <c r="C408" s="198">
        <v>44698.291666666664</v>
      </c>
      <c r="D408" s="256">
        <v>487.2</v>
      </c>
      <c r="E408" s="256">
        <v>0</v>
      </c>
      <c r="F408" s="256">
        <v>7.7</v>
      </c>
      <c r="G408" s="256">
        <v>84</v>
      </c>
      <c r="H408" s="256">
        <v>0.47</v>
      </c>
      <c r="I408" s="256">
        <v>167.1</v>
      </c>
    </row>
    <row r="409" spans="1:9" ht="12" customHeight="1" x14ac:dyDescent="0.25">
      <c r="A409" s="302"/>
      <c r="C409" s="198">
        <v>44698.333333333336</v>
      </c>
      <c r="D409" s="256">
        <v>487.6</v>
      </c>
      <c r="E409" s="256">
        <v>0</v>
      </c>
      <c r="F409" s="256">
        <v>8.6</v>
      </c>
      <c r="G409" s="256">
        <v>81.2</v>
      </c>
      <c r="H409" s="256">
        <v>0.66</v>
      </c>
      <c r="I409" s="256">
        <v>100.9</v>
      </c>
    </row>
    <row r="410" spans="1:9" ht="12" customHeight="1" x14ac:dyDescent="0.25">
      <c r="A410" s="302"/>
      <c r="C410" s="198">
        <v>44698.375</v>
      </c>
      <c r="D410" s="256">
        <v>487.8</v>
      </c>
      <c r="E410" s="256">
        <v>0</v>
      </c>
      <c r="F410" s="256">
        <v>10.4</v>
      </c>
      <c r="G410" s="256">
        <v>70.099999999999994</v>
      </c>
      <c r="H410" s="256">
        <v>1.0900000000000001</v>
      </c>
      <c r="I410" s="256">
        <v>35.299999999999997</v>
      </c>
    </row>
    <row r="411" spans="1:9" ht="12" customHeight="1" x14ac:dyDescent="0.25">
      <c r="A411" s="302"/>
      <c r="C411" s="198">
        <v>44698.416666666664</v>
      </c>
      <c r="D411" s="256">
        <v>487.7</v>
      </c>
      <c r="E411" s="256">
        <v>0</v>
      </c>
      <c r="F411" s="256">
        <v>11.4</v>
      </c>
      <c r="G411" s="256">
        <v>64.7</v>
      </c>
      <c r="H411" s="256">
        <v>2.0099999999999998</v>
      </c>
      <c r="I411" s="256">
        <v>53.5</v>
      </c>
    </row>
    <row r="412" spans="1:9" ht="12" customHeight="1" x14ac:dyDescent="0.25">
      <c r="A412" s="302"/>
      <c r="C412" s="198">
        <v>44698.458333333336</v>
      </c>
      <c r="D412" s="256">
        <v>487.3</v>
      </c>
      <c r="E412" s="256">
        <v>0</v>
      </c>
      <c r="F412" s="256">
        <v>13.1</v>
      </c>
      <c r="G412" s="256">
        <v>57.7</v>
      </c>
      <c r="H412" s="256">
        <v>2.27</v>
      </c>
      <c r="I412" s="256">
        <v>7.3</v>
      </c>
    </row>
    <row r="413" spans="1:9" ht="12" customHeight="1" x14ac:dyDescent="0.25">
      <c r="A413" s="302"/>
      <c r="C413" s="198">
        <v>44698.5</v>
      </c>
      <c r="D413" s="256">
        <v>486.6</v>
      </c>
      <c r="E413" s="256">
        <v>0</v>
      </c>
      <c r="F413" s="256">
        <v>14.3</v>
      </c>
      <c r="G413" s="256">
        <v>54.6</v>
      </c>
      <c r="H413" s="256">
        <v>1.9</v>
      </c>
      <c r="I413" s="256">
        <v>35.4</v>
      </c>
    </row>
    <row r="414" spans="1:9" ht="12" customHeight="1" x14ac:dyDescent="0.25">
      <c r="A414" s="302"/>
      <c r="C414" s="198">
        <v>44698.541666666664</v>
      </c>
      <c r="D414" s="256">
        <v>486</v>
      </c>
      <c r="E414" s="256">
        <v>0</v>
      </c>
      <c r="F414" s="256">
        <v>13.9</v>
      </c>
      <c r="G414" s="256">
        <v>55.7</v>
      </c>
      <c r="H414" s="256">
        <v>2.23</v>
      </c>
      <c r="I414" s="256">
        <v>136.1</v>
      </c>
    </row>
    <row r="415" spans="1:9" ht="12" customHeight="1" x14ac:dyDescent="0.25">
      <c r="A415" s="302"/>
      <c r="C415" s="198">
        <v>44698.583333333336</v>
      </c>
      <c r="D415" s="256">
        <v>485.9</v>
      </c>
      <c r="E415" s="256">
        <v>0</v>
      </c>
      <c r="F415" s="256">
        <v>12.1</v>
      </c>
      <c r="G415" s="256">
        <v>63.6</v>
      </c>
      <c r="H415" s="256">
        <v>1.62</v>
      </c>
      <c r="I415" s="256">
        <v>202.4</v>
      </c>
    </row>
    <row r="416" spans="1:9" ht="12" customHeight="1" x14ac:dyDescent="0.25">
      <c r="A416" s="302"/>
      <c r="C416" s="198">
        <v>44698.625</v>
      </c>
      <c r="D416" s="256">
        <v>486.3</v>
      </c>
      <c r="E416" s="256">
        <v>0</v>
      </c>
      <c r="F416" s="256">
        <v>9.8000000000000007</v>
      </c>
      <c r="G416" s="256">
        <v>74.400000000000006</v>
      </c>
      <c r="H416" s="256">
        <v>1.41</v>
      </c>
      <c r="I416" s="256">
        <v>188.1</v>
      </c>
    </row>
    <row r="417" spans="1:9" ht="12" customHeight="1" x14ac:dyDescent="0.25">
      <c r="A417" s="302"/>
      <c r="C417" s="198">
        <v>44698.666666666664</v>
      </c>
      <c r="D417" s="256">
        <v>486.8</v>
      </c>
      <c r="E417" s="256">
        <v>3</v>
      </c>
      <c r="F417" s="256">
        <v>7.8</v>
      </c>
      <c r="G417" s="256">
        <v>83.7</v>
      </c>
      <c r="H417" s="256">
        <v>1.48</v>
      </c>
      <c r="I417" s="256">
        <v>179.6</v>
      </c>
    </row>
    <row r="418" spans="1:9" ht="12" customHeight="1" x14ac:dyDescent="0.25">
      <c r="A418" s="302"/>
      <c r="C418" s="198">
        <v>44698.708333333336</v>
      </c>
      <c r="D418" s="256">
        <v>486.9</v>
      </c>
      <c r="E418" s="256">
        <v>0</v>
      </c>
      <c r="F418" s="256">
        <v>7.1</v>
      </c>
      <c r="G418" s="256">
        <v>85.3</v>
      </c>
      <c r="H418" s="256">
        <v>0.56000000000000005</v>
      </c>
      <c r="I418" s="256">
        <v>147.5</v>
      </c>
    </row>
    <row r="419" spans="1:9" ht="12" customHeight="1" x14ac:dyDescent="0.25">
      <c r="A419" s="302"/>
      <c r="C419" s="198">
        <v>44698.75</v>
      </c>
      <c r="D419" s="256">
        <v>487.3</v>
      </c>
      <c r="E419" s="256">
        <v>0</v>
      </c>
      <c r="F419" s="256">
        <v>7</v>
      </c>
      <c r="G419" s="256">
        <v>85.2</v>
      </c>
      <c r="H419" s="256">
        <v>0.8</v>
      </c>
      <c r="I419" s="256">
        <v>245.1</v>
      </c>
    </row>
    <row r="420" spans="1:9" ht="12" customHeight="1" x14ac:dyDescent="0.25">
      <c r="A420" s="302"/>
      <c r="C420" s="198">
        <v>44698.791666666664</v>
      </c>
      <c r="D420" s="256">
        <v>487.5</v>
      </c>
      <c r="E420" s="256">
        <v>0</v>
      </c>
      <c r="F420" s="256">
        <v>7.3</v>
      </c>
      <c r="G420" s="256">
        <v>81.900000000000006</v>
      </c>
      <c r="H420" s="256">
        <v>0.65</v>
      </c>
      <c r="I420" s="256">
        <v>328.8</v>
      </c>
    </row>
    <row r="421" spans="1:9" ht="12" customHeight="1" x14ac:dyDescent="0.25">
      <c r="A421" s="302"/>
      <c r="C421" s="198">
        <v>44698.833333333336</v>
      </c>
      <c r="D421" s="256">
        <v>487.8</v>
      </c>
      <c r="E421" s="256">
        <v>0</v>
      </c>
      <c r="F421" s="256">
        <v>7.5</v>
      </c>
      <c r="G421" s="256">
        <v>81</v>
      </c>
      <c r="H421" s="256">
        <v>0.34</v>
      </c>
      <c r="I421" s="256">
        <v>127.5</v>
      </c>
    </row>
    <row r="422" spans="1:9" ht="12" customHeight="1" x14ac:dyDescent="0.25">
      <c r="A422" s="302"/>
      <c r="C422" s="198">
        <v>44698.875</v>
      </c>
      <c r="D422" s="256">
        <v>488</v>
      </c>
      <c r="E422" s="256">
        <v>0</v>
      </c>
      <c r="F422" s="256">
        <v>7.6</v>
      </c>
      <c r="G422" s="256">
        <v>80.599999999999994</v>
      </c>
      <c r="H422" s="256">
        <v>0.4</v>
      </c>
      <c r="I422" s="256">
        <v>299.89999999999998</v>
      </c>
    </row>
    <row r="423" spans="1:9" ht="12" customHeight="1" x14ac:dyDescent="0.25">
      <c r="A423" s="302"/>
      <c r="C423" s="198">
        <v>44698.916666666664</v>
      </c>
      <c r="D423" s="256">
        <v>488.1</v>
      </c>
      <c r="E423" s="256">
        <v>0</v>
      </c>
      <c r="F423" s="256">
        <v>7.7</v>
      </c>
      <c r="G423" s="256">
        <v>79.400000000000006</v>
      </c>
      <c r="H423" s="256">
        <v>0.32</v>
      </c>
      <c r="I423" s="256">
        <v>26.2</v>
      </c>
    </row>
    <row r="424" spans="1:9" ht="12" customHeight="1" x14ac:dyDescent="0.25">
      <c r="A424" s="302"/>
      <c r="C424" s="198">
        <v>44698.958333333336</v>
      </c>
      <c r="D424" s="256">
        <v>487.9</v>
      </c>
      <c r="E424" s="256">
        <v>0</v>
      </c>
      <c r="F424" s="256">
        <v>7.1</v>
      </c>
      <c r="G424" s="256">
        <v>83.2</v>
      </c>
      <c r="H424" s="256">
        <v>0.31</v>
      </c>
      <c r="I424" s="256">
        <v>115.2</v>
      </c>
    </row>
    <row r="425" spans="1:9" ht="12" customHeight="1" x14ac:dyDescent="0.25">
      <c r="A425" s="302">
        <v>18</v>
      </c>
      <c r="C425" s="198">
        <v>44699</v>
      </c>
      <c r="D425" s="256">
        <v>487.6</v>
      </c>
      <c r="E425" s="256">
        <v>0</v>
      </c>
      <c r="F425" s="256">
        <v>6.7</v>
      </c>
      <c r="G425" s="256">
        <v>84.9</v>
      </c>
      <c r="H425" s="256">
        <v>0.52</v>
      </c>
      <c r="I425" s="256">
        <v>341</v>
      </c>
    </row>
    <row r="426" spans="1:9" ht="12" customHeight="1" x14ac:dyDescent="0.25">
      <c r="A426" s="302"/>
      <c r="C426" s="198">
        <v>44699.041666666664</v>
      </c>
      <c r="D426" s="256">
        <v>487.3</v>
      </c>
      <c r="E426" s="256">
        <v>0</v>
      </c>
      <c r="F426" s="256">
        <v>6</v>
      </c>
      <c r="G426" s="256">
        <v>85.2</v>
      </c>
      <c r="H426" s="256">
        <v>0.77</v>
      </c>
      <c r="I426" s="256">
        <v>298.5</v>
      </c>
    </row>
    <row r="427" spans="1:9" ht="12" customHeight="1" x14ac:dyDescent="0.25">
      <c r="A427" s="302"/>
      <c r="C427" s="198">
        <v>44699.083333333336</v>
      </c>
      <c r="D427" s="256">
        <v>486.9</v>
      </c>
      <c r="E427" s="256">
        <v>0</v>
      </c>
      <c r="F427" s="256">
        <v>5.2</v>
      </c>
      <c r="G427" s="256">
        <v>87.7</v>
      </c>
      <c r="H427" s="256">
        <v>0.34</v>
      </c>
      <c r="I427" s="256">
        <v>274.89999999999998</v>
      </c>
    </row>
    <row r="428" spans="1:9" ht="12" customHeight="1" x14ac:dyDescent="0.25">
      <c r="A428" s="302"/>
      <c r="C428" s="198">
        <v>44699.125</v>
      </c>
      <c r="D428" s="256">
        <v>486.8</v>
      </c>
      <c r="E428" s="256">
        <v>0</v>
      </c>
      <c r="F428" s="256">
        <v>4.8</v>
      </c>
      <c r="G428" s="256">
        <v>86.9</v>
      </c>
      <c r="H428" s="256">
        <v>0.68</v>
      </c>
      <c r="I428" s="256">
        <v>45.1</v>
      </c>
    </row>
    <row r="429" spans="1:9" ht="12" customHeight="1" x14ac:dyDescent="0.25">
      <c r="A429" s="302"/>
      <c r="C429" s="198">
        <v>44699.166666666664</v>
      </c>
      <c r="D429" s="256">
        <v>486.6</v>
      </c>
      <c r="E429" s="256">
        <v>0</v>
      </c>
      <c r="F429" s="256">
        <v>4.9000000000000004</v>
      </c>
      <c r="G429" s="256">
        <v>85.9</v>
      </c>
      <c r="H429" s="256">
        <v>0.98</v>
      </c>
      <c r="I429" s="256">
        <v>352.6</v>
      </c>
    </row>
    <row r="430" spans="1:9" ht="12" customHeight="1" x14ac:dyDescent="0.25">
      <c r="A430" s="302"/>
      <c r="C430" s="198">
        <v>44699.208333333336</v>
      </c>
      <c r="D430" s="256">
        <v>486.7</v>
      </c>
      <c r="E430" s="256">
        <v>0</v>
      </c>
      <c r="F430" s="256">
        <v>4.8</v>
      </c>
      <c r="G430" s="256">
        <v>85.8</v>
      </c>
      <c r="H430" s="256">
        <v>1.18</v>
      </c>
      <c r="I430" s="256">
        <v>355.7</v>
      </c>
    </row>
    <row r="431" spans="1:9" ht="12" customHeight="1" x14ac:dyDescent="0.25">
      <c r="A431" s="302"/>
      <c r="C431" s="198">
        <v>44699.25</v>
      </c>
      <c r="D431" s="256">
        <v>487.1</v>
      </c>
      <c r="E431" s="256">
        <v>0</v>
      </c>
      <c r="F431" s="256">
        <v>4.3</v>
      </c>
      <c r="G431" s="256">
        <v>86.9</v>
      </c>
      <c r="H431" s="256">
        <v>1.48</v>
      </c>
      <c r="I431" s="256">
        <v>8.4</v>
      </c>
    </row>
    <row r="432" spans="1:9" ht="12" customHeight="1" x14ac:dyDescent="0.25">
      <c r="A432" s="302"/>
      <c r="C432" s="198">
        <v>44699.291666666664</v>
      </c>
      <c r="D432" s="256">
        <v>487.5</v>
      </c>
      <c r="E432" s="256">
        <v>0</v>
      </c>
      <c r="F432" s="256">
        <v>4.5</v>
      </c>
      <c r="G432" s="256">
        <v>85.9</v>
      </c>
      <c r="H432" s="256">
        <v>0.98</v>
      </c>
      <c r="I432" s="256">
        <v>18.399999999999999</v>
      </c>
    </row>
    <row r="433" spans="1:9" ht="12" customHeight="1" x14ac:dyDescent="0.25">
      <c r="A433" s="302"/>
      <c r="C433" s="198">
        <v>44699.333333333336</v>
      </c>
      <c r="D433" s="256">
        <v>487.9</v>
      </c>
      <c r="E433" s="256">
        <v>0</v>
      </c>
      <c r="F433" s="256">
        <v>5</v>
      </c>
      <c r="G433" s="256">
        <v>83.7</v>
      </c>
      <c r="H433" s="256">
        <v>1.02</v>
      </c>
      <c r="I433" s="256">
        <v>100.7</v>
      </c>
    </row>
    <row r="434" spans="1:9" ht="12" customHeight="1" x14ac:dyDescent="0.25">
      <c r="A434" s="302"/>
      <c r="C434" s="198">
        <v>44699.375</v>
      </c>
      <c r="D434" s="256">
        <v>488</v>
      </c>
      <c r="E434" s="256">
        <v>0</v>
      </c>
      <c r="F434" s="256">
        <v>6.4</v>
      </c>
      <c r="G434" s="256">
        <v>79.5</v>
      </c>
      <c r="H434" s="256">
        <v>1.07</v>
      </c>
      <c r="I434" s="256">
        <v>106.8</v>
      </c>
    </row>
    <row r="435" spans="1:9" ht="12" customHeight="1" x14ac:dyDescent="0.25">
      <c r="A435" s="302"/>
      <c r="C435" s="198">
        <v>44699.416666666664</v>
      </c>
      <c r="D435" s="256">
        <v>487.6</v>
      </c>
      <c r="E435" s="256">
        <v>0</v>
      </c>
      <c r="F435" s="256">
        <v>8.8000000000000007</v>
      </c>
      <c r="G435" s="256">
        <v>71.599999999999994</v>
      </c>
      <c r="H435" s="256">
        <v>0.99</v>
      </c>
      <c r="I435" s="256">
        <v>126.6</v>
      </c>
    </row>
    <row r="436" spans="1:9" ht="12" customHeight="1" x14ac:dyDescent="0.25">
      <c r="A436" s="302"/>
      <c r="C436" s="198">
        <v>44699.458333333336</v>
      </c>
      <c r="D436" s="256">
        <v>487</v>
      </c>
      <c r="E436" s="256">
        <v>0</v>
      </c>
      <c r="F436" s="256">
        <v>12</v>
      </c>
      <c r="G436" s="256">
        <v>60.5</v>
      </c>
      <c r="H436" s="256">
        <v>0.91</v>
      </c>
      <c r="I436" s="256">
        <v>133.6</v>
      </c>
    </row>
    <row r="437" spans="1:9" ht="12" customHeight="1" x14ac:dyDescent="0.25">
      <c r="A437" s="302"/>
      <c r="C437" s="198">
        <v>44699.5</v>
      </c>
      <c r="D437" s="256">
        <v>486.1</v>
      </c>
      <c r="E437" s="256">
        <v>0</v>
      </c>
      <c r="F437" s="256">
        <v>15.2</v>
      </c>
      <c r="G437" s="256">
        <v>51.2</v>
      </c>
      <c r="H437" s="256">
        <v>0.78</v>
      </c>
      <c r="I437" s="256">
        <v>144.6</v>
      </c>
    </row>
    <row r="438" spans="1:9" ht="12" customHeight="1" x14ac:dyDescent="0.25">
      <c r="A438" s="302"/>
      <c r="C438" s="198">
        <v>44699.541666666664</v>
      </c>
      <c r="D438" s="256">
        <v>485.2</v>
      </c>
      <c r="E438" s="256">
        <v>0</v>
      </c>
      <c r="F438" s="256">
        <v>16.8</v>
      </c>
      <c r="G438" s="256">
        <v>46</v>
      </c>
      <c r="H438" s="256">
        <v>0.98</v>
      </c>
      <c r="I438" s="256">
        <v>12.2</v>
      </c>
    </row>
    <row r="439" spans="1:9" ht="12" customHeight="1" x14ac:dyDescent="0.25">
      <c r="A439" s="302"/>
      <c r="C439" s="198">
        <v>44699.583333333336</v>
      </c>
      <c r="D439" s="256">
        <v>484.8</v>
      </c>
      <c r="E439" s="256">
        <v>0</v>
      </c>
      <c r="F439" s="256">
        <v>16.399999999999999</v>
      </c>
      <c r="G439" s="256">
        <v>45.4</v>
      </c>
      <c r="H439" s="256">
        <v>1.07</v>
      </c>
      <c r="I439" s="256">
        <v>187.7</v>
      </c>
    </row>
    <row r="440" spans="1:9" ht="12" customHeight="1" x14ac:dyDescent="0.25">
      <c r="A440" s="302"/>
      <c r="C440" s="198">
        <v>44699.625</v>
      </c>
      <c r="D440" s="256">
        <v>485.9</v>
      </c>
      <c r="E440" s="256">
        <v>6</v>
      </c>
      <c r="F440" s="256">
        <v>10.6</v>
      </c>
      <c r="G440" s="256">
        <v>70.7</v>
      </c>
      <c r="H440" s="256">
        <v>1.54</v>
      </c>
      <c r="I440" s="256">
        <v>275.8</v>
      </c>
    </row>
    <row r="441" spans="1:9" ht="12" customHeight="1" x14ac:dyDescent="0.25">
      <c r="A441" s="302"/>
      <c r="C441" s="198">
        <v>44699.666666666664</v>
      </c>
      <c r="D441" s="256">
        <v>486.2</v>
      </c>
      <c r="E441" s="256">
        <v>6</v>
      </c>
      <c r="F441" s="256">
        <v>8</v>
      </c>
      <c r="G441" s="256">
        <v>82.8</v>
      </c>
      <c r="H441" s="256">
        <v>1.2</v>
      </c>
      <c r="I441" s="256">
        <v>29.1</v>
      </c>
    </row>
    <row r="442" spans="1:9" ht="12" customHeight="1" x14ac:dyDescent="0.25">
      <c r="A442" s="302"/>
      <c r="C442" s="198">
        <v>44699.708333333336</v>
      </c>
      <c r="D442" s="256">
        <v>486.2</v>
      </c>
      <c r="E442" s="256">
        <v>0</v>
      </c>
      <c r="F442" s="256">
        <v>8.4</v>
      </c>
      <c r="G442" s="256">
        <v>79</v>
      </c>
      <c r="H442" s="256">
        <v>0.76</v>
      </c>
      <c r="I442" s="256">
        <v>148.9</v>
      </c>
    </row>
    <row r="443" spans="1:9" ht="12" customHeight="1" x14ac:dyDescent="0.25">
      <c r="A443" s="302"/>
      <c r="C443" s="198">
        <v>44699.75</v>
      </c>
      <c r="D443" s="256">
        <v>486.2</v>
      </c>
      <c r="E443" s="256">
        <v>0</v>
      </c>
      <c r="F443" s="256">
        <v>9.1</v>
      </c>
      <c r="G443" s="256">
        <v>75</v>
      </c>
      <c r="H443" s="256">
        <v>1.49</v>
      </c>
      <c r="I443" s="256">
        <v>42.8</v>
      </c>
    </row>
    <row r="444" spans="1:9" ht="12" customHeight="1" x14ac:dyDescent="0.25">
      <c r="A444" s="302"/>
      <c r="C444" s="198">
        <v>44699.791666666664</v>
      </c>
      <c r="D444" s="256">
        <v>486.2</v>
      </c>
      <c r="E444" s="256">
        <v>0</v>
      </c>
      <c r="F444" s="256">
        <v>9.3000000000000007</v>
      </c>
      <c r="G444" s="256">
        <v>71</v>
      </c>
      <c r="H444" s="256">
        <v>1.56</v>
      </c>
      <c r="I444" s="256">
        <v>350.5</v>
      </c>
    </row>
    <row r="445" spans="1:9" ht="12" customHeight="1" x14ac:dyDescent="0.25">
      <c r="A445" s="302"/>
      <c r="C445" s="198">
        <v>44699.833333333336</v>
      </c>
      <c r="D445" s="256">
        <v>486.7</v>
      </c>
      <c r="E445" s="256">
        <v>0</v>
      </c>
      <c r="F445" s="256">
        <v>9</v>
      </c>
      <c r="G445" s="256">
        <v>73.900000000000006</v>
      </c>
      <c r="H445" s="256">
        <v>0.68</v>
      </c>
      <c r="I445" s="256">
        <v>10.1</v>
      </c>
    </row>
    <row r="446" spans="1:9" ht="12" customHeight="1" x14ac:dyDescent="0.25">
      <c r="A446" s="302"/>
      <c r="C446" s="198">
        <v>44699.875</v>
      </c>
      <c r="D446" s="256">
        <v>486.8</v>
      </c>
      <c r="E446" s="256">
        <v>0</v>
      </c>
      <c r="F446" s="256">
        <v>8.5</v>
      </c>
      <c r="G446" s="256">
        <v>74.3</v>
      </c>
      <c r="H446" s="256">
        <v>1.25</v>
      </c>
      <c r="I446" s="256">
        <v>336</v>
      </c>
    </row>
    <row r="447" spans="1:9" ht="12" customHeight="1" x14ac:dyDescent="0.25">
      <c r="A447" s="302"/>
      <c r="C447" s="198">
        <v>44699.916666666664</v>
      </c>
      <c r="D447" s="256">
        <v>487</v>
      </c>
      <c r="E447" s="256">
        <v>0</v>
      </c>
      <c r="F447" s="256">
        <v>7.6</v>
      </c>
      <c r="G447" s="256">
        <v>74.2</v>
      </c>
      <c r="H447" s="256">
        <v>1.19</v>
      </c>
      <c r="I447" s="256">
        <v>350.5</v>
      </c>
    </row>
    <row r="448" spans="1:9" ht="12" customHeight="1" x14ac:dyDescent="0.25">
      <c r="A448" s="302"/>
      <c r="C448" s="198">
        <v>44699.958333333336</v>
      </c>
      <c r="D448" s="256">
        <v>486.8</v>
      </c>
      <c r="E448" s="256">
        <v>0</v>
      </c>
      <c r="F448" s="256">
        <v>6.7</v>
      </c>
      <c r="G448" s="256">
        <v>76.400000000000006</v>
      </c>
      <c r="H448" s="256">
        <v>1.1299999999999999</v>
      </c>
      <c r="I448" s="256">
        <v>358.5</v>
      </c>
    </row>
    <row r="449" spans="1:9" ht="12" customHeight="1" x14ac:dyDescent="0.25">
      <c r="A449" s="302">
        <v>19</v>
      </c>
      <c r="C449" s="198">
        <v>44700</v>
      </c>
      <c r="D449" s="256">
        <v>486.6</v>
      </c>
      <c r="E449" s="256">
        <v>0</v>
      </c>
      <c r="F449" s="256">
        <v>5.9</v>
      </c>
      <c r="G449" s="256">
        <v>80</v>
      </c>
      <c r="H449" s="256">
        <v>0.73</v>
      </c>
      <c r="I449" s="256">
        <v>351.4</v>
      </c>
    </row>
    <row r="450" spans="1:9" ht="12" customHeight="1" x14ac:dyDescent="0.25">
      <c r="A450" s="302"/>
      <c r="C450" s="198">
        <v>44700.041666666664</v>
      </c>
      <c r="D450" s="256">
        <v>486.3</v>
      </c>
      <c r="E450" s="256">
        <v>0</v>
      </c>
      <c r="F450" s="256">
        <v>5.3</v>
      </c>
      <c r="G450" s="256">
        <v>82.7</v>
      </c>
      <c r="H450" s="256">
        <v>0.68</v>
      </c>
      <c r="I450" s="256">
        <v>311.60000000000002</v>
      </c>
    </row>
    <row r="451" spans="1:9" ht="12" customHeight="1" x14ac:dyDescent="0.25">
      <c r="A451" s="302"/>
      <c r="C451" s="198">
        <v>44700.083333333336</v>
      </c>
      <c r="D451" s="256">
        <v>486</v>
      </c>
      <c r="E451" s="256">
        <v>0</v>
      </c>
      <c r="F451" s="256">
        <v>4.5</v>
      </c>
      <c r="G451" s="256">
        <v>85.2</v>
      </c>
      <c r="H451" s="256">
        <v>0.53</v>
      </c>
      <c r="I451" s="256">
        <v>284.10000000000002</v>
      </c>
    </row>
    <row r="452" spans="1:9" ht="12" customHeight="1" x14ac:dyDescent="0.25">
      <c r="A452" s="302"/>
      <c r="C452" s="198">
        <v>44700.125</v>
      </c>
      <c r="D452" s="256">
        <v>485.9</v>
      </c>
      <c r="E452" s="256">
        <v>0</v>
      </c>
      <c r="F452" s="256">
        <v>4</v>
      </c>
      <c r="G452" s="256">
        <v>84.7</v>
      </c>
      <c r="H452" s="256">
        <v>0.92</v>
      </c>
      <c r="I452" s="256">
        <v>275.7</v>
      </c>
    </row>
    <row r="453" spans="1:9" ht="12" customHeight="1" x14ac:dyDescent="0.25">
      <c r="A453" s="302"/>
      <c r="C453" s="198">
        <v>44700.166666666664</v>
      </c>
      <c r="D453" s="256">
        <v>485.9</v>
      </c>
      <c r="E453" s="256">
        <v>0</v>
      </c>
      <c r="F453" s="256">
        <v>3.7</v>
      </c>
      <c r="G453" s="256">
        <v>85.5</v>
      </c>
      <c r="H453" s="256">
        <v>0.52</v>
      </c>
      <c r="I453" s="256">
        <v>276.7</v>
      </c>
    </row>
    <row r="454" spans="1:9" ht="12" customHeight="1" x14ac:dyDescent="0.25">
      <c r="A454" s="302"/>
      <c r="C454" s="198">
        <v>44700.208333333336</v>
      </c>
      <c r="D454" s="256">
        <v>486.1</v>
      </c>
      <c r="E454" s="256">
        <v>0</v>
      </c>
      <c r="F454" s="256">
        <v>3.3</v>
      </c>
      <c r="G454" s="256">
        <v>86.3</v>
      </c>
      <c r="H454" s="256">
        <v>0.52</v>
      </c>
      <c r="I454" s="256">
        <v>329.8</v>
      </c>
    </row>
    <row r="455" spans="1:9" ht="12" customHeight="1" x14ac:dyDescent="0.25">
      <c r="A455" s="302"/>
      <c r="C455" s="198">
        <v>44700.25</v>
      </c>
      <c r="D455" s="256">
        <v>486.3</v>
      </c>
      <c r="E455" s="256">
        <v>0</v>
      </c>
      <c r="F455" s="256">
        <v>2.9</v>
      </c>
      <c r="G455" s="256">
        <v>86.8</v>
      </c>
      <c r="H455" s="256">
        <v>0.49</v>
      </c>
      <c r="I455" s="256">
        <v>294.7</v>
      </c>
    </row>
    <row r="456" spans="1:9" ht="12" customHeight="1" x14ac:dyDescent="0.25">
      <c r="A456" s="302"/>
      <c r="C456" s="198">
        <v>44700.291666666664</v>
      </c>
      <c r="D456" s="256">
        <v>486.5</v>
      </c>
      <c r="E456" s="256">
        <v>0</v>
      </c>
      <c r="F456" s="256">
        <v>2.9</v>
      </c>
      <c r="G456" s="256">
        <v>85.7</v>
      </c>
      <c r="H456" s="256">
        <v>0.71</v>
      </c>
      <c r="I456" s="256">
        <v>276.10000000000002</v>
      </c>
    </row>
    <row r="457" spans="1:9" ht="12" customHeight="1" x14ac:dyDescent="0.25">
      <c r="A457" s="302"/>
      <c r="C457" s="198">
        <v>44700.333333333336</v>
      </c>
      <c r="D457" s="256">
        <v>486.7</v>
      </c>
      <c r="E457" s="256">
        <v>0</v>
      </c>
      <c r="F457" s="256">
        <v>5.5</v>
      </c>
      <c r="G457" s="256">
        <v>77.7</v>
      </c>
      <c r="H457" s="256">
        <v>0.62</v>
      </c>
      <c r="I457" s="256">
        <v>113.2</v>
      </c>
    </row>
    <row r="458" spans="1:9" ht="12" customHeight="1" x14ac:dyDescent="0.25">
      <c r="A458" s="302"/>
      <c r="C458" s="198">
        <v>44700.375</v>
      </c>
      <c r="D458" s="256">
        <v>486.6</v>
      </c>
      <c r="E458" s="256">
        <v>0</v>
      </c>
      <c r="F458" s="256">
        <v>8.1</v>
      </c>
      <c r="G458" s="256">
        <v>66.900000000000006</v>
      </c>
      <c r="H458" s="256">
        <v>0.78</v>
      </c>
      <c r="I458" s="256">
        <v>96.4</v>
      </c>
    </row>
    <row r="459" spans="1:9" ht="12" customHeight="1" x14ac:dyDescent="0.25">
      <c r="A459" s="302"/>
      <c r="C459" s="198">
        <v>44700.416666666664</v>
      </c>
      <c r="D459" s="256">
        <v>486.2</v>
      </c>
      <c r="E459" s="256">
        <v>0</v>
      </c>
      <c r="F459" s="256">
        <v>11.3</v>
      </c>
      <c r="G459" s="256">
        <v>57.4</v>
      </c>
      <c r="H459" s="256">
        <v>0.94</v>
      </c>
      <c r="I459" s="256">
        <v>76.5</v>
      </c>
    </row>
    <row r="460" spans="1:9" ht="12" customHeight="1" x14ac:dyDescent="0.25">
      <c r="A460" s="302"/>
      <c r="C460" s="198">
        <v>44700.458333333336</v>
      </c>
      <c r="D460" s="256">
        <v>485.6</v>
      </c>
      <c r="E460" s="256">
        <v>0</v>
      </c>
      <c r="F460" s="256">
        <v>14.4</v>
      </c>
      <c r="G460" s="256">
        <v>39.700000000000003</v>
      </c>
      <c r="H460" s="256">
        <v>1.18</v>
      </c>
      <c r="I460" s="256">
        <v>137.30000000000001</v>
      </c>
    </row>
    <row r="461" spans="1:9" ht="12" customHeight="1" x14ac:dyDescent="0.25">
      <c r="A461" s="302"/>
      <c r="C461" s="198">
        <v>44700.5</v>
      </c>
      <c r="D461" s="256">
        <v>485</v>
      </c>
      <c r="E461" s="256">
        <v>0</v>
      </c>
      <c r="F461" s="256">
        <v>16.5</v>
      </c>
      <c r="G461" s="256">
        <v>33</v>
      </c>
      <c r="H461" s="256">
        <v>0.88</v>
      </c>
      <c r="I461" s="256">
        <v>177.8</v>
      </c>
    </row>
    <row r="462" spans="1:9" ht="12" customHeight="1" x14ac:dyDescent="0.25">
      <c r="A462" s="302"/>
      <c r="C462" s="198">
        <v>44700.541666666664</v>
      </c>
      <c r="D462" s="256">
        <v>484.4</v>
      </c>
      <c r="E462" s="256">
        <v>0</v>
      </c>
      <c r="F462" s="256">
        <v>17.5</v>
      </c>
      <c r="G462" s="256">
        <v>32.9</v>
      </c>
      <c r="H462" s="256">
        <v>1.07</v>
      </c>
      <c r="I462" s="256">
        <v>193</v>
      </c>
    </row>
    <row r="463" spans="1:9" ht="12" customHeight="1" x14ac:dyDescent="0.25">
      <c r="A463" s="302"/>
      <c r="C463" s="198">
        <v>44700.583333333336</v>
      </c>
      <c r="D463" s="256">
        <v>483.9</v>
      </c>
      <c r="E463" s="256">
        <v>0</v>
      </c>
      <c r="F463" s="256">
        <v>17.3</v>
      </c>
      <c r="G463" s="256">
        <v>36.9</v>
      </c>
      <c r="H463" s="256">
        <v>1.71</v>
      </c>
      <c r="I463" s="256">
        <v>94</v>
      </c>
    </row>
    <row r="464" spans="1:9" ht="12" customHeight="1" x14ac:dyDescent="0.25">
      <c r="A464" s="302"/>
      <c r="C464" s="198">
        <v>44700.625</v>
      </c>
      <c r="D464" s="256">
        <v>483.8</v>
      </c>
      <c r="E464" s="256">
        <v>0</v>
      </c>
      <c r="F464" s="256">
        <v>15.6</v>
      </c>
      <c r="G464" s="256">
        <v>46.8</v>
      </c>
      <c r="H464" s="256">
        <v>2.34</v>
      </c>
      <c r="I464" s="256">
        <v>57.1</v>
      </c>
    </row>
    <row r="465" spans="1:9" ht="12" customHeight="1" x14ac:dyDescent="0.25">
      <c r="A465" s="302"/>
      <c r="C465" s="198">
        <v>44700.666666666664</v>
      </c>
      <c r="D465" s="256">
        <v>484</v>
      </c>
      <c r="E465" s="256">
        <v>0</v>
      </c>
      <c r="F465" s="256">
        <v>13.4</v>
      </c>
      <c r="G465" s="256">
        <v>51.9</v>
      </c>
      <c r="H465" s="256">
        <v>2.5499999999999998</v>
      </c>
      <c r="I465" s="256">
        <v>73</v>
      </c>
    </row>
    <row r="466" spans="1:9" ht="12" customHeight="1" x14ac:dyDescent="0.25">
      <c r="A466" s="302"/>
      <c r="C466" s="198">
        <v>44700.708333333336</v>
      </c>
      <c r="D466" s="256">
        <v>484.6</v>
      </c>
      <c r="E466" s="256">
        <v>0</v>
      </c>
      <c r="F466" s="256">
        <v>12</v>
      </c>
      <c r="G466" s="256">
        <v>57.3</v>
      </c>
      <c r="H466" s="256">
        <v>1.48</v>
      </c>
      <c r="I466" s="256">
        <v>21</v>
      </c>
    </row>
    <row r="467" spans="1:9" ht="12" customHeight="1" x14ac:dyDescent="0.25">
      <c r="A467" s="302"/>
      <c r="C467" s="198">
        <v>44700.75</v>
      </c>
      <c r="D467" s="256">
        <v>485.1</v>
      </c>
      <c r="E467" s="256">
        <v>0</v>
      </c>
      <c r="F467" s="256">
        <v>10.8</v>
      </c>
      <c r="G467" s="256">
        <v>63.8</v>
      </c>
      <c r="H467" s="256">
        <v>1.03</v>
      </c>
      <c r="I467" s="256">
        <v>52.7</v>
      </c>
    </row>
    <row r="468" spans="1:9" ht="12" customHeight="1" x14ac:dyDescent="0.25">
      <c r="A468" s="302"/>
      <c r="C468" s="198">
        <v>44700.791666666664</v>
      </c>
      <c r="D468" s="256">
        <v>485.6</v>
      </c>
      <c r="E468" s="256">
        <v>0</v>
      </c>
      <c r="F468" s="256">
        <v>10.1</v>
      </c>
      <c r="G468" s="256">
        <v>66.900000000000006</v>
      </c>
      <c r="H468" s="256">
        <v>0.83</v>
      </c>
      <c r="I468" s="256">
        <v>19.3</v>
      </c>
    </row>
    <row r="469" spans="1:9" ht="12" customHeight="1" x14ac:dyDescent="0.25">
      <c r="A469" s="302"/>
      <c r="C469" s="198">
        <v>44700.833333333336</v>
      </c>
      <c r="D469" s="256">
        <v>486</v>
      </c>
      <c r="E469" s="256">
        <v>0</v>
      </c>
      <c r="F469" s="256">
        <v>9.4</v>
      </c>
      <c r="G469" s="256">
        <v>70.7</v>
      </c>
      <c r="H469" s="256">
        <v>1.08</v>
      </c>
      <c r="I469" s="256">
        <v>354.2</v>
      </c>
    </row>
    <row r="470" spans="1:9" ht="12" customHeight="1" x14ac:dyDescent="0.25">
      <c r="A470" s="302"/>
      <c r="C470" s="198">
        <v>44700.875</v>
      </c>
      <c r="D470" s="256">
        <v>486.3</v>
      </c>
      <c r="E470" s="256">
        <v>0</v>
      </c>
      <c r="F470" s="256">
        <v>9.3000000000000007</v>
      </c>
      <c r="G470" s="256">
        <v>72.2</v>
      </c>
      <c r="H470" s="256">
        <v>0.72</v>
      </c>
      <c r="I470" s="256">
        <v>351.6</v>
      </c>
    </row>
    <row r="471" spans="1:9" ht="12" customHeight="1" x14ac:dyDescent="0.25">
      <c r="A471" s="302"/>
      <c r="C471" s="198">
        <v>44700.916666666664</v>
      </c>
      <c r="D471" s="256">
        <v>486.4</v>
      </c>
      <c r="E471" s="256">
        <v>0</v>
      </c>
      <c r="F471" s="256">
        <v>9.1999999999999993</v>
      </c>
      <c r="G471" s="256">
        <v>71</v>
      </c>
      <c r="H471" s="256">
        <v>0.83</v>
      </c>
      <c r="I471" s="256">
        <v>189.5</v>
      </c>
    </row>
    <row r="472" spans="1:9" ht="12" customHeight="1" x14ac:dyDescent="0.25">
      <c r="A472" s="302"/>
      <c r="C472" s="198">
        <v>44700.958333333336</v>
      </c>
      <c r="D472" s="256">
        <v>486.3</v>
      </c>
      <c r="E472" s="256">
        <v>0</v>
      </c>
      <c r="F472" s="256">
        <v>8.8000000000000007</v>
      </c>
      <c r="G472" s="256">
        <v>70.900000000000006</v>
      </c>
      <c r="H472" s="256">
        <v>0.83</v>
      </c>
      <c r="I472" s="256">
        <v>185.3</v>
      </c>
    </row>
    <row r="473" spans="1:9" ht="12" customHeight="1" x14ac:dyDescent="0.25">
      <c r="A473" s="302">
        <v>20</v>
      </c>
      <c r="C473" s="198">
        <v>44701</v>
      </c>
      <c r="D473" s="256">
        <v>486.1</v>
      </c>
      <c r="E473" s="256">
        <v>0</v>
      </c>
      <c r="F473" s="256">
        <v>8.4</v>
      </c>
      <c r="G473" s="256">
        <v>72.099999999999994</v>
      </c>
      <c r="H473" s="256">
        <v>0.25</v>
      </c>
      <c r="I473" s="256">
        <v>344.1</v>
      </c>
    </row>
    <row r="474" spans="1:9" ht="12" customHeight="1" x14ac:dyDescent="0.25">
      <c r="A474" s="302"/>
      <c r="C474" s="198">
        <v>44701.041666666664</v>
      </c>
      <c r="D474" s="256">
        <v>485.9</v>
      </c>
      <c r="E474" s="256">
        <v>0</v>
      </c>
      <c r="F474" s="256">
        <v>8.1999999999999993</v>
      </c>
      <c r="G474" s="256">
        <v>67.7</v>
      </c>
      <c r="H474" s="256">
        <v>0.22</v>
      </c>
      <c r="I474" s="256">
        <v>300.7</v>
      </c>
    </row>
    <row r="475" spans="1:9" ht="12" customHeight="1" x14ac:dyDescent="0.25">
      <c r="A475" s="302"/>
      <c r="C475" s="198">
        <v>44701.083333333336</v>
      </c>
      <c r="D475" s="256">
        <v>485.6</v>
      </c>
      <c r="E475" s="256">
        <v>0</v>
      </c>
      <c r="F475" s="256">
        <v>7.6</v>
      </c>
      <c r="G475" s="256">
        <v>74.2</v>
      </c>
      <c r="H475" s="256">
        <v>0.45</v>
      </c>
      <c r="I475" s="256">
        <v>287.89999999999998</v>
      </c>
    </row>
    <row r="476" spans="1:9" ht="12" customHeight="1" x14ac:dyDescent="0.25">
      <c r="A476" s="302"/>
      <c r="C476" s="198">
        <v>44701.125</v>
      </c>
      <c r="D476" s="256">
        <v>485.5</v>
      </c>
      <c r="E476" s="256">
        <v>0</v>
      </c>
      <c r="F476" s="256">
        <v>6.8</v>
      </c>
      <c r="G476" s="256">
        <v>74.2</v>
      </c>
      <c r="H476" s="256">
        <v>0.88</v>
      </c>
      <c r="I476" s="256">
        <v>341.5</v>
      </c>
    </row>
    <row r="477" spans="1:9" ht="12" customHeight="1" x14ac:dyDescent="0.25">
      <c r="A477" s="302"/>
      <c r="C477" s="198">
        <v>44701.166666666664</v>
      </c>
      <c r="D477" s="256">
        <v>485.5</v>
      </c>
      <c r="E477" s="256">
        <v>0</v>
      </c>
      <c r="F477" s="256">
        <v>5.8</v>
      </c>
      <c r="G477" s="256">
        <v>72.400000000000006</v>
      </c>
      <c r="H477" s="256">
        <v>1.85</v>
      </c>
      <c r="I477" s="256">
        <v>351.8</v>
      </c>
    </row>
    <row r="478" spans="1:9" ht="12" customHeight="1" x14ac:dyDescent="0.25">
      <c r="A478" s="302"/>
      <c r="C478" s="198">
        <v>44701.208333333336</v>
      </c>
      <c r="D478" s="256">
        <v>485.8</v>
      </c>
      <c r="E478" s="256">
        <v>0</v>
      </c>
      <c r="F478" s="256">
        <v>5</v>
      </c>
      <c r="G478" s="256">
        <v>77.7</v>
      </c>
      <c r="H478" s="256">
        <v>0.89</v>
      </c>
      <c r="I478" s="256">
        <v>311.5</v>
      </c>
    </row>
    <row r="479" spans="1:9" ht="12" customHeight="1" x14ac:dyDescent="0.25">
      <c r="A479" s="302"/>
      <c r="C479" s="198">
        <v>44701.25</v>
      </c>
      <c r="D479" s="256">
        <v>486</v>
      </c>
      <c r="E479" s="256">
        <v>0</v>
      </c>
      <c r="F479" s="256">
        <v>4.4000000000000004</v>
      </c>
      <c r="G479" s="256">
        <v>81.2</v>
      </c>
      <c r="H479" s="256">
        <v>0.82</v>
      </c>
      <c r="I479" s="256">
        <v>273</v>
      </c>
    </row>
    <row r="480" spans="1:9" ht="12" customHeight="1" x14ac:dyDescent="0.25">
      <c r="A480" s="302"/>
      <c r="C480" s="198">
        <v>44701.291666666664</v>
      </c>
      <c r="D480" s="256">
        <v>486.3</v>
      </c>
      <c r="E480" s="256">
        <v>0</v>
      </c>
      <c r="F480" s="256">
        <v>4.0999999999999996</v>
      </c>
      <c r="G480" s="256">
        <v>82</v>
      </c>
      <c r="H480" s="256">
        <v>0.67</v>
      </c>
      <c r="I480" s="256">
        <v>269.3</v>
      </c>
    </row>
    <row r="481" spans="1:9" ht="12" customHeight="1" x14ac:dyDescent="0.25">
      <c r="A481" s="302"/>
      <c r="C481" s="198">
        <v>44701.333333333336</v>
      </c>
      <c r="D481" s="256">
        <v>486.6</v>
      </c>
      <c r="E481" s="256">
        <v>0</v>
      </c>
      <c r="F481" s="256">
        <v>6.9</v>
      </c>
      <c r="G481" s="256">
        <v>71.400000000000006</v>
      </c>
      <c r="H481" s="256">
        <v>0.64</v>
      </c>
      <c r="I481" s="256">
        <v>52.9</v>
      </c>
    </row>
    <row r="482" spans="1:9" ht="12" customHeight="1" x14ac:dyDescent="0.25">
      <c r="A482" s="302"/>
      <c r="C482" s="198">
        <v>44701.375</v>
      </c>
      <c r="D482" s="256">
        <v>486.6</v>
      </c>
      <c r="E482" s="256">
        <v>0</v>
      </c>
      <c r="F482" s="256">
        <v>10.199999999999999</v>
      </c>
      <c r="G482" s="256">
        <v>60.3</v>
      </c>
      <c r="H482" s="256">
        <v>0.67</v>
      </c>
      <c r="I482" s="256">
        <v>140.4</v>
      </c>
    </row>
    <row r="483" spans="1:9" ht="12" customHeight="1" x14ac:dyDescent="0.25">
      <c r="A483" s="302"/>
      <c r="C483" s="198">
        <v>44701.416666666664</v>
      </c>
      <c r="D483" s="256">
        <v>486.3</v>
      </c>
      <c r="E483" s="256">
        <v>0</v>
      </c>
      <c r="F483" s="256">
        <v>12.7</v>
      </c>
      <c r="G483" s="256">
        <v>47.8</v>
      </c>
      <c r="H483" s="256">
        <v>1.07</v>
      </c>
      <c r="I483" s="256">
        <v>123.4</v>
      </c>
    </row>
    <row r="484" spans="1:9" ht="12" customHeight="1" x14ac:dyDescent="0.25">
      <c r="A484" s="302"/>
      <c r="C484" s="198">
        <v>44701.458333333336</v>
      </c>
      <c r="D484" s="256">
        <v>485.9</v>
      </c>
      <c r="E484" s="256">
        <v>0</v>
      </c>
      <c r="F484" s="256">
        <v>14.6</v>
      </c>
      <c r="G484" s="256">
        <v>38.200000000000003</v>
      </c>
      <c r="H484" s="256">
        <v>1.31</v>
      </c>
      <c r="I484" s="256">
        <v>125.4</v>
      </c>
    </row>
    <row r="485" spans="1:9" ht="12" customHeight="1" x14ac:dyDescent="0.25">
      <c r="A485" s="302"/>
      <c r="C485" s="198">
        <v>44701.5</v>
      </c>
      <c r="D485" s="256">
        <v>485.4</v>
      </c>
      <c r="E485" s="256">
        <v>0</v>
      </c>
      <c r="F485" s="256">
        <v>15.5</v>
      </c>
      <c r="G485" s="256">
        <v>33.1</v>
      </c>
      <c r="H485" s="256">
        <v>1.67</v>
      </c>
      <c r="I485" s="256">
        <v>88</v>
      </c>
    </row>
    <row r="486" spans="1:9" ht="12" customHeight="1" x14ac:dyDescent="0.25">
      <c r="A486" s="302"/>
      <c r="C486" s="198">
        <v>44701.541666666664</v>
      </c>
      <c r="D486" s="256">
        <v>485</v>
      </c>
      <c r="E486" s="256">
        <v>0</v>
      </c>
      <c r="F486" s="256">
        <v>15.6</v>
      </c>
      <c r="G486" s="256">
        <v>33.6</v>
      </c>
      <c r="H486" s="256">
        <v>2.0699999999999998</v>
      </c>
      <c r="I486" s="256">
        <v>25.4</v>
      </c>
    </row>
    <row r="487" spans="1:9" ht="12" customHeight="1" x14ac:dyDescent="0.25">
      <c r="A487" s="302"/>
      <c r="C487" s="198">
        <v>44701.583333333336</v>
      </c>
      <c r="D487" s="256">
        <v>484.6</v>
      </c>
      <c r="E487" s="256">
        <v>0</v>
      </c>
      <c r="F487" s="256">
        <v>15.8</v>
      </c>
      <c r="G487" s="256">
        <v>33.9</v>
      </c>
      <c r="H487" s="256">
        <v>2.11</v>
      </c>
      <c r="I487" s="256">
        <v>27.5</v>
      </c>
    </row>
    <row r="488" spans="1:9" ht="12" customHeight="1" x14ac:dyDescent="0.25">
      <c r="A488" s="302"/>
      <c r="C488" s="198">
        <v>44701.625</v>
      </c>
      <c r="D488" s="256">
        <v>484.4</v>
      </c>
      <c r="E488" s="256">
        <v>0</v>
      </c>
      <c r="F488" s="256">
        <v>15.2</v>
      </c>
      <c r="G488" s="256">
        <v>35.6</v>
      </c>
      <c r="H488" s="256">
        <v>2.35</v>
      </c>
      <c r="I488" s="256">
        <v>89.8</v>
      </c>
    </row>
    <row r="489" spans="1:9" ht="12" customHeight="1" x14ac:dyDescent="0.25">
      <c r="A489" s="302"/>
      <c r="C489" s="198">
        <v>44701.666666666664</v>
      </c>
      <c r="D489" s="256">
        <v>484.6</v>
      </c>
      <c r="E489" s="256">
        <v>0</v>
      </c>
      <c r="F489" s="256">
        <v>14</v>
      </c>
      <c r="G489" s="256">
        <v>37.299999999999997</v>
      </c>
      <c r="H489" s="256">
        <v>1.88</v>
      </c>
      <c r="I489" s="256">
        <v>74.3</v>
      </c>
    </row>
    <row r="490" spans="1:9" ht="12" customHeight="1" x14ac:dyDescent="0.25">
      <c r="A490" s="302"/>
      <c r="C490" s="198">
        <v>44701.708333333336</v>
      </c>
      <c r="D490" s="256">
        <v>484.9</v>
      </c>
      <c r="E490" s="256">
        <v>0</v>
      </c>
      <c r="F490" s="256">
        <v>12.5</v>
      </c>
      <c r="G490" s="256">
        <v>43.6</v>
      </c>
      <c r="H490" s="256">
        <v>1.46</v>
      </c>
      <c r="I490" s="256">
        <v>36.4</v>
      </c>
    </row>
    <row r="491" spans="1:9" ht="12" customHeight="1" x14ac:dyDescent="0.25">
      <c r="A491" s="302"/>
      <c r="C491" s="198">
        <v>44701.75</v>
      </c>
      <c r="D491" s="256">
        <v>485.3</v>
      </c>
      <c r="E491" s="256">
        <v>0</v>
      </c>
      <c r="F491" s="256">
        <v>11.2</v>
      </c>
      <c r="G491" s="256">
        <v>49</v>
      </c>
      <c r="H491" s="256">
        <v>2.16</v>
      </c>
      <c r="I491" s="256">
        <v>17.8</v>
      </c>
    </row>
    <row r="492" spans="1:9" ht="12" customHeight="1" x14ac:dyDescent="0.25">
      <c r="A492" s="302"/>
      <c r="C492" s="198">
        <v>44701.791666666664</v>
      </c>
      <c r="D492" s="256">
        <v>485.7</v>
      </c>
      <c r="E492" s="256">
        <v>0</v>
      </c>
      <c r="F492" s="256">
        <v>10.6</v>
      </c>
      <c r="G492" s="256">
        <v>50.8</v>
      </c>
      <c r="H492" s="256">
        <v>1.46</v>
      </c>
      <c r="I492" s="256">
        <v>27.3</v>
      </c>
    </row>
    <row r="493" spans="1:9" ht="12" customHeight="1" x14ac:dyDescent="0.25">
      <c r="A493" s="302"/>
      <c r="C493" s="198">
        <v>44701.833333333336</v>
      </c>
      <c r="D493" s="256">
        <v>486.1</v>
      </c>
      <c r="E493" s="256">
        <v>0</v>
      </c>
      <c r="F493" s="256">
        <v>9.9</v>
      </c>
      <c r="G493" s="256">
        <v>52.2</v>
      </c>
      <c r="H493" s="256">
        <v>0.8</v>
      </c>
      <c r="I493" s="256">
        <v>59.2</v>
      </c>
    </row>
    <row r="494" spans="1:9" ht="12" customHeight="1" x14ac:dyDescent="0.25">
      <c r="A494" s="302"/>
      <c r="C494" s="198">
        <v>44701.875</v>
      </c>
      <c r="D494" s="256">
        <v>486.5</v>
      </c>
      <c r="E494" s="256">
        <v>0</v>
      </c>
      <c r="F494" s="256">
        <v>9.8000000000000007</v>
      </c>
      <c r="G494" s="256">
        <v>53.7</v>
      </c>
      <c r="H494" s="256">
        <v>0.8</v>
      </c>
      <c r="I494" s="256">
        <v>54</v>
      </c>
    </row>
    <row r="495" spans="1:9" ht="12" customHeight="1" x14ac:dyDescent="0.25">
      <c r="A495" s="302"/>
      <c r="C495" s="198">
        <v>44701.916666666664</v>
      </c>
      <c r="D495" s="256">
        <v>486.6</v>
      </c>
      <c r="E495" s="256">
        <v>0</v>
      </c>
      <c r="F495" s="256">
        <v>9.5</v>
      </c>
      <c r="G495" s="256">
        <v>55.6</v>
      </c>
      <c r="H495" s="256">
        <v>0.97</v>
      </c>
      <c r="I495" s="256">
        <v>13.3</v>
      </c>
    </row>
    <row r="496" spans="1:9" ht="12" customHeight="1" x14ac:dyDescent="0.25">
      <c r="A496" s="302"/>
      <c r="C496" s="198">
        <v>44701.958333333336</v>
      </c>
      <c r="D496" s="256">
        <v>486.5</v>
      </c>
      <c r="E496" s="256">
        <v>0</v>
      </c>
      <c r="F496" s="256">
        <v>9.1999999999999993</v>
      </c>
      <c r="G496" s="256">
        <v>58.2</v>
      </c>
      <c r="H496" s="256">
        <v>0.8</v>
      </c>
      <c r="I496" s="256">
        <v>321</v>
      </c>
    </row>
    <row r="497" spans="1:9" ht="12" customHeight="1" x14ac:dyDescent="0.25">
      <c r="A497" s="302">
        <v>21</v>
      </c>
      <c r="C497" s="198">
        <v>44702</v>
      </c>
      <c r="D497" s="256">
        <v>486.4</v>
      </c>
      <c r="E497" s="256">
        <v>0</v>
      </c>
      <c r="F497" s="256">
        <v>8.5</v>
      </c>
      <c r="G497" s="256">
        <v>64.400000000000006</v>
      </c>
      <c r="H497" s="256">
        <v>0.62</v>
      </c>
      <c r="I497" s="256">
        <v>273.8</v>
      </c>
    </row>
    <row r="498" spans="1:9" ht="12" customHeight="1" x14ac:dyDescent="0.25">
      <c r="A498" s="302"/>
      <c r="C498" s="198">
        <v>44702.041666666664</v>
      </c>
      <c r="D498" s="256">
        <v>486.3</v>
      </c>
      <c r="E498" s="256">
        <v>0</v>
      </c>
      <c r="F498" s="256">
        <v>7.5</v>
      </c>
      <c r="G498" s="256">
        <v>67.2</v>
      </c>
      <c r="H498" s="256">
        <v>0.82</v>
      </c>
      <c r="I498" s="256">
        <v>272.5</v>
      </c>
    </row>
    <row r="499" spans="1:9" ht="12" customHeight="1" x14ac:dyDescent="0.25">
      <c r="A499" s="302"/>
      <c r="C499" s="198">
        <v>44702.083333333336</v>
      </c>
      <c r="D499" s="256">
        <v>486.2</v>
      </c>
      <c r="E499" s="256">
        <v>0</v>
      </c>
      <c r="F499" s="256">
        <v>6.8</v>
      </c>
      <c r="G499" s="256">
        <v>69.099999999999994</v>
      </c>
      <c r="H499" s="256">
        <v>1.01</v>
      </c>
      <c r="I499" s="256">
        <v>274.60000000000002</v>
      </c>
    </row>
    <row r="500" spans="1:9" ht="12" customHeight="1" x14ac:dyDescent="0.25">
      <c r="A500" s="302"/>
      <c r="C500" s="198">
        <v>44702.125</v>
      </c>
      <c r="D500" s="256">
        <v>486.1</v>
      </c>
      <c r="E500" s="256">
        <v>0</v>
      </c>
      <c r="F500" s="256">
        <v>5.9</v>
      </c>
      <c r="G500" s="256">
        <v>71.3</v>
      </c>
      <c r="H500" s="256">
        <v>1.3</v>
      </c>
      <c r="I500" s="256">
        <v>269.7</v>
      </c>
    </row>
    <row r="501" spans="1:9" ht="12" customHeight="1" x14ac:dyDescent="0.25">
      <c r="A501" s="302"/>
      <c r="C501" s="198">
        <v>44702.166666666664</v>
      </c>
      <c r="D501" s="256">
        <v>486.2</v>
      </c>
      <c r="E501" s="256">
        <v>0</v>
      </c>
      <c r="F501" s="256">
        <v>4.9000000000000004</v>
      </c>
      <c r="G501" s="256">
        <v>74.900000000000006</v>
      </c>
      <c r="H501" s="256">
        <v>0.83</v>
      </c>
      <c r="I501" s="256">
        <v>282</v>
      </c>
    </row>
    <row r="502" spans="1:9" ht="12" customHeight="1" x14ac:dyDescent="0.25">
      <c r="A502" s="302"/>
      <c r="C502" s="198">
        <v>44702.208333333336</v>
      </c>
      <c r="D502" s="256">
        <v>486.5</v>
      </c>
      <c r="E502" s="256">
        <v>0</v>
      </c>
      <c r="F502" s="256">
        <v>4.0999999999999996</v>
      </c>
      <c r="G502" s="256">
        <v>78.400000000000006</v>
      </c>
      <c r="H502" s="256">
        <v>1.02</v>
      </c>
      <c r="I502" s="256">
        <v>272.10000000000002</v>
      </c>
    </row>
    <row r="503" spans="1:9" ht="12" customHeight="1" x14ac:dyDescent="0.25">
      <c r="A503" s="302"/>
      <c r="C503" s="198">
        <v>44702.25</v>
      </c>
      <c r="D503" s="256">
        <v>486.7</v>
      </c>
      <c r="E503" s="256">
        <v>0</v>
      </c>
      <c r="F503" s="256">
        <v>3.6</v>
      </c>
      <c r="G503" s="256">
        <v>80.099999999999994</v>
      </c>
      <c r="H503" s="256">
        <v>0.92</v>
      </c>
      <c r="I503" s="256">
        <v>278.60000000000002</v>
      </c>
    </row>
    <row r="504" spans="1:9" ht="12" customHeight="1" x14ac:dyDescent="0.25">
      <c r="A504" s="302"/>
      <c r="C504" s="198">
        <v>44702.291666666664</v>
      </c>
      <c r="D504" s="256">
        <v>487.1</v>
      </c>
      <c r="E504" s="256">
        <v>0</v>
      </c>
      <c r="F504" s="256">
        <v>3.5</v>
      </c>
      <c r="G504" s="256">
        <v>80.400000000000006</v>
      </c>
      <c r="H504" s="256">
        <v>0.52</v>
      </c>
      <c r="I504" s="256">
        <v>280.7</v>
      </c>
    </row>
    <row r="505" spans="1:9" ht="12" customHeight="1" x14ac:dyDescent="0.25">
      <c r="A505" s="302"/>
      <c r="C505" s="198">
        <v>44702.333333333336</v>
      </c>
      <c r="D505" s="256">
        <v>487.4</v>
      </c>
      <c r="E505" s="256">
        <v>0</v>
      </c>
      <c r="F505" s="256">
        <v>6</v>
      </c>
      <c r="G505" s="256">
        <v>73.599999999999994</v>
      </c>
      <c r="H505" s="256">
        <v>0.42</v>
      </c>
      <c r="I505" s="256">
        <v>309.10000000000002</v>
      </c>
    </row>
    <row r="506" spans="1:9" ht="12" customHeight="1" x14ac:dyDescent="0.25">
      <c r="A506" s="302"/>
      <c r="C506" s="198">
        <v>44702.375</v>
      </c>
      <c r="D506" s="256">
        <v>487.2</v>
      </c>
      <c r="E506" s="256">
        <v>0</v>
      </c>
      <c r="F506" s="256">
        <v>8.1999999999999993</v>
      </c>
      <c r="G506" s="256">
        <v>67.599999999999994</v>
      </c>
      <c r="H506" s="256">
        <v>0.48</v>
      </c>
      <c r="I506" s="256">
        <v>91.8</v>
      </c>
    </row>
    <row r="507" spans="1:9" ht="12" customHeight="1" x14ac:dyDescent="0.25">
      <c r="A507" s="302"/>
      <c r="C507" s="198">
        <v>44702.416666666664</v>
      </c>
      <c r="D507" s="256">
        <v>486.8</v>
      </c>
      <c r="E507" s="256">
        <v>0</v>
      </c>
      <c r="F507" s="256">
        <v>10.8</v>
      </c>
      <c r="G507" s="256">
        <v>59.8</v>
      </c>
      <c r="H507" s="256">
        <v>0.69</v>
      </c>
      <c r="I507" s="256">
        <v>116.8</v>
      </c>
    </row>
    <row r="508" spans="1:9" ht="12" customHeight="1" x14ac:dyDescent="0.25">
      <c r="A508" s="302"/>
      <c r="C508" s="198">
        <v>44702.458333333336</v>
      </c>
      <c r="D508" s="256">
        <v>486.3</v>
      </c>
      <c r="E508" s="256">
        <v>0</v>
      </c>
      <c r="F508" s="256">
        <v>14.6</v>
      </c>
      <c r="G508" s="256">
        <v>39.4</v>
      </c>
      <c r="H508" s="256">
        <v>1.01</v>
      </c>
      <c r="I508" s="256">
        <v>174.4</v>
      </c>
    </row>
    <row r="509" spans="1:9" ht="12" customHeight="1" x14ac:dyDescent="0.25">
      <c r="A509" s="302"/>
      <c r="C509" s="198">
        <v>44702.5</v>
      </c>
      <c r="D509" s="256">
        <v>485.7</v>
      </c>
      <c r="E509" s="256">
        <v>0</v>
      </c>
      <c r="F509" s="256">
        <v>16.2</v>
      </c>
      <c r="G509" s="256">
        <v>34.299999999999997</v>
      </c>
      <c r="H509" s="256">
        <v>1.01</v>
      </c>
      <c r="I509" s="256">
        <v>178.7</v>
      </c>
    </row>
    <row r="510" spans="1:9" ht="12" customHeight="1" x14ac:dyDescent="0.25">
      <c r="A510" s="302"/>
      <c r="C510" s="198">
        <v>44702.541666666664</v>
      </c>
      <c r="D510" s="256">
        <v>485.1</v>
      </c>
      <c r="E510" s="256">
        <v>0</v>
      </c>
      <c r="F510" s="256">
        <v>16</v>
      </c>
      <c r="G510" s="256">
        <v>35.799999999999997</v>
      </c>
      <c r="H510" s="256">
        <v>1.47</v>
      </c>
      <c r="I510" s="256">
        <v>88.7</v>
      </c>
    </row>
    <row r="511" spans="1:9" ht="12" customHeight="1" x14ac:dyDescent="0.25">
      <c r="A511" s="302"/>
      <c r="C511" s="198">
        <v>44702.583333333336</v>
      </c>
      <c r="D511" s="256">
        <v>484.9</v>
      </c>
      <c r="E511" s="256">
        <v>0</v>
      </c>
      <c r="F511" s="256">
        <v>14.9</v>
      </c>
      <c r="G511" s="256">
        <v>40.799999999999997</v>
      </c>
      <c r="H511" s="256">
        <v>2.69</v>
      </c>
      <c r="I511" s="256">
        <v>84.3</v>
      </c>
    </row>
    <row r="512" spans="1:9" ht="12" customHeight="1" x14ac:dyDescent="0.25">
      <c r="A512" s="302"/>
      <c r="C512" s="198">
        <v>44702.625</v>
      </c>
      <c r="D512" s="256">
        <v>485</v>
      </c>
      <c r="E512" s="256">
        <v>0</v>
      </c>
      <c r="F512" s="256">
        <v>13.8</v>
      </c>
      <c r="G512" s="256">
        <v>44.6</v>
      </c>
      <c r="H512" s="256">
        <v>2.41</v>
      </c>
      <c r="I512" s="256">
        <v>76.900000000000006</v>
      </c>
    </row>
    <row r="513" spans="1:9" ht="12" customHeight="1" x14ac:dyDescent="0.25">
      <c r="A513" s="302"/>
      <c r="C513" s="198">
        <v>44702.666666666664</v>
      </c>
      <c r="D513" s="256">
        <v>485.3</v>
      </c>
      <c r="E513" s="256">
        <v>0</v>
      </c>
      <c r="F513" s="256">
        <v>12.6</v>
      </c>
      <c r="G513" s="256">
        <v>46</v>
      </c>
      <c r="H513" s="256">
        <v>2.13</v>
      </c>
      <c r="I513" s="256">
        <v>73.7</v>
      </c>
    </row>
    <row r="514" spans="1:9" ht="12" customHeight="1" x14ac:dyDescent="0.25">
      <c r="A514" s="302"/>
      <c r="C514" s="198">
        <v>44702.708333333336</v>
      </c>
      <c r="D514" s="256">
        <v>485.7</v>
      </c>
      <c r="E514" s="256">
        <v>0</v>
      </c>
      <c r="F514" s="256">
        <v>11.7</v>
      </c>
      <c r="G514" s="256">
        <v>47.8</v>
      </c>
      <c r="H514" s="256">
        <v>2.17</v>
      </c>
      <c r="I514" s="256">
        <v>68.099999999999994</v>
      </c>
    </row>
    <row r="515" spans="1:9" ht="12" customHeight="1" x14ac:dyDescent="0.25">
      <c r="A515" s="302"/>
      <c r="C515" s="198">
        <v>44702.75</v>
      </c>
      <c r="D515" s="256">
        <v>486.2</v>
      </c>
      <c r="E515" s="256">
        <v>0</v>
      </c>
      <c r="F515" s="256">
        <v>10.7</v>
      </c>
      <c r="G515" s="256">
        <v>52.7</v>
      </c>
      <c r="H515" s="256">
        <v>2.13</v>
      </c>
      <c r="I515" s="256">
        <v>47.4</v>
      </c>
    </row>
    <row r="516" spans="1:9" ht="12" customHeight="1" x14ac:dyDescent="0.25">
      <c r="A516" s="302"/>
      <c r="C516" s="198">
        <v>44702.791666666664</v>
      </c>
      <c r="D516" s="256">
        <v>486.5</v>
      </c>
      <c r="E516" s="256">
        <v>0</v>
      </c>
      <c r="F516" s="256">
        <v>9.6</v>
      </c>
      <c r="G516" s="256">
        <v>57.6</v>
      </c>
      <c r="H516" s="256">
        <v>2.2000000000000002</v>
      </c>
      <c r="I516" s="256">
        <v>73.5</v>
      </c>
    </row>
    <row r="517" spans="1:9" ht="12" customHeight="1" x14ac:dyDescent="0.25">
      <c r="A517" s="302"/>
      <c r="C517" s="198">
        <v>44702.833333333336</v>
      </c>
      <c r="D517" s="256">
        <v>486.9</v>
      </c>
      <c r="E517" s="256">
        <v>0</v>
      </c>
      <c r="F517" s="256">
        <v>9</v>
      </c>
      <c r="G517" s="256">
        <v>60.4</v>
      </c>
      <c r="H517" s="256">
        <v>1.38</v>
      </c>
      <c r="I517" s="256">
        <v>5.6</v>
      </c>
    </row>
    <row r="518" spans="1:9" ht="12" customHeight="1" x14ac:dyDescent="0.25">
      <c r="A518" s="302"/>
      <c r="C518" s="198">
        <v>44702.875</v>
      </c>
      <c r="D518" s="256">
        <v>487.1</v>
      </c>
      <c r="E518" s="256">
        <v>0</v>
      </c>
      <c r="F518" s="256">
        <v>8.3000000000000007</v>
      </c>
      <c r="G518" s="256">
        <v>63.7</v>
      </c>
      <c r="H518" s="256">
        <v>1.7</v>
      </c>
      <c r="I518" s="256">
        <v>2.7</v>
      </c>
    </row>
    <row r="519" spans="1:9" ht="12" customHeight="1" x14ac:dyDescent="0.25">
      <c r="A519" s="302"/>
      <c r="C519" s="198">
        <v>44702.916666666664</v>
      </c>
      <c r="D519" s="256">
        <v>487.2</v>
      </c>
      <c r="E519" s="256">
        <v>0</v>
      </c>
      <c r="F519" s="256">
        <v>7.7</v>
      </c>
      <c r="G519" s="256">
        <v>67.8</v>
      </c>
      <c r="H519" s="256">
        <v>0.9</v>
      </c>
      <c r="I519" s="256">
        <v>16.100000000000001</v>
      </c>
    </row>
    <row r="520" spans="1:9" ht="12" customHeight="1" x14ac:dyDescent="0.25">
      <c r="A520" s="302"/>
      <c r="C520" s="198">
        <v>44702.958333333336</v>
      </c>
      <c r="D520" s="256">
        <v>487.2</v>
      </c>
      <c r="E520" s="256">
        <v>0</v>
      </c>
      <c r="F520" s="256">
        <v>6.6</v>
      </c>
      <c r="G520" s="256">
        <v>72.3</v>
      </c>
      <c r="H520" s="256">
        <v>1.32</v>
      </c>
      <c r="I520" s="256">
        <v>7.2</v>
      </c>
    </row>
    <row r="521" spans="1:9" ht="12" customHeight="1" x14ac:dyDescent="0.25">
      <c r="A521" s="302">
        <v>22</v>
      </c>
      <c r="C521" s="198">
        <v>44703</v>
      </c>
      <c r="D521" s="256">
        <v>487.1</v>
      </c>
      <c r="E521" s="256">
        <v>0</v>
      </c>
      <c r="F521" s="256">
        <v>6</v>
      </c>
      <c r="G521" s="256">
        <v>73.099999999999994</v>
      </c>
      <c r="H521" s="256">
        <v>0.62</v>
      </c>
      <c r="I521" s="256">
        <v>29</v>
      </c>
    </row>
    <row r="522" spans="1:9" ht="12" customHeight="1" x14ac:dyDescent="0.25">
      <c r="A522" s="302"/>
      <c r="C522" s="198">
        <v>44703.041666666664</v>
      </c>
      <c r="D522" s="256">
        <v>487</v>
      </c>
      <c r="E522" s="256">
        <v>0</v>
      </c>
      <c r="F522" s="256">
        <v>5.2</v>
      </c>
      <c r="G522" s="256">
        <v>73.400000000000006</v>
      </c>
      <c r="H522" s="256">
        <v>1.18</v>
      </c>
      <c r="I522" s="256">
        <v>358.4</v>
      </c>
    </row>
    <row r="523" spans="1:9" ht="12" customHeight="1" x14ac:dyDescent="0.25">
      <c r="A523" s="302"/>
      <c r="C523" s="198">
        <v>44703.083333333336</v>
      </c>
      <c r="D523" s="256">
        <v>486.8</v>
      </c>
      <c r="E523" s="256">
        <v>0</v>
      </c>
      <c r="F523" s="256">
        <v>4.5</v>
      </c>
      <c r="G523" s="256">
        <v>73.8</v>
      </c>
      <c r="H523" s="256">
        <v>0.98</v>
      </c>
      <c r="I523" s="256">
        <v>345.8</v>
      </c>
    </row>
    <row r="524" spans="1:9" ht="12" customHeight="1" x14ac:dyDescent="0.25">
      <c r="A524" s="302"/>
      <c r="C524" s="198">
        <v>44703.125</v>
      </c>
      <c r="D524" s="256">
        <v>486.7</v>
      </c>
      <c r="E524" s="256">
        <v>0</v>
      </c>
      <c r="F524" s="256">
        <v>3.8</v>
      </c>
      <c r="G524" s="256">
        <v>77.8</v>
      </c>
      <c r="H524" s="256">
        <v>0.68</v>
      </c>
      <c r="I524" s="256">
        <v>298.3</v>
      </c>
    </row>
    <row r="525" spans="1:9" ht="12" customHeight="1" x14ac:dyDescent="0.25">
      <c r="A525" s="302"/>
      <c r="C525" s="198">
        <v>44703.166666666664</v>
      </c>
      <c r="D525" s="256">
        <v>486.9</v>
      </c>
      <c r="E525" s="256">
        <v>0</v>
      </c>
      <c r="F525" s="256">
        <v>3.3</v>
      </c>
      <c r="G525" s="256">
        <v>75.099999999999994</v>
      </c>
      <c r="H525" s="256">
        <v>0.52</v>
      </c>
      <c r="I525" s="256">
        <v>344.9</v>
      </c>
    </row>
    <row r="526" spans="1:9" ht="12" customHeight="1" x14ac:dyDescent="0.25">
      <c r="A526" s="302"/>
      <c r="C526" s="198">
        <v>44703.208333333336</v>
      </c>
      <c r="D526" s="256">
        <v>487.2</v>
      </c>
      <c r="E526" s="256">
        <v>0</v>
      </c>
      <c r="F526" s="256">
        <v>3</v>
      </c>
      <c r="G526" s="256">
        <v>75.3</v>
      </c>
      <c r="H526" s="256">
        <v>0.82</v>
      </c>
      <c r="I526" s="256">
        <v>343</v>
      </c>
    </row>
    <row r="527" spans="1:9" ht="12" customHeight="1" x14ac:dyDescent="0.25">
      <c r="A527" s="302"/>
      <c r="C527" s="198">
        <v>44703.25</v>
      </c>
      <c r="D527" s="256">
        <v>487.5</v>
      </c>
      <c r="E527" s="256">
        <v>0</v>
      </c>
      <c r="F527" s="256">
        <v>2.7</v>
      </c>
      <c r="G527" s="256">
        <v>76</v>
      </c>
      <c r="H527" s="256">
        <v>0.8</v>
      </c>
      <c r="I527" s="256">
        <v>294.89999999999998</v>
      </c>
    </row>
    <row r="528" spans="1:9" ht="12" customHeight="1" x14ac:dyDescent="0.25">
      <c r="A528" s="302"/>
      <c r="C528" s="198">
        <v>44703.291666666664</v>
      </c>
      <c r="D528" s="256">
        <v>487.9</v>
      </c>
      <c r="E528" s="256">
        <v>0</v>
      </c>
      <c r="F528" s="256">
        <v>2.8</v>
      </c>
      <c r="G528" s="256">
        <v>75.099999999999994</v>
      </c>
      <c r="H528" s="256">
        <v>0.74</v>
      </c>
      <c r="I528" s="256">
        <v>267.8</v>
      </c>
    </row>
    <row r="529" spans="1:9" ht="12" customHeight="1" x14ac:dyDescent="0.25">
      <c r="A529" s="302"/>
      <c r="C529" s="198">
        <v>44703.333333333336</v>
      </c>
      <c r="D529" s="256">
        <v>488</v>
      </c>
      <c r="E529" s="256">
        <v>0</v>
      </c>
      <c r="F529" s="256">
        <v>5.4</v>
      </c>
      <c r="G529" s="256">
        <v>72</v>
      </c>
      <c r="H529" s="256">
        <v>0.56999999999999995</v>
      </c>
      <c r="I529" s="256">
        <v>61.3</v>
      </c>
    </row>
    <row r="530" spans="1:9" ht="12" customHeight="1" x14ac:dyDescent="0.25">
      <c r="A530" s="302"/>
      <c r="C530" s="198">
        <v>44703.375</v>
      </c>
      <c r="D530" s="256">
        <v>487.8</v>
      </c>
      <c r="E530" s="256">
        <v>0</v>
      </c>
      <c r="F530" s="256">
        <v>8.1</v>
      </c>
      <c r="G530" s="256">
        <v>59.5</v>
      </c>
      <c r="H530" s="256">
        <v>0.56000000000000005</v>
      </c>
      <c r="I530" s="256">
        <v>187.4</v>
      </c>
    </row>
    <row r="531" spans="1:9" ht="12" customHeight="1" x14ac:dyDescent="0.25">
      <c r="A531" s="302"/>
      <c r="C531" s="198">
        <v>44703.416666666664</v>
      </c>
      <c r="D531" s="256">
        <v>487.4</v>
      </c>
      <c r="E531" s="256">
        <v>0</v>
      </c>
      <c r="F531" s="256">
        <v>10.8</v>
      </c>
      <c r="G531" s="256">
        <v>46.8</v>
      </c>
      <c r="H531" s="256">
        <v>0.83</v>
      </c>
      <c r="I531" s="256">
        <v>140.30000000000001</v>
      </c>
    </row>
    <row r="532" spans="1:9" ht="12" customHeight="1" x14ac:dyDescent="0.25">
      <c r="A532" s="302"/>
      <c r="C532" s="198">
        <v>44703.458333333336</v>
      </c>
      <c r="D532" s="256">
        <v>486.7</v>
      </c>
      <c r="E532" s="256">
        <v>0</v>
      </c>
      <c r="F532" s="256">
        <v>13.9</v>
      </c>
      <c r="G532" s="256">
        <v>33.9</v>
      </c>
      <c r="H532" s="256">
        <v>1</v>
      </c>
      <c r="I532" s="256">
        <v>186</v>
      </c>
    </row>
    <row r="533" spans="1:9" ht="12" customHeight="1" x14ac:dyDescent="0.25">
      <c r="A533" s="302"/>
      <c r="C533" s="198">
        <v>44703.5</v>
      </c>
      <c r="D533" s="256">
        <v>485.9</v>
      </c>
      <c r="E533" s="256">
        <v>0</v>
      </c>
      <c r="F533" s="256">
        <v>15.9</v>
      </c>
      <c r="G533" s="256">
        <v>29.5</v>
      </c>
      <c r="H533" s="256">
        <v>1.35</v>
      </c>
      <c r="I533" s="256">
        <v>281.8</v>
      </c>
    </row>
    <row r="534" spans="1:9" ht="12" customHeight="1" x14ac:dyDescent="0.25">
      <c r="A534" s="302"/>
      <c r="C534" s="198">
        <v>44703.541666666664</v>
      </c>
      <c r="D534" s="256">
        <v>485.1</v>
      </c>
      <c r="E534" s="256">
        <v>0</v>
      </c>
      <c r="F534" s="256">
        <v>16.600000000000001</v>
      </c>
      <c r="G534" s="256">
        <v>29.6</v>
      </c>
      <c r="H534" s="256">
        <v>1.33</v>
      </c>
      <c r="I534" s="256">
        <v>157.30000000000001</v>
      </c>
    </row>
    <row r="535" spans="1:9" ht="12" customHeight="1" x14ac:dyDescent="0.25">
      <c r="A535" s="302"/>
      <c r="C535" s="198">
        <v>44703.583333333336</v>
      </c>
      <c r="D535" s="256">
        <v>484.5</v>
      </c>
      <c r="E535" s="256">
        <v>0</v>
      </c>
      <c r="F535" s="256">
        <v>16.3</v>
      </c>
      <c r="G535" s="256">
        <v>30.8</v>
      </c>
      <c r="H535" s="256">
        <v>0.95</v>
      </c>
      <c r="I535" s="256">
        <v>159.30000000000001</v>
      </c>
    </row>
    <row r="536" spans="1:9" ht="12" customHeight="1" x14ac:dyDescent="0.25">
      <c r="A536" s="302"/>
      <c r="C536" s="198">
        <v>44703.625</v>
      </c>
      <c r="D536" s="256">
        <v>484.1</v>
      </c>
      <c r="E536" s="256">
        <v>0</v>
      </c>
      <c r="F536" s="256">
        <v>16.2</v>
      </c>
      <c r="G536" s="256">
        <v>34.4</v>
      </c>
      <c r="H536" s="256">
        <v>1.36</v>
      </c>
      <c r="I536" s="256">
        <v>25</v>
      </c>
    </row>
    <row r="537" spans="1:9" ht="12" customHeight="1" x14ac:dyDescent="0.25">
      <c r="A537" s="302"/>
      <c r="C537" s="198">
        <v>44703.666666666664</v>
      </c>
      <c r="D537" s="256">
        <v>484.3</v>
      </c>
      <c r="E537" s="256">
        <v>0</v>
      </c>
      <c r="F537" s="256">
        <v>14.1</v>
      </c>
      <c r="G537" s="256">
        <v>46.6</v>
      </c>
      <c r="H537" s="256">
        <v>2.48</v>
      </c>
      <c r="I537" s="256">
        <v>33.4</v>
      </c>
    </row>
    <row r="538" spans="1:9" ht="12" customHeight="1" x14ac:dyDescent="0.25">
      <c r="A538" s="302"/>
      <c r="C538" s="198">
        <v>44703.708333333336</v>
      </c>
      <c r="D538" s="256">
        <v>484.6</v>
      </c>
      <c r="E538" s="256">
        <v>0</v>
      </c>
      <c r="F538" s="256">
        <v>13</v>
      </c>
      <c r="G538" s="256">
        <v>47</v>
      </c>
      <c r="H538" s="256">
        <v>2.2200000000000002</v>
      </c>
      <c r="I538" s="256">
        <v>16.899999999999999</v>
      </c>
    </row>
    <row r="539" spans="1:9" ht="12" customHeight="1" x14ac:dyDescent="0.25">
      <c r="A539" s="302"/>
      <c r="C539" s="198">
        <v>44703.75</v>
      </c>
      <c r="D539" s="256">
        <v>485</v>
      </c>
      <c r="E539" s="256">
        <v>0</v>
      </c>
      <c r="F539" s="256">
        <v>10.9</v>
      </c>
      <c r="G539" s="256">
        <v>58.2</v>
      </c>
      <c r="H539" s="256">
        <v>2.61</v>
      </c>
      <c r="I539" s="256">
        <v>18.399999999999999</v>
      </c>
    </row>
    <row r="540" spans="1:9" ht="12" customHeight="1" x14ac:dyDescent="0.25">
      <c r="A540" s="302"/>
      <c r="C540" s="198">
        <v>44703.791666666664</v>
      </c>
      <c r="D540" s="256">
        <v>485.5</v>
      </c>
      <c r="E540" s="256">
        <v>0</v>
      </c>
      <c r="F540" s="256">
        <v>9.1999999999999993</v>
      </c>
      <c r="G540" s="256">
        <v>63.7</v>
      </c>
      <c r="H540" s="256">
        <v>2.77</v>
      </c>
      <c r="I540" s="256">
        <v>4</v>
      </c>
    </row>
    <row r="541" spans="1:9" ht="12" customHeight="1" x14ac:dyDescent="0.25">
      <c r="A541" s="302"/>
      <c r="C541" s="198">
        <v>44703.833333333336</v>
      </c>
      <c r="D541" s="256">
        <v>486</v>
      </c>
      <c r="E541" s="256">
        <v>0</v>
      </c>
      <c r="F541" s="256">
        <v>7.5</v>
      </c>
      <c r="G541" s="256">
        <v>71</v>
      </c>
      <c r="H541" s="256">
        <v>2.99</v>
      </c>
      <c r="I541" s="256">
        <v>0.9</v>
      </c>
    </row>
    <row r="542" spans="1:9" ht="12" customHeight="1" x14ac:dyDescent="0.25">
      <c r="A542" s="302"/>
      <c r="C542" s="198">
        <v>44703.875</v>
      </c>
      <c r="D542" s="256">
        <v>486.3</v>
      </c>
      <c r="E542" s="256">
        <v>0</v>
      </c>
      <c r="F542" s="256">
        <v>6.2</v>
      </c>
      <c r="G542" s="256">
        <v>75.400000000000006</v>
      </c>
      <c r="H542" s="256">
        <v>3.27</v>
      </c>
      <c r="I542" s="256">
        <v>0.7</v>
      </c>
    </row>
    <row r="543" spans="1:9" ht="12" customHeight="1" x14ac:dyDescent="0.25">
      <c r="A543" s="302"/>
      <c r="C543" s="198">
        <v>44703.916666666664</v>
      </c>
      <c r="D543" s="256">
        <v>486.4</v>
      </c>
      <c r="E543" s="256">
        <v>0</v>
      </c>
      <c r="F543" s="256">
        <v>5.5</v>
      </c>
      <c r="G543" s="256">
        <v>70.8</v>
      </c>
      <c r="H543" s="256">
        <v>1.81</v>
      </c>
      <c r="I543" s="256">
        <v>355.3</v>
      </c>
    </row>
    <row r="544" spans="1:9" ht="12" customHeight="1" x14ac:dyDescent="0.25">
      <c r="A544" s="302"/>
      <c r="C544" s="198">
        <v>44703.958333333336</v>
      </c>
      <c r="D544" s="256">
        <v>486.4</v>
      </c>
      <c r="E544" s="256">
        <v>0</v>
      </c>
      <c r="F544" s="256">
        <v>5</v>
      </c>
      <c r="G544" s="256">
        <v>67.599999999999994</v>
      </c>
      <c r="H544" s="256">
        <v>1.47</v>
      </c>
      <c r="I544" s="256">
        <v>343.1</v>
      </c>
    </row>
    <row r="545" spans="1:9" ht="12" customHeight="1" x14ac:dyDescent="0.25">
      <c r="A545" s="302">
        <v>23</v>
      </c>
      <c r="C545" s="198">
        <v>44704</v>
      </c>
      <c r="D545" s="256">
        <v>486.3</v>
      </c>
      <c r="E545" s="256">
        <v>0</v>
      </c>
      <c r="F545" s="256">
        <v>4.0999999999999996</v>
      </c>
      <c r="G545" s="256">
        <v>77.400000000000006</v>
      </c>
      <c r="H545" s="256">
        <v>1.02</v>
      </c>
      <c r="I545" s="256">
        <v>287.2</v>
      </c>
    </row>
    <row r="546" spans="1:9" ht="12" customHeight="1" x14ac:dyDescent="0.25">
      <c r="A546" s="302"/>
      <c r="C546" s="198">
        <v>44704.041666666664</v>
      </c>
      <c r="D546" s="256">
        <v>486.2</v>
      </c>
      <c r="E546" s="256">
        <v>0</v>
      </c>
      <c r="F546" s="256">
        <v>3.4</v>
      </c>
      <c r="G546" s="256">
        <v>76.7</v>
      </c>
      <c r="H546" s="256">
        <v>0.96</v>
      </c>
      <c r="I546" s="256">
        <v>292.10000000000002</v>
      </c>
    </row>
    <row r="547" spans="1:9" ht="12" customHeight="1" x14ac:dyDescent="0.25">
      <c r="A547" s="302"/>
      <c r="C547" s="198">
        <v>44704.083333333336</v>
      </c>
      <c r="D547" s="256">
        <v>486.1</v>
      </c>
      <c r="E547" s="256">
        <v>0</v>
      </c>
      <c r="F547" s="256">
        <v>2.5</v>
      </c>
      <c r="G547" s="256">
        <v>78.7</v>
      </c>
      <c r="H547" s="256">
        <v>1.29</v>
      </c>
      <c r="I547" s="256">
        <v>279.8</v>
      </c>
    </row>
    <row r="548" spans="1:9" ht="12" customHeight="1" x14ac:dyDescent="0.25">
      <c r="A548" s="302"/>
      <c r="C548" s="198">
        <v>44704.125</v>
      </c>
      <c r="D548" s="256">
        <v>485.9</v>
      </c>
      <c r="E548" s="256">
        <v>0</v>
      </c>
      <c r="F548" s="256">
        <v>1.8</v>
      </c>
      <c r="G548" s="256">
        <v>78.8</v>
      </c>
      <c r="H548" s="256">
        <v>1.32</v>
      </c>
      <c r="I548" s="256">
        <v>272.89999999999998</v>
      </c>
    </row>
    <row r="549" spans="1:9" ht="12" customHeight="1" x14ac:dyDescent="0.25">
      <c r="A549" s="302"/>
      <c r="C549" s="198">
        <v>44704.166666666664</v>
      </c>
      <c r="D549" s="256">
        <v>486</v>
      </c>
      <c r="E549" s="256">
        <v>0</v>
      </c>
      <c r="F549" s="256">
        <v>1.2</v>
      </c>
      <c r="G549" s="256">
        <v>80.099999999999994</v>
      </c>
      <c r="H549" s="256">
        <v>1.07</v>
      </c>
      <c r="I549" s="256">
        <v>277.5</v>
      </c>
    </row>
    <row r="550" spans="1:9" ht="12" customHeight="1" x14ac:dyDescent="0.25">
      <c r="A550" s="302"/>
      <c r="C550" s="198">
        <v>44704.208333333336</v>
      </c>
      <c r="D550" s="256">
        <v>486.2</v>
      </c>
      <c r="E550" s="256">
        <v>0</v>
      </c>
      <c r="F550" s="256">
        <v>0.8</v>
      </c>
      <c r="G550" s="256">
        <v>80.099999999999994</v>
      </c>
      <c r="H550" s="256">
        <v>0.92</v>
      </c>
      <c r="I550" s="256">
        <v>278.2</v>
      </c>
    </row>
    <row r="551" spans="1:9" ht="12" customHeight="1" x14ac:dyDescent="0.25">
      <c r="A551" s="302"/>
      <c r="C551" s="198">
        <v>44704.25</v>
      </c>
      <c r="D551" s="256">
        <v>486.3</v>
      </c>
      <c r="E551" s="256">
        <v>0</v>
      </c>
      <c r="F551" s="256">
        <v>0.4</v>
      </c>
      <c r="G551" s="256">
        <v>80.3</v>
      </c>
      <c r="H551" s="256">
        <v>1.32</v>
      </c>
      <c r="I551" s="256">
        <v>275.8</v>
      </c>
    </row>
    <row r="552" spans="1:9" ht="12" customHeight="1" x14ac:dyDescent="0.25">
      <c r="A552" s="302"/>
      <c r="C552" s="198">
        <v>44704.291666666664</v>
      </c>
      <c r="D552" s="256">
        <v>486.7</v>
      </c>
      <c r="E552" s="256">
        <v>0</v>
      </c>
      <c r="F552" s="256">
        <v>0.2</v>
      </c>
      <c r="G552" s="256">
        <v>80.7</v>
      </c>
      <c r="H552" s="256">
        <v>1.39</v>
      </c>
      <c r="I552" s="256">
        <v>264.60000000000002</v>
      </c>
    </row>
    <row r="553" spans="1:9" ht="12" customHeight="1" x14ac:dyDescent="0.25">
      <c r="A553" s="302"/>
      <c r="C553" s="198">
        <v>44704.333333333336</v>
      </c>
      <c r="D553" s="256">
        <v>486.8</v>
      </c>
      <c r="E553" s="256">
        <v>0</v>
      </c>
      <c r="F553" s="256">
        <v>3.2</v>
      </c>
      <c r="G553" s="256">
        <v>70.2</v>
      </c>
      <c r="H553" s="256">
        <v>0.67</v>
      </c>
      <c r="I553" s="256">
        <v>253.6</v>
      </c>
    </row>
    <row r="554" spans="1:9" ht="12" customHeight="1" x14ac:dyDescent="0.25">
      <c r="A554" s="302"/>
      <c r="C554" s="198">
        <v>44704.375</v>
      </c>
      <c r="D554" s="256">
        <v>486.6</v>
      </c>
      <c r="E554" s="256">
        <v>0</v>
      </c>
      <c r="F554" s="256">
        <v>6.7</v>
      </c>
      <c r="G554" s="256">
        <v>55.8</v>
      </c>
      <c r="H554" s="256">
        <v>0.77</v>
      </c>
      <c r="I554" s="256">
        <v>119.4</v>
      </c>
    </row>
    <row r="555" spans="1:9" ht="12" customHeight="1" x14ac:dyDescent="0.25">
      <c r="A555" s="302"/>
      <c r="C555" s="198">
        <v>44704.416666666664</v>
      </c>
      <c r="D555" s="256">
        <v>486.1</v>
      </c>
      <c r="E555" s="256">
        <v>0</v>
      </c>
      <c r="F555" s="256">
        <v>10.3</v>
      </c>
      <c r="G555" s="256">
        <v>43.6</v>
      </c>
      <c r="H555" s="256">
        <v>0.91</v>
      </c>
      <c r="I555" s="256">
        <v>139.5</v>
      </c>
    </row>
    <row r="556" spans="1:9" ht="12" customHeight="1" x14ac:dyDescent="0.25">
      <c r="A556" s="302"/>
      <c r="C556" s="198">
        <v>44704.458333333336</v>
      </c>
      <c r="D556" s="256">
        <v>485.3</v>
      </c>
      <c r="E556" s="256">
        <v>0</v>
      </c>
      <c r="F556" s="256">
        <v>13.9</v>
      </c>
      <c r="G556" s="256">
        <v>35</v>
      </c>
      <c r="H556" s="256">
        <v>1.27</v>
      </c>
      <c r="I556" s="256">
        <v>151.5</v>
      </c>
    </row>
    <row r="557" spans="1:9" ht="12" customHeight="1" x14ac:dyDescent="0.25">
      <c r="A557" s="302"/>
      <c r="C557" s="198">
        <v>44704.5</v>
      </c>
      <c r="D557" s="256">
        <v>484.5</v>
      </c>
      <c r="E557" s="256">
        <v>0</v>
      </c>
      <c r="F557" s="256">
        <v>15.4</v>
      </c>
      <c r="G557" s="256">
        <v>30.3</v>
      </c>
      <c r="H557" s="256">
        <v>1.47</v>
      </c>
      <c r="I557" s="256">
        <v>109</v>
      </c>
    </row>
    <row r="558" spans="1:9" ht="12" customHeight="1" x14ac:dyDescent="0.25">
      <c r="A558" s="302"/>
      <c r="C558" s="198">
        <v>44704.541666666664</v>
      </c>
      <c r="D558" s="256">
        <v>483.8</v>
      </c>
      <c r="E558" s="256">
        <v>0</v>
      </c>
      <c r="F558" s="256">
        <v>16.5</v>
      </c>
      <c r="G558" s="256">
        <v>28.6</v>
      </c>
      <c r="H558" s="256">
        <v>1.19</v>
      </c>
      <c r="I558" s="256">
        <v>99.4</v>
      </c>
    </row>
    <row r="559" spans="1:9" ht="12" customHeight="1" x14ac:dyDescent="0.25">
      <c r="A559" s="302"/>
      <c r="C559" s="198">
        <v>44704.583333333336</v>
      </c>
      <c r="D559" s="256">
        <v>483.2</v>
      </c>
      <c r="E559" s="256">
        <v>0</v>
      </c>
      <c r="F559" s="256">
        <v>15.9</v>
      </c>
      <c r="G559" s="256">
        <v>34.799999999999997</v>
      </c>
      <c r="H559" s="256">
        <v>1.82</v>
      </c>
      <c r="I559" s="256">
        <v>80</v>
      </c>
    </row>
    <row r="560" spans="1:9" ht="12" customHeight="1" x14ac:dyDescent="0.25">
      <c r="A560" s="302"/>
      <c r="C560" s="198">
        <v>44704.625</v>
      </c>
      <c r="D560" s="256">
        <v>483.1</v>
      </c>
      <c r="E560" s="256">
        <v>0</v>
      </c>
      <c r="F560" s="256">
        <v>13.8</v>
      </c>
      <c r="G560" s="256">
        <v>52.8</v>
      </c>
      <c r="H560" s="256">
        <v>3.07</v>
      </c>
      <c r="I560" s="256">
        <v>72.099999999999994</v>
      </c>
    </row>
    <row r="561" spans="1:9" ht="12" customHeight="1" x14ac:dyDescent="0.25">
      <c r="A561" s="302"/>
      <c r="C561" s="198">
        <v>44704.666666666664</v>
      </c>
      <c r="D561" s="256">
        <v>483.6</v>
      </c>
      <c r="E561" s="256">
        <v>0</v>
      </c>
      <c r="F561" s="256">
        <v>11.1</v>
      </c>
      <c r="G561" s="256">
        <v>63.7</v>
      </c>
      <c r="H561" s="256">
        <v>4.33</v>
      </c>
      <c r="I561" s="256">
        <v>77.400000000000006</v>
      </c>
    </row>
    <row r="562" spans="1:9" ht="12" customHeight="1" x14ac:dyDescent="0.25">
      <c r="A562" s="302"/>
      <c r="C562" s="198">
        <v>44704.708333333336</v>
      </c>
      <c r="D562" s="256">
        <v>483.9</v>
      </c>
      <c r="E562" s="256">
        <v>0</v>
      </c>
      <c r="F562" s="256">
        <v>10.4</v>
      </c>
      <c r="G562" s="256">
        <v>65.3</v>
      </c>
      <c r="H562" s="256">
        <v>2.5499999999999998</v>
      </c>
      <c r="I562" s="256">
        <v>64.099999999999994</v>
      </c>
    </row>
    <row r="563" spans="1:9" ht="12" customHeight="1" x14ac:dyDescent="0.25">
      <c r="A563" s="302"/>
      <c r="C563" s="198">
        <v>44704.75</v>
      </c>
      <c r="D563" s="256">
        <v>484.3</v>
      </c>
      <c r="E563" s="256">
        <v>0</v>
      </c>
      <c r="F563" s="256">
        <v>9.1999999999999993</v>
      </c>
      <c r="G563" s="256">
        <v>68</v>
      </c>
      <c r="H563" s="256">
        <v>1.98</v>
      </c>
      <c r="I563" s="256">
        <v>27.8</v>
      </c>
    </row>
    <row r="564" spans="1:9" ht="12" customHeight="1" x14ac:dyDescent="0.25">
      <c r="A564" s="302"/>
      <c r="C564" s="198">
        <v>44704.791666666664</v>
      </c>
      <c r="D564" s="256">
        <v>484.9</v>
      </c>
      <c r="E564" s="256">
        <v>0</v>
      </c>
      <c r="F564" s="256">
        <v>8.1999999999999993</v>
      </c>
      <c r="G564" s="256">
        <v>71.5</v>
      </c>
      <c r="H564" s="256">
        <v>2.2799999999999998</v>
      </c>
      <c r="I564" s="256">
        <v>59</v>
      </c>
    </row>
    <row r="565" spans="1:9" ht="12" customHeight="1" x14ac:dyDescent="0.25">
      <c r="A565" s="302"/>
      <c r="C565" s="198">
        <v>44704.833333333336</v>
      </c>
      <c r="D565" s="256">
        <v>485.4</v>
      </c>
      <c r="E565" s="256">
        <v>0</v>
      </c>
      <c r="F565" s="256">
        <v>7.5</v>
      </c>
      <c r="G565" s="256">
        <v>73.8</v>
      </c>
      <c r="H565" s="256">
        <v>2.83</v>
      </c>
      <c r="I565" s="256">
        <v>72.900000000000006</v>
      </c>
    </row>
    <row r="566" spans="1:9" ht="12" customHeight="1" x14ac:dyDescent="0.25">
      <c r="A566" s="302"/>
      <c r="C566" s="198">
        <v>44704.875</v>
      </c>
      <c r="D566" s="256">
        <v>485.8</v>
      </c>
      <c r="E566" s="256">
        <v>0</v>
      </c>
      <c r="F566" s="256">
        <v>7</v>
      </c>
      <c r="G566" s="256">
        <v>73.400000000000006</v>
      </c>
      <c r="H566" s="256">
        <v>1.45</v>
      </c>
      <c r="I566" s="256">
        <v>319.5</v>
      </c>
    </row>
    <row r="567" spans="1:9" ht="12" customHeight="1" x14ac:dyDescent="0.25">
      <c r="A567" s="302"/>
      <c r="C567" s="198">
        <v>44704.916666666664</v>
      </c>
      <c r="D567" s="256">
        <v>486</v>
      </c>
      <c r="E567" s="256">
        <v>0</v>
      </c>
      <c r="F567" s="256">
        <v>5.4</v>
      </c>
      <c r="G567" s="256">
        <v>75.7</v>
      </c>
      <c r="H567" s="256">
        <v>1.03</v>
      </c>
      <c r="I567" s="256">
        <v>269.60000000000002</v>
      </c>
    </row>
    <row r="568" spans="1:9" ht="12" customHeight="1" x14ac:dyDescent="0.25">
      <c r="A568" s="302"/>
      <c r="C568" s="198">
        <v>44704.958333333336</v>
      </c>
      <c r="D568" s="256">
        <v>486</v>
      </c>
      <c r="E568" s="256">
        <v>0</v>
      </c>
      <c r="F568" s="256">
        <v>4.5999999999999996</v>
      </c>
      <c r="G568" s="256">
        <v>78.5</v>
      </c>
      <c r="H568" s="256">
        <v>0.82</v>
      </c>
      <c r="I568" s="256">
        <v>290.3</v>
      </c>
    </row>
    <row r="569" spans="1:9" ht="12" customHeight="1" x14ac:dyDescent="0.25">
      <c r="A569" s="302">
        <v>24</v>
      </c>
      <c r="C569" s="198">
        <v>44705</v>
      </c>
      <c r="D569" s="256">
        <v>486</v>
      </c>
      <c r="E569" s="256">
        <v>0</v>
      </c>
      <c r="F569" s="256">
        <v>3.9</v>
      </c>
      <c r="G569" s="256">
        <v>79.5</v>
      </c>
      <c r="H569" s="256">
        <v>0.82</v>
      </c>
      <c r="I569" s="256">
        <v>276.8</v>
      </c>
    </row>
    <row r="570" spans="1:9" ht="12" customHeight="1" x14ac:dyDescent="0.25">
      <c r="A570" s="302"/>
      <c r="C570" s="198">
        <v>44705.041666666664</v>
      </c>
      <c r="D570" s="256">
        <v>485.7</v>
      </c>
      <c r="E570" s="256">
        <v>0</v>
      </c>
      <c r="F570" s="256">
        <v>3.2</v>
      </c>
      <c r="G570" s="256">
        <v>80</v>
      </c>
      <c r="H570" s="256">
        <v>1.07</v>
      </c>
      <c r="I570" s="256">
        <v>319.5</v>
      </c>
    </row>
    <row r="571" spans="1:9" ht="12" customHeight="1" x14ac:dyDescent="0.25">
      <c r="A571" s="302"/>
      <c r="C571" s="198">
        <v>44705.083333333336</v>
      </c>
      <c r="D571" s="256">
        <v>485.5</v>
      </c>
      <c r="E571" s="256">
        <v>0</v>
      </c>
      <c r="F571" s="256">
        <v>2.4</v>
      </c>
      <c r="G571" s="256">
        <v>80.599999999999994</v>
      </c>
      <c r="H571" s="256">
        <v>1.27</v>
      </c>
      <c r="I571" s="256">
        <v>283.39999999999998</v>
      </c>
    </row>
    <row r="572" spans="1:9" ht="12" customHeight="1" x14ac:dyDescent="0.25">
      <c r="A572" s="302"/>
      <c r="C572" s="198">
        <v>44705.125</v>
      </c>
      <c r="D572" s="256">
        <v>485.3</v>
      </c>
      <c r="E572" s="256">
        <v>0</v>
      </c>
      <c r="F572" s="256">
        <v>1.6</v>
      </c>
      <c r="G572" s="256">
        <v>81</v>
      </c>
      <c r="H572" s="256">
        <v>1.35</v>
      </c>
      <c r="I572" s="256">
        <v>274.8</v>
      </c>
    </row>
    <row r="573" spans="1:9" ht="12" customHeight="1" x14ac:dyDescent="0.25">
      <c r="A573" s="302"/>
      <c r="C573" s="198">
        <v>44705.166666666664</v>
      </c>
      <c r="D573" s="256">
        <v>485.3</v>
      </c>
      <c r="E573" s="256">
        <v>0</v>
      </c>
      <c r="F573" s="256">
        <v>1</v>
      </c>
      <c r="G573" s="256">
        <v>81.2</v>
      </c>
      <c r="H573" s="256">
        <v>1.07</v>
      </c>
      <c r="I573" s="256">
        <v>262.60000000000002</v>
      </c>
    </row>
    <row r="574" spans="1:9" ht="12" customHeight="1" x14ac:dyDescent="0.25">
      <c r="A574" s="302"/>
      <c r="C574" s="198">
        <v>44705.208333333336</v>
      </c>
      <c r="D574" s="256">
        <v>485.4</v>
      </c>
      <c r="E574" s="256">
        <v>0</v>
      </c>
      <c r="F574" s="256">
        <v>0.5</v>
      </c>
      <c r="G574" s="256">
        <v>80.8</v>
      </c>
      <c r="H574" s="256">
        <v>0.99</v>
      </c>
      <c r="I574" s="256">
        <v>265.89999999999998</v>
      </c>
    </row>
    <row r="575" spans="1:9" ht="12" customHeight="1" x14ac:dyDescent="0.25">
      <c r="A575" s="302"/>
      <c r="C575" s="198">
        <v>44705.25</v>
      </c>
      <c r="D575" s="256">
        <v>485.7</v>
      </c>
      <c r="E575" s="256">
        <v>0</v>
      </c>
      <c r="F575" s="256">
        <v>0</v>
      </c>
      <c r="G575" s="256">
        <v>80.900000000000006</v>
      </c>
      <c r="H575" s="256">
        <v>1.17</v>
      </c>
      <c r="I575" s="256">
        <v>265.89999999999998</v>
      </c>
    </row>
    <row r="576" spans="1:9" ht="12" customHeight="1" x14ac:dyDescent="0.25">
      <c r="A576" s="302"/>
      <c r="C576" s="198">
        <v>44705.291666666664</v>
      </c>
      <c r="D576" s="256">
        <v>486.1</v>
      </c>
      <c r="E576" s="256">
        <v>0</v>
      </c>
      <c r="F576" s="256">
        <v>0</v>
      </c>
      <c r="G576" s="256">
        <v>80</v>
      </c>
      <c r="H576" s="256">
        <v>0.83</v>
      </c>
      <c r="I576" s="256">
        <v>264.7</v>
      </c>
    </row>
    <row r="577" spans="1:9" ht="12" customHeight="1" x14ac:dyDescent="0.25">
      <c r="A577" s="302"/>
      <c r="C577" s="198">
        <v>44705.333333333336</v>
      </c>
      <c r="D577" s="256">
        <v>486.3</v>
      </c>
      <c r="E577" s="256">
        <v>0</v>
      </c>
      <c r="F577" s="256">
        <v>2.9</v>
      </c>
      <c r="G577" s="256">
        <v>71.099999999999994</v>
      </c>
      <c r="H577" s="256">
        <v>0.52</v>
      </c>
      <c r="I577" s="256">
        <v>83.1</v>
      </c>
    </row>
    <row r="578" spans="1:9" ht="12" customHeight="1" x14ac:dyDescent="0.25">
      <c r="A578" s="302"/>
      <c r="C578" s="198">
        <v>44705.375</v>
      </c>
      <c r="D578" s="256">
        <v>486.1</v>
      </c>
      <c r="E578" s="256">
        <v>0</v>
      </c>
      <c r="F578" s="256">
        <v>6.3</v>
      </c>
      <c r="G578" s="256">
        <v>59.9</v>
      </c>
      <c r="H578" s="256">
        <v>0.7</v>
      </c>
      <c r="I578" s="256">
        <v>78.099999999999994</v>
      </c>
    </row>
    <row r="579" spans="1:9" ht="12" customHeight="1" x14ac:dyDescent="0.25">
      <c r="A579" s="302"/>
      <c r="C579" s="198">
        <v>44705.416666666664</v>
      </c>
      <c r="D579" s="258">
        <v>485.6</v>
      </c>
      <c r="E579" s="256">
        <v>0</v>
      </c>
      <c r="F579" s="256">
        <v>9.9</v>
      </c>
      <c r="G579" s="256">
        <v>51.6</v>
      </c>
      <c r="H579" s="256">
        <v>0.83</v>
      </c>
      <c r="I579" s="256">
        <v>136.1</v>
      </c>
    </row>
    <row r="580" spans="1:9" ht="12" customHeight="1" x14ac:dyDescent="0.25">
      <c r="A580" s="302"/>
      <c r="C580" s="198">
        <v>44705.458333333336</v>
      </c>
      <c r="D580" s="256">
        <v>485</v>
      </c>
      <c r="E580" s="256">
        <v>0</v>
      </c>
      <c r="F580" s="256">
        <v>12.8</v>
      </c>
      <c r="G580" s="256">
        <v>42.8</v>
      </c>
      <c r="H580" s="256">
        <v>0.99</v>
      </c>
      <c r="I580" s="256">
        <v>192.1</v>
      </c>
    </row>
    <row r="581" spans="1:9" ht="12" customHeight="1" x14ac:dyDescent="0.25">
      <c r="A581" s="302"/>
      <c r="C581" s="198">
        <v>44705.5</v>
      </c>
      <c r="D581" s="256">
        <v>484.3</v>
      </c>
      <c r="E581" s="256">
        <v>0</v>
      </c>
      <c r="F581" s="256">
        <v>14.3</v>
      </c>
      <c r="G581" s="256">
        <v>35.200000000000003</v>
      </c>
      <c r="H581" s="256">
        <v>1.1599999999999999</v>
      </c>
      <c r="I581" s="256">
        <v>269.3</v>
      </c>
    </row>
    <row r="582" spans="1:9" ht="12" customHeight="1" x14ac:dyDescent="0.25">
      <c r="A582" s="302"/>
      <c r="C582" s="198">
        <v>44705.541666666664</v>
      </c>
      <c r="D582" s="256">
        <v>483.5</v>
      </c>
      <c r="E582" s="256">
        <v>0</v>
      </c>
      <c r="F582" s="256">
        <v>15.7</v>
      </c>
      <c r="G582" s="256">
        <v>34.4</v>
      </c>
      <c r="H582" s="256">
        <v>1.84</v>
      </c>
      <c r="I582" s="256">
        <v>17.600000000000001</v>
      </c>
    </row>
    <row r="583" spans="1:9" ht="12" customHeight="1" x14ac:dyDescent="0.25">
      <c r="A583" s="302"/>
      <c r="C583" s="198">
        <v>44705.583333333336</v>
      </c>
      <c r="D583" s="256">
        <v>482.9</v>
      </c>
      <c r="E583" s="256">
        <v>0</v>
      </c>
      <c r="F583" s="256">
        <v>15.8</v>
      </c>
      <c r="G583" s="256">
        <v>39.5</v>
      </c>
      <c r="H583" s="256">
        <v>3.08</v>
      </c>
      <c r="I583" s="256">
        <v>68.5</v>
      </c>
    </row>
    <row r="584" spans="1:9" ht="12" customHeight="1" x14ac:dyDescent="0.25">
      <c r="A584" s="302"/>
      <c r="C584" s="198">
        <v>44705.625</v>
      </c>
      <c r="D584" s="256">
        <v>482.8</v>
      </c>
      <c r="E584" s="256">
        <v>0</v>
      </c>
      <c r="F584" s="256">
        <v>14.2</v>
      </c>
      <c r="G584" s="256">
        <v>50.8</v>
      </c>
      <c r="H584" s="256">
        <v>3.28</v>
      </c>
      <c r="I584" s="256">
        <v>78.5</v>
      </c>
    </row>
    <row r="585" spans="1:9" ht="12" customHeight="1" x14ac:dyDescent="0.25">
      <c r="A585" s="302"/>
      <c r="C585" s="198">
        <v>44705.666666666664</v>
      </c>
      <c r="D585" s="256">
        <v>483.1</v>
      </c>
      <c r="E585" s="256">
        <v>0</v>
      </c>
      <c r="F585" s="256">
        <v>11.9</v>
      </c>
      <c r="G585" s="256">
        <v>60.1</v>
      </c>
      <c r="H585" s="256">
        <v>2.92</v>
      </c>
      <c r="I585" s="256">
        <v>54</v>
      </c>
    </row>
    <row r="586" spans="1:9" ht="12" customHeight="1" x14ac:dyDescent="0.25">
      <c r="A586" s="302"/>
      <c r="C586" s="198">
        <v>44705.708333333336</v>
      </c>
      <c r="D586" s="256">
        <v>483.6</v>
      </c>
      <c r="E586" s="256">
        <v>0</v>
      </c>
      <c r="F586" s="256">
        <v>10.5</v>
      </c>
      <c r="G586" s="256">
        <v>66.2</v>
      </c>
      <c r="H586" s="256">
        <v>2.09</v>
      </c>
      <c r="I586" s="256">
        <v>55.7</v>
      </c>
    </row>
    <row r="587" spans="1:9" ht="12" customHeight="1" x14ac:dyDescent="0.25">
      <c r="A587" s="302"/>
      <c r="C587" s="198">
        <v>44705.75</v>
      </c>
      <c r="D587" s="256">
        <v>484.2</v>
      </c>
      <c r="E587" s="256">
        <v>0</v>
      </c>
      <c r="F587" s="256">
        <v>9.1999999999999993</v>
      </c>
      <c r="G587" s="256">
        <v>70.900000000000006</v>
      </c>
      <c r="H587" s="256">
        <v>1.87</v>
      </c>
      <c r="I587" s="256">
        <v>42.8</v>
      </c>
    </row>
    <row r="588" spans="1:9" ht="12" customHeight="1" x14ac:dyDescent="0.25">
      <c r="A588" s="302"/>
      <c r="C588" s="198">
        <v>44705.791666666664</v>
      </c>
      <c r="D588" s="256">
        <v>484.7</v>
      </c>
      <c r="E588" s="256">
        <v>0</v>
      </c>
      <c r="F588" s="256">
        <v>8.6999999999999993</v>
      </c>
      <c r="G588" s="256">
        <v>71.8</v>
      </c>
      <c r="H588" s="256">
        <v>1.1399999999999999</v>
      </c>
      <c r="I588" s="256">
        <v>50.4</v>
      </c>
    </row>
    <row r="589" spans="1:9" ht="12" customHeight="1" x14ac:dyDescent="0.25">
      <c r="A589" s="302"/>
      <c r="C589" s="198">
        <v>44705.833333333336</v>
      </c>
      <c r="D589" s="256">
        <v>485.2</v>
      </c>
      <c r="E589" s="256">
        <v>0</v>
      </c>
      <c r="F589" s="256">
        <v>8.3000000000000007</v>
      </c>
      <c r="G589" s="256">
        <v>73.900000000000006</v>
      </c>
      <c r="H589" s="256">
        <v>1.39</v>
      </c>
      <c r="I589" s="256">
        <v>12.9</v>
      </c>
    </row>
    <row r="590" spans="1:9" ht="12" customHeight="1" x14ac:dyDescent="0.25">
      <c r="A590" s="302"/>
      <c r="C590" s="198">
        <v>44705.875</v>
      </c>
      <c r="D590" s="256">
        <v>485.7</v>
      </c>
      <c r="E590" s="256">
        <v>0</v>
      </c>
      <c r="F590" s="256">
        <v>7.9</v>
      </c>
      <c r="G590" s="256">
        <v>74.900000000000006</v>
      </c>
      <c r="H590" s="256">
        <v>1.03</v>
      </c>
      <c r="I590" s="256">
        <v>347.3</v>
      </c>
    </row>
    <row r="591" spans="1:9" ht="12" customHeight="1" x14ac:dyDescent="0.25">
      <c r="A591" s="302"/>
      <c r="C591" s="198">
        <v>44705.916666666664</v>
      </c>
      <c r="D591" s="256">
        <v>485.9</v>
      </c>
      <c r="E591" s="256">
        <v>0</v>
      </c>
      <c r="F591" s="256">
        <v>6.8</v>
      </c>
      <c r="G591" s="256">
        <v>77.7</v>
      </c>
      <c r="H591" s="256">
        <v>1.5</v>
      </c>
      <c r="I591" s="256">
        <v>279.7</v>
      </c>
    </row>
    <row r="592" spans="1:9" ht="12" customHeight="1" x14ac:dyDescent="0.25">
      <c r="A592" s="302"/>
      <c r="C592" s="198">
        <v>44705.958333333336</v>
      </c>
      <c r="D592" s="256">
        <v>486</v>
      </c>
      <c r="E592" s="256">
        <v>0</v>
      </c>
      <c r="F592" s="256">
        <v>6.5</v>
      </c>
      <c r="G592" s="256">
        <v>78.099999999999994</v>
      </c>
      <c r="H592" s="256">
        <v>0.6</v>
      </c>
      <c r="I592" s="256">
        <v>282.7</v>
      </c>
    </row>
    <row r="593" spans="1:9" ht="12" customHeight="1" x14ac:dyDescent="0.25">
      <c r="A593" s="302">
        <v>25</v>
      </c>
      <c r="C593" s="198">
        <v>44706</v>
      </c>
      <c r="D593" s="256">
        <v>485.8</v>
      </c>
      <c r="E593" s="256">
        <v>0</v>
      </c>
      <c r="F593" s="256">
        <v>6.1</v>
      </c>
      <c r="G593" s="256">
        <v>79.599999999999994</v>
      </c>
      <c r="H593" s="256">
        <v>0.78</v>
      </c>
      <c r="I593" s="256">
        <v>258.39999999999998</v>
      </c>
    </row>
    <row r="594" spans="1:9" ht="12" customHeight="1" x14ac:dyDescent="0.25">
      <c r="A594" s="302"/>
      <c r="C594" s="198">
        <v>44706.041666666664</v>
      </c>
      <c r="D594" s="256">
        <v>485.5</v>
      </c>
      <c r="E594" s="256">
        <v>0</v>
      </c>
      <c r="F594" s="256">
        <v>5.4</v>
      </c>
      <c r="G594" s="256">
        <v>80.400000000000006</v>
      </c>
      <c r="H594" s="256">
        <v>1.42</v>
      </c>
      <c r="I594" s="256">
        <v>320.2</v>
      </c>
    </row>
    <row r="595" spans="1:9" ht="12" customHeight="1" x14ac:dyDescent="0.25">
      <c r="A595" s="302"/>
      <c r="C595" s="198">
        <v>44706.083333333336</v>
      </c>
      <c r="D595" s="256">
        <v>485.4</v>
      </c>
      <c r="E595" s="256">
        <v>0</v>
      </c>
      <c r="F595" s="256">
        <v>5.2</v>
      </c>
      <c r="G595" s="256">
        <v>80.2</v>
      </c>
      <c r="H595" s="256">
        <v>1.1499999999999999</v>
      </c>
      <c r="I595" s="256">
        <v>266</v>
      </c>
    </row>
    <row r="596" spans="1:9" ht="12" customHeight="1" x14ac:dyDescent="0.25">
      <c r="A596" s="302"/>
      <c r="C596" s="198">
        <v>44706.125</v>
      </c>
      <c r="D596" s="256">
        <v>485.2</v>
      </c>
      <c r="E596" s="256">
        <v>0</v>
      </c>
      <c r="F596" s="256">
        <v>5.3</v>
      </c>
      <c r="G596" s="256">
        <v>80.099999999999994</v>
      </c>
      <c r="H596" s="256">
        <v>0.48</v>
      </c>
      <c r="I596" s="256">
        <v>276.8</v>
      </c>
    </row>
    <row r="597" spans="1:9" ht="12" customHeight="1" x14ac:dyDescent="0.25">
      <c r="A597" s="302"/>
      <c r="C597" s="198">
        <v>44706.166666666664</v>
      </c>
      <c r="D597" s="256">
        <v>485.3</v>
      </c>
      <c r="E597" s="256">
        <v>0</v>
      </c>
      <c r="F597" s="256">
        <v>5.0999999999999996</v>
      </c>
      <c r="G597" s="256">
        <v>80.7</v>
      </c>
      <c r="H597" s="256">
        <v>0.78</v>
      </c>
      <c r="I597" s="256">
        <v>258.7</v>
      </c>
    </row>
    <row r="598" spans="1:9" ht="12" customHeight="1" x14ac:dyDescent="0.25">
      <c r="A598" s="302"/>
      <c r="C598" s="198">
        <v>44706.208333333336</v>
      </c>
      <c r="D598" s="256">
        <v>485.5</v>
      </c>
      <c r="E598" s="256">
        <v>0</v>
      </c>
      <c r="F598" s="256">
        <v>4.9000000000000004</v>
      </c>
      <c r="G598" s="256">
        <v>81.099999999999994</v>
      </c>
      <c r="H598" s="256">
        <v>0.57999999999999996</v>
      </c>
      <c r="I598" s="256">
        <v>274.5</v>
      </c>
    </row>
    <row r="599" spans="1:9" ht="12" customHeight="1" x14ac:dyDescent="0.25">
      <c r="A599" s="302"/>
      <c r="C599" s="198">
        <v>44706.25</v>
      </c>
      <c r="D599" s="256">
        <v>485.8</v>
      </c>
      <c r="E599" s="256">
        <v>0</v>
      </c>
      <c r="F599" s="256">
        <v>4.8</v>
      </c>
      <c r="G599" s="256">
        <v>79.8</v>
      </c>
      <c r="H599" s="256">
        <v>0.28999999999999998</v>
      </c>
      <c r="I599" s="256">
        <v>254.5</v>
      </c>
    </row>
    <row r="600" spans="1:9" ht="12" customHeight="1" x14ac:dyDescent="0.25">
      <c r="A600" s="302"/>
      <c r="C600" s="198">
        <v>44706.291666666664</v>
      </c>
      <c r="D600" s="256">
        <v>486.2</v>
      </c>
      <c r="E600" s="256">
        <v>0</v>
      </c>
      <c r="F600" s="256">
        <v>5.0999999999999996</v>
      </c>
      <c r="G600" s="256">
        <v>74.599999999999994</v>
      </c>
      <c r="H600" s="256">
        <v>0.43</v>
      </c>
      <c r="I600" s="256">
        <v>284.2</v>
      </c>
    </row>
    <row r="601" spans="1:9" ht="12" customHeight="1" x14ac:dyDescent="0.25">
      <c r="A601" s="302"/>
      <c r="C601" s="198">
        <v>44706.333333333336</v>
      </c>
      <c r="D601" s="256">
        <v>486.5</v>
      </c>
      <c r="E601" s="256">
        <v>0</v>
      </c>
      <c r="F601" s="256">
        <v>5.8</v>
      </c>
      <c r="G601" s="256">
        <v>71.8</v>
      </c>
      <c r="H601" s="256">
        <v>0.78</v>
      </c>
      <c r="I601" s="256">
        <v>277.39999999999998</v>
      </c>
    </row>
    <row r="602" spans="1:9" ht="12" customHeight="1" x14ac:dyDescent="0.25">
      <c r="A602" s="302"/>
      <c r="C602" s="198">
        <v>44706.375</v>
      </c>
      <c r="D602" s="256">
        <v>486.5</v>
      </c>
      <c r="E602" s="256">
        <v>0</v>
      </c>
      <c r="F602" s="256">
        <v>7.5</v>
      </c>
      <c r="G602" s="256">
        <v>66.599999999999994</v>
      </c>
      <c r="H602" s="256">
        <v>0.57999999999999996</v>
      </c>
      <c r="I602" s="256">
        <v>283.8</v>
      </c>
    </row>
    <row r="603" spans="1:9" ht="12" customHeight="1" x14ac:dyDescent="0.25">
      <c r="A603" s="302"/>
      <c r="C603" s="198">
        <v>44706.416666666664</v>
      </c>
      <c r="D603" s="256">
        <v>486.1</v>
      </c>
      <c r="E603" s="256">
        <v>0</v>
      </c>
      <c r="F603" s="256">
        <v>10.4</v>
      </c>
      <c r="G603" s="256">
        <v>57.1</v>
      </c>
      <c r="H603" s="256">
        <v>1.22</v>
      </c>
      <c r="I603" s="256">
        <v>144.4</v>
      </c>
    </row>
    <row r="604" spans="1:9" ht="12" customHeight="1" x14ac:dyDescent="0.25">
      <c r="A604" s="302"/>
      <c r="C604" s="198">
        <v>44706.458333333336</v>
      </c>
      <c r="D604" s="256">
        <v>485.6</v>
      </c>
      <c r="E604" s="256">
        <v>0</v>
      </c>
      <c r="F604" s="256">
        <v>12.4</v>
      </c>
      <c r="G604" s="256">
        <v>50.4</v>
      </c>
      <c r="H604" s="256">
        <v>0.95</v>
      </c>
      <c r="I604" s="256">
        <v>105.6</v>
      </c>
    </row>
    <row r="605" spans="1:9" ht="12" customHeight="1" x14ac:dyDescent="0.25">
      <c r="A605" s="302"/>
      <c r="C605" s="198">
        <v>44706.5</v>
      </c>
      <c r="D605" s="256">
        <v>485</v>
      </c>
      <c r="E605" s="256">
        <v>0</v>
      </c>
      <c r="F605" s="256">
        <v>13.1</v>
      </c>
      <c r="G605" s="256">
        <v>52.1</v>
      </c>
      <c r="H605" s="256">
        <v>1.86</v>
      </c>
      <c r="I605" s="256">
        <v>70.400000000000006</v>
      </c>
    </row>
    <row r="606" spans="1:9" ht="12" customHeight="1" x14ac:dyDescent="0.25">
      <c r="A606" s="302"/>
      <c r="C606" s="198">
        <v>44706.541666666664</v>
      </c>
      <c r="D606" s="256">
        <v>484.5</v>
      </c>
      <c r="E606" s="256">
        <v>0</v>
      </c>
      <c r="F606" s="256">
        <v>13.7</v>
      </c>
      <c r="G606" s="256">
        <v>56.3</v>
      </c>
      <c r="H606" s="256">
        <v>2.9</v>
      </c>
      <c r="I606" s="256">
        <v>56.1</v>
      </c>
    </row>
    <row r="607" spans="1:9" ht="12" customHeight="1" x14ac:dyDescent="0.25">
      <c r="A607" s="302"/>
      <c r="C607" s="198">
        <v>44706.583333333336</v>
      </c>
      <c r="D607" s="256">
        <v>484</v>
      </c>
      <c r="E607" s="256">
        <v>0</v>
      </c>
      <c r="F607" s="256">
        <v>13.2</v>
      </c>
      <c r="G607" s="256">
        <v>57.4</v>
      </c>
      <c r="H607" s="256">
        <v>2.92</v>
      </c>
      <c r="I607" s="256">
        <v>72.599999999999994</v>
      </c>
    </row>
    <row r="608" spans="1:9" ht="12" customHeight="1" x14ac:dyDescent="0.25">
      <c r="A608" s="302"/>
      <c r="C608" s="198">
        <v>44706.625</v>
      </c>
      <c r="D608" s="256">
        <v>484.1</v>
      </c>
      <c r="E608" s="256">
        <v>0</v>
      </c>
      <c r="F608" s="256">
        <v>11.8</v>
      </c>
      <c r="G608" s="256">
        <v>60</v>
      </c>
      <c r="H608" s="256">
        <v>2.9</v>
      </c>
      <c r="I608" s="256">
        <v>82.6</v>
      </c>
    </row>
    <row r="609" spans="1:9" ht="12" customHeight="1" x14ac:dyDescent="0.25">
      <c r="A609" s="302"/>
      <c r="C609" s="198">
        <v>44706.666666666664</v>
      </c>
      <c r="D609" s="256">
        <v>484.3</v>
      </c>
      <c r="E609" s="256">
        <v>0</v>
      </c>
      <c r="F609" s="256">
        <v>10.5</v>
      </c>
      <c r="G609" s="256">
        <v>64</v>
      </c>
      <c r="H609" s="256">
        <v>2.78</v>
      </c>
      <c r="I609" s="256">
        <v>65.8</v>
      </c>
    </row>
    <row r="610" spans="1:9" ht="12" customHeight="1" x14ac:dyDescent="0.25">
      <c r="A610" s="302"/>
      <c r="C610" s="198">
        <v>44706.708333333336</v>
      </c>
      <c r="D610" s="256">
        <v>484.8</v>
      </c>
      <c r="E610" s="256">
        <v>0</v>
      </c>
      <c r="F610" s="256">
        <v>9.4</v>
      </c>
      <c r="G610" s="256">
        <v>65.5</v>
      </c>
      <c r="H610" s="256">
        <v>2.0099999999999998</v>
      </c>
      <c r="I610" s="256">
        <v>69.8</v>
      </c>
    </row>
    <row r="611" spans="1:9" ht="12" customHeight="1" x14ac:dyDescent="0.25">
      <c r="A611" s="302"/>
      <c r="C611" s="198">
        <v>44706.75</v>
      </c>
      <c r="D611" s="256">
        <v>485.3</v>
      </c>
      <c r="E611" s="256">
        <v>0</v>
      </c>
      <c r="F611" s="256">
        <v>8.5</v>
      </c>
      <c r="G611" s="256">
        <v>68.2</v>
      </c>
      <c r="H611" s="256">
        <v>1.94</v>
      </c>
      <c r="I611" s="256">
        <v>55.7</v>
      </c>
    </row>
    <row r="612" spans="1:9" ht="12" customHeight="1" x14ac:dyDescent="0.25">
      <c r="A612" s="302"/>
      <c r="C612" s="198">
        <v>44706.791666666664</v>
      </c>
      <c r="D612" s="256">
        <v>485.7</v>
      </c>
      <c r="E612" s="256">
        <v>0</v>
      </c>
      <c r="F612" s="256">
        <v>8.1</v>
      </c>
      <c r="G612" s="256">
        <v>69.3</v>
      </c>
      <c r="H612" s="256">
        <v>1.24</v>
      </c>
      <c r="I612" s="256">
        <v>45.8</v>
      </c>
    </row>
    <row r="613" spans="1:9" ht="12" customHeight="1" x14ac:dyDescent="0.25">
      <c r="A613" s="302"/>
      <c r="C613" s="198">
        <v>44706.833333333336</v>
      </c>
      <c r="D613" s="256">
        <v>486.3</v>
      </c>
      <c r="E613" s="256">
        <v>0</v>
      </c>
      <c r="F613" s="256">
        <v>7.5</v>
      </c>
      <c r="G613" s="256">
        <v>71.900000000000006</v>
      </c>
      <c r="H613" s="256">
        <v>0.98</v>
      </c>
      <c r="I613" s="256">
        <v>308.10000000000002</v>
      </c>
    </row>
    <row r="614" spans="1:9" ht="12" customHeight="1" x14ac:dyDescent="0.25">
      <c r="A614" s="302"/>
      <c r="C614" s="198">
        <v>44706.875</v>
      </c>
      <c r="D614" s="256">
        <v>486.6</v>
      </c>
      <c r="E614" s="256">
        <v>0</v>
      </c>
      <c r="F614" s="256">
        <v>6.6</v>
      </c>
      <c r="G614" s="256">
        <v>75.7</v>
      </c>
      <c r="H614" s="256">
        <v>0.89</v>
      </c>
      <c r="I614" s="256">
        <v>287.60000000000002</v>
      </c>
    </row>
    <row r="615" spans="1:9" ht="12" customHeight="1" x14ac:dyDescent="0.25">
      <c r="A615" s="302"/>
      <c r="C615" s="198">
        <v>44706.916666666664</v>
      </c>
      <c r="D615" s="256">
        <v>486.7</v>
      </c>
      <c r="E615" s="256">
        <v>0</v>
      </c>
      <c r="F615" s="256">
        <v>5.9</v>
      </c>
      <c r="G615" s="256">
        <v>76.8</v>
      </c>
      <c r="H615" s="256">
        <v>0.92</v>
      </c>
      <c r="I615" s="256">
        <v>307.2</v>
      </c>
    </row>
    <row r="616" spans="1:9" ht="12" customHeight="1" x14ac:dyDescent="0.25">
      <c r="A616" s="302"/>
      <c r="C616" s="198">
        <v>44706.958333333336</v>
      </c>
      <c r="D616" s="256">
        <v>486.6</v>
      </c>
      <c r="E616" s="256">
        <v>0</v>
      </c>
      <c r="F616" s="256">
        <v>5.2</v>
      </c>
      <c r="G616" s="256">
        <v>77.400000000000006</v>
      </c>
      <c r="H616" s="256">
        <v>0.8</v>
      </c>
      <c r="I616" s="256">
        <v>314.3</v>
      </c>
    </row>
    <row r="617" spans="1:9" ht="12" customHeight="1" x14ac:dyDescent="0.25">
      <c r="A617" s="302">
        <v>26</v>
      </c>
      <c r="C617" s="198">
        <v>44707</v>
      </c>
      <c r="D617" s="256">
        <v>486.5</v>
      </c>
      <c r="E617" s="256">
        <v>0</v>
      </c>
      <c r="F617" s="256">
        <v>4.3</v>
      </c>
      <c r="G617" s="256">
        <v>79.7</v>
      </c>
      <c r="H617" s="256">
        <v>1.07</v>
      </c>
      <c r="I617" s="256">
        <v>292.5</v>
      </c>
    </row>
    <row r="618" spans="1:9" ht="12" customHeight="1" x14ac:dyDescent="0.25">
      <c r="A618" s="302"/>
      <c r="C618" s="198">
        <v>44707.041666666664</v>
      </c>
      <c r="D618" s="256">
        <v>486.3</v>
      </c>
      <c r="E618" s="256">
        <v>0</v>
      </c>
      <c r="F618" s="256">
        <v>3.8</v>
      </c>
      <c r="G618" s="256">
        <v>80.8</v>
      </c>
      <c r="H618" s="256">
        <v>1.1299999999999999</v>
      </c>
      <c r="I618" s="256">
        <v>274.7</v>
      </c>
    </row>
    <row r="619" spans="1:9" ht="12" customHeight="1" x14ac:dyDescent="0.25">
      <c r="A619" s="302"/>
      <c r="C619" s="198">
        <v>44707.083333333336</v>
      </c>
      <c r="D619" s="256">
        <v>486</v>
      </c>
      <c r="E619" s="256">
        <v>0</v>
      </c>
      <c r="F619" s="256">
        <v>3.7</v>
      </c>
      <c r="G619" s="256">
        <v>81</v>
      </c>
      <c r="H619" s="256">
        <v>0.69</v>
      </c>
      <c r="I619" s="256">
        <v>278.3</v>
      </c>
    </row>
    <row r="620" spans="1:9" ht="12" customHeight="1" x14ac:dyDescent="0.25">
      <c r="A620" s="302"/>
      <c r="C620" s="198">
        <v>44707.125</v>
      </c>
      <c r="D620" s="256">
        <v>485.9</v>
      </c>
      <c r="E620" s="256">
        <v>0</v>
      </c>
      <c r="F620" s="256">
        <v>3.3</v>
      </c>
      <c r="G620" s="256">
        <v>82.4</v>
      </c>
      <c r="H620" s="256">
        <v>1.03</v>
      </c>
      <c r="I620" s="256">
        <v>267.89999999999998</v>
      </c>
    </row>
    <row r="621" spans="1:9" ht="12" customHeight="1" x14ac:dyDescent="0.25">
      <c r="A621" s="302"/>
      <c r="C621" s="198">
        <v>44707.166666666664</v>
      </c>
      <c r="D621" s="256">
        <v>486</v>
      </c>
      <c r="E621" s="256">
        <v>0</v>
      </c>
      <c r="F621" s="256">
        <v>3.3</v>
      </c>
      <c r="G621" s="256">
        <v>82</v>
      </c>
      <c r="H621" s="256">
        <v>1</v>
      </c>
      <c r="I621" s="256">
        <v>276.5</v>
      </c>
    </row>
    <row r="622" spans="1:9" ht="12" customHeight="1" x14ac:dyDescent="0.25">
      <c r="A622" s="302"/>
      <c r="C622" s="198">
        <v>44707.208333333336</v>
      </c>
      <c r="D622" s="256">
        <v>486.2</v>
      </c>
      <c r="E622" s="256">
        <v>0</v>
      </c>
      <c r="F622" s="256">
        <v>2.9</v>
      </c>
      <c r="G622" s="256">
        <v>83.2</v>
      </c>
      <c r="H622" s="256">
        <v>0.88</v>
      </c>
      <c r="I622" s="256">
        <v>276.7</v>
      </c>
    </row>
    <row r="623" spans="1:9" ht="12" customHeight="1" x14ac:dyDescent="0.25">
      <c r="A623" s="302"/>
      <c r="C623" s="198">
        <v>44707.25</v>
      </c>
      <c r="D623" s="256">
        <v>486.7</v>
      </c>
      <c r="E623" s="256">
        <v>0</v>
      </c>
      <c r="F623" s="256">
        <v>2.4</v>
      </c>
      <c r="G623" s="256">
        <v>84.5</v>
      </c>
      <c r="H623" s="256">
        <v>1.1299999999999999</v>
      </c>
      <c r="I623" s="256">
        <v>279.5</v>
      </c>
    </row>
    <row r="624" spans="1:9" ht="12" customHeight="1" x14ac:dyDescent="0.25">
      <c r="A624" s="302"/>
      <c r="C624" s="198">
        <v>44707.291666666664</v>
      </c>
      <c r="D624" s="256">
        <v>487.1</v>
      </c>
      <c r="E624" s="256">
        <v>0</v>
      </c>
      <c r="F624" s="256">
        <v>2.2000000000000002</v>
      </c>
      <c r="G624" s="256">
        <v>83.3</v>
      </c>
      <c r="H624" s="256">
        <v>0.57999999999999996</v>
      </c>
      <c r="I624" s="256">
        <v>264.10000000000002</v>
      </c>
    </row>
    <row r="625" spans="1:9" ht="12" customHeight="1" x14ac:dyDescent="0.25">
      <c r="A625" s="302"/>
      <c r="C625" s="198">
        <v>44707.333333333336</v>
      </c>
      <c r="D625" s="256">
        <v>487.5</v>
      </c>
      <c r="E625" s="256">
        <v>0</v>
      </c>
      <c r="F625" s="256">
        <v>3.9</v>
      </c>
      <c r="G625" s="256">
        <v>78</v>
      </c>
      <c r="H625" s="256">
        <v>0.74</v>
      </c>
      <c r="I625" s="256">
        <v>325.10000000000002</v>
      </c>
    </row>
    <row r="626" spans="1:9" ht="12" customHeight="1" x14ac:dyDescent="0.25">
      <c r="A626" s="302"/>
      <c r="C626" s="198">
        <v>44707.375</v>
      </c>
      <c r="D626" s="256">
        <v>487.3</v>
      </c>
      <c r="E626" s="256">
        <v>0</v>
      </c>
      <c r="F626" s="256">
        <v>7.5</v>
      </c>
      <c r="G626" s="256">
        <v>66.099999999999994</v>
      </c>
      <c r="H626" s="256">
        <v>0.43</v>
      </c>
      <c r="I626" s="256">
        <v>42.3</v>
      </c>
    </row>
    <row r="627" spans="1:9" ht="12" customHeight="1" x14ac:dyDescent="0.25">
      <c r="A627" s="302"/>
      <c r="C627" s="198">
        <v>44707.416666666664</v>
      </c>
      <c r="D627" s="256">
        <v>487.1</v>
      </c>
      <c r="E627" s="256">
        <v>0</v>
      </c>
      <c r="F627" s="256">
        <v>10.3</v>
      </c>
      <c r="G627" s="256">
        <v>57.5</v>
      </c>
      <c r="H627" s="256">
        <v>0.62</v>
      </c>
      <c r="I627" s="256">
        <v>168.7</v>
      </c>
    </row>
    <row r="628" spans="1:9" ht="12" customHeight="1" x14ac:dyDescent="0.25">
      <c r="A628" s="302"/>
      <c r="C628" s="198">
        <v>44707.458333333336</v>
      </c>
      <c r="D628" s="256">
        <v>486.5</v>
      </c>
      <c r="E628" s="256">
        <v>0</v>
      </c>
      <c r="F628" s="256">
        <v>11.9</v>
      </c>
      <c r="G628" s="256">
        <v>51.8</v>
      </c>
      <c r="H628" s="256">
        <v>0.68</v>
      </c>
      <c r="I628" s="256">
        <v>304.5</v>
      </c>
    </row>
    <row r="629" spans="1:9" ht="12" customHeight="1" x14ac:dyDescent="0.25">
      <c r="A629" s="302"/>
      <c r="C629" s="198">
        <v>44707.5</v>
      </c>
      <c r="D629" s="256" t="s">
        <v>267</v>
      </c>
      <c r="E629" s="256" t="s">
        <v>267</v>
      </c>
      <c r="F629" s="256" t="s">
        <v>267</v>
      </c>
      <c r="G629" s="256" t="s">
        <v>267</v>
      </c>
      <c r="H629" s="256" t="s">
        <v>267</v>
      </c>
      <c r="I629" s="256" t="s">
        <v>267</v>
      </c>
    </row>
    <row r="630" spans="1:9" ht="12" customHeight="1" x14ac:dyDescent="0.25">
      <c r="A630" s="302"/>
      <c r="C630" s="198">
        <v>44707.541666666664</v>
      </c>
      <c r="D630" s="256" t="s">
        <v>267</v>
      </c>
      <c r="E630" s="256" t="s">
        <v>267</v>
      </c>
      <c r="F630" s="256" t="s">
        <v>267</v>
      </c>
      <c r="G630" s="256" t="s">
        <v>267</v>
      </c>
      <c r="H630" s="256" t="s">
        <v>267</v>
      </c>
      <c r="I630" s="256" t="s">
        <v>267</v>
      </c>
    </row>
    <row r="631" spans="1:9" ht="12" customHeight="1" x14ac:dyDescent="0.25">
      <c r="A631" s="302"/>
      <c r="C631" s="198">
        <v>44707.583333333336</v>
      </c>
      <c r="D631" s="256" t="s">
        <v>267</v>
      </c>
      <c r="E631" s="256" t="s">
        <v>267</v>
      </c>
      <c r="F631" s="256" t="s">
        <v>267</v>
      </c>
      <c r="G631" s="256" t="s">
        <v>267</v>
      </c>
      <c r="H631" s="256" t="s">
        <v>267</v>
      </c>
      <c r="I631" s="256" t="s">
        <v>267</v>
      </c>
    </row>
    <row r="632" spans="1:9" ht="12" customHeight="1" x14ac:dyDescent="0.25">
      <c r="A632" s="302"/>
      <c r="C632" s="198">
        <v>44707.625</v>
      </c>
      <c r="D632" s="256" t="s">
        <v>267</v>
      </c>
      <c r="E632" s="256" t="s">
        <v>267</v>
      </c>
      <c r="F632" s="256" t="s">
        <v>267</v>
      </c>
      <c r="G632" s="256" t="s">
        <v>267</v>
      </c>
      <c r="H632" s="256" t="s">
        <v>267</v>
      </c>
      <c r="I632" s="256" t="s">
        <v>267</v>
      </c>
    </row>
    <row r="633" spans="1:9" ht="12" customHeight="1" x14ac:dyDescent="0.25">
      <c r="A633" s="302"/>
      <c r="C633" s="198">
        <v>44707.666666666664</v>
      </c>
      <c r="D633" s="256" t="s">
        <v>267</v>
      </c>
      <c r="E633" s="256" t="s">
        <v>267</v>
      </c>
      <c r="F633" s="256" t="s">
        <v>267</v>
      </c>
      <c r="G633" s="256" t="s">
        <v>267</v>
      </c>
      <c r="H633" s="256" t="s">
        <v>267</v>
      </c>
      <c r="I633" s="256" t="s">
        <v>267</v>
      </c>
    </row>
    <row r="634" spans="1:9" ht="12" customHeight="1" x14ac:dyDescent="0.25">
      <c r="A634" s="302"/>
      <c r="C634" s="198">
        <v>44707.708333333336</v>
      </c>
      <c r="D634" s="256" t="s">
        <v>267</v>
      </c>
      <c r="E634" s="256" t="s">
        <v>267</v>
      </c>
      <c r="F634" s="256" t="s">
        <v>267</v>
      </c>
      <c r="G634" s="256" t="s">
        <v>267</v>
      </c>
      <c r="H634" s="256" t="s">
        <v>267</v>
      </c>
      <c r="I634" s="256" t="s">
        <v>267</v>
      </c>
    </row>
    <row r="635" spans="1:9" ht="12" customHeight="1" x14ac:dyDescent="0.25">
      <c r="A635" s="302"/>
      <c r="C635" s="198">
        <v>44707.75</v>
      </c>
      <c r="D635" s="256" t="s">
        <v>267</v>
      </c>
      <c r="E635" s="256" t="s">
        <v>267</v>
      </c>
      <c r="F635" s="256" t="s">
        <v>267</v>
      </c>
      <c r="G635" s="256" t="s">
        <v>267</v>
      </c>
      <c r="H635" s="256" t="s">
        <v>267</v>
      </c>
      <c r="I635" s="256" t="s">
        <v>267</v>
      </c>
    </row>
    <row r="636" spans="1:9" ht="12" customHeight="1" x14ac:dyDescent="0.25">
      <c r="A636" s="302"/>
      <c r="C636" s="198">
        <v>44707.791666666664</v>
      </c>
      <c r="D636" s="256" t="s">
        <v>267</v>
      </c>
      <c r="E636" s="256" t="s">
        <v>267</v>
      </c>
      <c r="F636" s="256" t="s">
        <v>267</v>
      </c>
      <c r="G636" s="256" t="s">
        <v>267</v>
      </c>
      <c r="H636" s="256" t="s">
        <v>267</v>
      </c>
      <c r="I636" s="256" t="s">
        <v>267</v>
      </c>
    </row>
    <row r="637" spans="1:9" ht="12" customHeight="1" x14ac:dyDescent="0.25">
      <c r="A637" s="302"/>
      <c r="C637" s="198">
        <v>44707.833333333336</v>
      </c>
      <c r="D637" s="256" t="s">
        <v>267</v>
      </c>
      <c r="E637" s="256" t="s">
        <v>267</v>
      </c>
      <c r="F637" s="256" t="s">
        <v>267</v>
      </c>
      <c r="G637" s="256" t="s">
        <v>267</v>
      </c>
      <c r="H637" s="256" t="s">
        <v>267</v>
      </c>
      <c r="I637" s="256" t="s">
        <v>267</v>
      </c>
    </row>
    <row r="638" spans="1:9" ht="12" customHeight="1" x14ac:dyDescent="0.25">
      <c r="A638" s="302"/>
      <c r="C638" s="198">
        <v>44707.875</v>
      </c>
      <c r="D638" s="256" t="s">
        <v>267</v>
      </c>
      <c r="E638" s="256" t="s">
        <v>267</v>
      </c>
      <c r="F638" s="256" t="s">
        <v>267</v>
      </c>
      <c r="G638" s="256" t="s">
        <v>267</v>
      </c>
      <c r="H638" s="256" t="s">
        <v>267</v>
      </c>
      <c r="I638" s="256" t="s">
        <v>267</v>
      </c>
    </row>
    <row r="639" spans="1:9" ht="12" customHeight="1" x14ac:dyDescent="0.25">
      <c r="A639" s="302"/>
      <c r="C639" s="198">
        <v>44707.916666666664</v>
      </c>
      <c r="D639" s="256" t="s">
        <v>267</v>
      </c>
      <c r="E639" s="256" t="s">
        <v>267</v>
      </c>
      <c r="F639" s="256" t="s">
        <v>267</v>
      </c>
      <c r="G639" s="256" t="s">
        <v>267</v>
      </c>
      <c r="H639" s="256" t="s">
        <v>267</v>
      </c>
      <c r="I639" s="256" t="s">
        <v>267</v>
      </c>
    </row>
    <row r="640" spans="1:9" ht="12" customHeight="1" x14ac:dyDescent="0.25">
      <c r="A640" s="302"/>
      <c r="C640" s="198">
        <v>44707.958333333336</v>
      </c>
      <c r="D640" s="256" t="s">
        <v>267</v>
      </c>
      <c r="E640" s="256" t="s">
        <v>267</v>
      </c>
      <c r="F640" s="256" t="s">
        <v>267</v>
      </c>
      <c r="G640" s="256" t="s">
        <v>267</v>
      </c>
      <c r="H640" s="256" t="s">
        <v>267</v>
      </c>
      <c r="I640" s="256" t="s">
        <v>267</v>
      </c>
    </row>
    <row r="641" spans="1:9" ht="12" customHeight="1" x14ac:dyDescent="0.25">
      <c r="A641" s="302">
        <v>27</v>
      </c>
      <c r="C641" s="198">
        <v>44708</v>
      </c>
      <c r="D641" s="256" t="s">
        <v>267</v>
      </c>
      <c r="E641" s="256" t="s">
        <v>267</v>
      </c>
      <c r="F641" s="256" t="s">
        <v>267</v>
      </c>
      <c r="G641" s="256" t="s">
        <v>267</v>
      </c>
      <c r="H641" s="256" t="s">
        <v>267</v>
      </c>
      <c r="I641" s="256" t="s">
        <v>267</v>
      </c>
    </row>
    <row r="642" spans="1:9" ht="12" customHeight="1" x14ac:dyDescent="0.25">
      <c r="A642" s="302"/>
      <c r="C642" s="198">
        <v>44708.041666666664</v>
      </c>
      <c r="D642" s="256" t="s">
        <v>267</v>
      </c>
      <c r="E642" s="256" t="s">
        <v>267</v>
      </c>
      <c r="F642" s="256" t="s">
        <v>267</v>
      </c>
      <c r="G642" s="256" t="s">
        <v>267</v>
      </c>
      <c r="H642" s="256" t="s">
        <v>267</v>
      </c>
      <c r="I642" s="256" t="s">
        <v>267</v>
      </c>
    </row>
    <row r="643" spans="1:9" ht="12" customHeight="1" x14ac:dyDescent="0.25">
      <c r="A643" s="302"/>
      <c r="C643" s="198">
        <v>44708.083333333336</v>
      </c>
      <c r="D643" s="256" t="s">
        <v>267</v>
      </c>
      <c r="E643" s="256" t="s">
        <v>267</v>
      </c>
      <c r="F643" s="256" t="s">
        <v>267</v>
      </c>
      <c r="G643" s="256" t="s">
        <v>267</v>
      </c>
      <c r="H643" s="256" t="s">
        <v>267</v>
      </c>
      <c r="I643" s="256" t="s">
        <v>267</v>
      </c>
    </row>
    <row r="644" spans="1:9" ht="12" customHeight="1" x14ac:dyDescent="0.25">
      <c r="A644" s="302"/>
      <c r="C644" s="198">
        <v>44708.125</v>
      </c>
      <c r="D644" s="256" t="s">
        <v>267</v>
      </c>
      <c r="E644" s="256" t="s">
        <v>267</v>
      </c>
      <c r="F644" s="256" t="s">
        <v>267</v>
      </c>
      <c r="G644" s="256" t="s">
        <v>267</v>
      </c>
      <c r="H644" s="256" t="s">
        <v>267</v>
      </c>
      <c r="I644" s="256" t="s">
        <v>267</v>
      </c>
    </row>
    <row r="645" spans="1:9" ht="12" customHeight="1" x14ac:dyDescent="0.25">
      <c r="A645" s="302"/>
      <c r="C645" s="198">
        <v>44708.166666666664</v>
      </c>
      <c r="D645" s="256" t="s">
        <v>267</v>
      </c>
      <c r="E645" s="256" t="s">
        <v>267</v>
      </c>
      <c r="F645" s="256" t="s">
        <v>267</v>
      </c>
      <c r="G645" s="256" t="s">
        <v>267</v>
      </c>
      <c r="H645" s="256" t="s">
        <v>267</v>
      </c>
      <c r="I645" s="256" t="s">
        <v>267</v>
      </c>
    </row>
    <row r="646" spans="1:9" ht="12" customHeight="1" x14ac:dyDescent="0.25">
      <c r="A646" s="302"/>
      <c r="C646" s="198">
        <v>44708.208333333336</v>
      </c>
      <c r="D646" s="256" t="s">
        <v>267</v>
      </c>
      <c r="E646" s="256" t="s">
        <v>267</v>
      </c>
      <c r="F646" s="256" t="s">
        <v>267</v>
      </c>
      <c r="G646" s="256" t="s">
        <v>267</v>
      </c>
      <c r="H646" s="256" t="s">
        <v>267</v>
      </c>
      <c r="I646" s="256" t="s">
        <v>267</v>
      </c>
    </row>
    <row r="647" spans="1:9" ht="12" customHeight="1" x14ac:dyDescent="0.25">
      <c r="A647" s="302"/>
      <c r="C647" s="198">
        <v>44708.25</v>
      </c>
      <c r="D647" s="256" t="s">
        <v>267</v>
      </c>
      <c r="E647" s="256" t="s">
        <v>267</v>
      </c>
      <c r="F647" s="256" t="s">
        <v>267</v>
      </c>
      <c r="G647" s="256" t="s">
        <v>267</v>
      </c>
      <c r="H647" s="256" t="s">
        <v>267</v>
      </c>
      <c r="I647" s="256" t="s">
        <v>267</v>
      </c>
    </row>
    <row r="648" spans="1:9" ht="12" customHeight="1" x14ac:dyDescent="0.25">
      <c r="A648" s="302"/>
      <c r="C648" s="198">
        <v>44708.291666666664</v>
      </c>
      <c r="D648" s="256" t="s">
        <v>267</v>
      </c>
      <c r="E648" s="256" t="s">
        <v>267</v>
      </c>
      <c r="F648" s="256" t="s">
        <v>267</v>
      </c>
      <c r="G648" s="256" t="s">
        <v>267</v>
      </c>
      <c r="H648" s="256" t="s">
        <v>267</v>
      </c>
      <c r="I648" s="256" t="s">
        <v>267</v>
      </c>
    </row>
    <row r="649" spans="1:9" ht="12" customHeight="1" x14ac:dyDescent="0.25">
      <c r="A649" s="302"/>
      <c r="C649" s="198">
        <v>44708.333333333336</v>
      </c>
      <c r="D649" s="256" t="s">
        <v>268</v>
      </c>
      <c r="E649" s="256" t="s">
        <v>268</v>
      </c>
      <c r="F649" s="256" t="s">
        <v>268</v>
      </c>
      <c r="G649" s="256" t="s">
        <v>268</v>
      </c>
      <c r="H649" s="256" t="s">
        <v>268</v>
      </c>
      <c r="I649" s="256" t="s">
        <v>268</v>
      </c>
    </row>
    <row r="650" spans="1:9" ht="12" customHeight="1" x14ac:dyDescent="0.25">
      <c r="A650" s="302"/>
      <c r="C650" s="198">
        <v>44708.375</v>
      </c>
      <c r="D650" s="256" t="s">
        <v>268</v>
      </c>
      <c r="E650" s="256" t="s">
        <v>268</v>
      </c>
      <c r="F650" s="256" t="s">
        <v>268</v>
      </c>
      <c r="G650" s="256" t="s">
        <v>268</v>
      </c>
      <c r="H650" s="256" t="s">
        <v>268</v>
      </c>
      <c r="I650" s="256" t="s">
        <v>268</v>
      </c>
    </row>
    <row r="651" spans="1:9" ht="12" customHeight="1" x14ac:dyDescent="0.25">
      <c r="A651" s="302"/>
      <c r="C651" s="198">
        <v>44708.416666666664</v>
      </c>
      <c r="D651" s="256" t="s">
        <v>252</v>
      </c>
      <c r="E651" s="256" t="s">
        <v>252</v>
      </c>
      <c r="F651" s="256" t="s">
        <v>252</v>
      </c>
      <c r="G651" s="256" t="s">
        <v>252</v>
      </c>
      <c r="H651" s="256" t="s">
        <v>252</v>
      </c>
      <c r="I651" s="256" t="s">
        <v>252</v>
      </c>
    </row>
    <row r="652" spans="1:9" ht="12" customHeight="1" x14ac:dyDescent="0.25">
      <c r="A652" s="302"/>
      <c r="C652" s="198">
        <v>44708.458333333336</v>
      </c>
      <c r="D652" s="256" t="s">
        <v>241</v>
      </c>
      <c r="E652" s="256" t="s">
        <v>241</v>
      </c>
      <c r="F652" s="256" t="s">
        <v>241</v>
      </c>
      <c r="G652" s="256" t="s">
        <v>241</v>
      </c>
      <c r="H652" s="256" t="s">
        <v>241</v>
      </c>
      <c r="I652" s="256" t="s">
        <v>241</v>
      </c>
    </row>
    <row r="653" spans="1:9" ht="12" customHeight="1" x14ac:dyDescent="0.25">
      <c r="A653" s="302"/>
      <c r="C653" s="198">
        <v>44708.5</v>
      </c>
      <c r="D653" s="256">
        <v>486.1</v>
      </c>
      <c r="E653" s="256">
        <v>0</v>
      </c>
      <c r="F653" s="256">
        <v>11.4</v>
      </c>
      <c r="G653" s="256">
        <v>54.4</v>
      </c>
      <c r="H653" s="256">
        <v>1.97</v>
      </c>
      <c r="I653" s="256">
        <v>42.8</v>
      </c>
    </row>
    <row r="654" spans="1:9" ht="12" customHeight="1" x14ac:dyDescent="0.25">
      <c r="A654" s="302"/>
      <c r="C654" s="198">
        <v>44708.541666666664</v>
      </c>
      <c r="D654" s="256">
        <v>485.7</v>
      </c>
      <c r="E654" s="256">
        <v>0</v>
      </c>
      <c r="F654" s="256">
        <v>12.2</v>
      </c>
      <c r="G654" s="256">
        <v>49.5</v>
      </c>
      <c r="H654" s="256">
        <v>1.88</v>
      </c>
      <c r="I654" s="256">
        <v>73.599999999999994</v>
      </c>
    </row>
    <row r="655" spans="1:9" ht="12" customHeight="1" x14ac:dyDescent="0.25">
      <c r="A655" s="302"/>
      <c r="C655" s="198">
        <v>44708.583333333336</v>
      </c>
      <c r="D655" s="256">
        <v>485.3</v>
      </c>
      <c r="E655" s="256">
        <v>0</v>
      </c>
      <c r="F655" s="256">
        <v>11.6</v>
      </c>
      <c r="G655" s="256">
        <v>50.9</v>
      </c>
      <c r="H655" s="256">
        <v>1.85</v>
      </c>
      <c r="I655" s="256">
        <v>22.8</v>
      </c>
    </row>
    <row r="656" spans="1:9" ht="12" customHeight="1" x14ac:dyDescent="0.25">
      <c r="A656" s="302"/>
      <c r="C656" s="198">
        <v>44708.625</v>
      </c>
      <c r="D656" s="256">
        <v>485.4</v>
      </c>
      <c r="E656" s="256">
        <v>0</v>
      </c>
      <c r="F656" s="256">
        <v>10.199999999999999</v>
      </c>
      <c r="G656" s="256">
        <v>56.2</v>
      </c>
      <c r="H656" s="256">
        <v>2.29</v>
      </c>
      <c r="I656" s="256">
        <v>245.3</v>
      </c>
    </row>
    <row r="657" spans="1:9" ht="12" customHeight="1" x14ac:dyDescent="0.25">
      <c r="A657" s="302"/>
      <c r="C657" s="198">
        <v>44708.666666666664</v>
      </c>
      <c r="D657" s="256">
        <v>485.7</v>
      </c>
      <c r="E657" s="256">
        <v>0</v>
      </c>
      <c r="F657" s="256">
        <v>7.8</v>
      </c>
      <c r="G657" s="256">
        <v>66.900000000000006</v>
      </c>
      <c r="H657" s="256">
        <v>1.42</v>
      </c>
      <c r="I657" s="256">
        <v>247.6</v>
      </c>
    </row>
    <row r="658" spans="1:9" ht="12" customHeight="1" x14ac:dyDescent="0.25">
      <c r="A658" s="302"/>
      <c r="C658" s="198">
        <v>44708.708333333336</v>
      </c>
      <c r="D658" s="256">
        <v>485.5</v>
      </c>
      <c r="E658" s="256">
        <v>0</v>
      </c>
      <c r="F658" s="256">
        <v>7.1</v>
      </c>
      <c r="G658" s="256">
        <v>68.7</v>
      </c>
      <c r="H658" s="256">
        <v>1.29</v>
      </c>
      <c r="I658" s="256">
        <v>264.2</v>
      </c>
    </row>
    <row r="659" spans="1:9" ht="12" customHeight="1" x14ac:dyDescent="0.25">
      <c r="A659" s="302"/>
      <c r="C659" s="198">
        <v>44708.75</v>
      </c>
      <c r="D659" s="256">
        <v>485.6</v>
      </c>
      <c r="E659" s="256">
        <v>0</v>
      </c>
      <c r="F659" s="256">
        <v>6.6</v>
      </c>
      <c r="G659" s="256">
        <v>72.900000000000006</v>
      </c>
      <c r="H659" s="256">
        <v>1.48</v>
      </c>
      <c r="I659" s="256">
        <v>260.10000000000002</v>
      </c>
    </row>
    <row r="660" spans="1:9" ht="12" customHeight="1" x14ac:dyDescent="0.25">
      <c r="A660" s="302"/>
      <c r="C660" s="198">
        <v>44708.791666666664</v>
      </c>
      <c r="D660" s="256">
        <v>485.9</v>
      </c>
      <c r="E660" s="256">
        <v>0</v>
      </c>
      <c r="F660" s="256">
        <v>6.5</v>
      </c>
      <c r="G660" s="256">
        <v>73.5</v>
      </c>
      <c r="H660" s="256">
        <v>1.25</v>
      </c>
      <c r="I660" s="256">
        <v>266.2</v>
      </c>
    </row>
    <row r="661" spans="1:9" ht="12" customHeight="1" x14ac:dyDescent="0.25">
      <c r="A661" s="302"/>
      <c r="C661" s="198">
        <v>44708.833333333336</v>
      </c>
      <c r="D661" s="256">
        <v>486.2</v>
      </c>
      <c r="E661" s="256">
        <v>0</v>
      </c>
      <c r="F661" s="256">
        <v>6</v>
      </c>
      <c r="G661" s="256">
        <v>77.2</v>
      </c>
      <c r="H661" s="256">
        <v>0.98</v>
      </c>
      <c r="I661" s="256">
        <v>263.8</v>
      </c>
    </row>
    <row r="662" spans="1:9" ht="12" customHeight="1" x14ac:dyDescent="0.25">
      <c r="A662" s="302"/>
      <c r="C662" s="198">
        <v>44708.875</v>
      </c>
      <c r="D662" s="256">
        <v>486.4</v>
      </c>
      <c r="E662" s="256">
        <v>0</v>
      </c>
      <c r="F662" s="256">
        <v>5.5</v>
      </c>
      <c r="G662" s="256">
        <v>79.599999999999994</v>
      </c>
      <c r="H662" s="256">
        <v>0.72</v>
      </c>
      <c r="I662" s="256">
        <v>282.3</v>
      </c>
    </row>
    <row r="663" spans="1:9" ht="12" customHeight="1" x14ac:dyDescent="0.25">
      <c r="A663" s="302"/>
      <c r="C663" s="198">
        <v>44708.916666666664</v>
      </c>
      <c r="D663" s="256">
        <v>486.6</v>
      </c>
      <c r="E663" s="256">
        <v>0</v>
      </c>
      <c r="F663" s="256">
        <v>4.5999999999999996</v>
      </c>
      <c r="G663" s="256">
        <v>81.8</v>
      </c>
      <c r="H663" s="256">
        <v>0.76</v>
      </c>
      <c r="I663" s="256">
        <v>280.8</v>
      </c>
    </row>
    <row r="664" spans="1:9" ht="12" customHeight="1" x14ac:dyDescent="0.25">
      <c r="A664" s="302"/>
      <c r="C664" s="198">
        <v>44708.958333333336</v>
      </c>
      <c r="D664" s="256">
        <v>486.6</v>
      </c>
      <c r="E664" s="256">
        <v>0</v>
      </c>
      <c r="F664" s="256">
        <v>4.2</v>
      </c>
      <c r="G664" s="256">
        <v>80.099999999999994</v>
      </c>
      <c r="H664" s="256">
        <v>0.96</v>
      </c>
      <c r="I664" s="256">
        <v>270.60000000000002</v>
      </c>
    </row>
    <row r="665" spans="1:9" ht="12" customHeight="1" x14ac:dyDescent="0.25">
      <c r="A665" s="302">
        <v>28</v>
      </c>
      <c r="C665" s="198">
        <v>44709</v>
      </c>
      <c r="D665" s="256">
        <v>486.3</v>
      </c>
      <c r="E665" s="256">
        <v>0</v>
      </c>
      <c r="F665" s="256">
        <v>4</v>
      </c>
      <c r="G665" s="256">
        <v>80.099999999999994</v>
      </c>
      <c r="H665" s="256">
        <v>0.79</v>
      </c>
      <c r="I665" s="256">
        <v>272.2</v>
      </c>
    </row>
    <row r="666" spans="1:9" ht="12" customHeight="1" x14ac:dyDescent="0.25">
      <c r="A666" s="302"/>
      <c r="C666" s="198">
        <v>44709.041666666664</v>
      </c>
      <c r="D666" s="256">
        <v>486.1</v>
      </c>
      <c r="E666" s="256">
        <v>0</v>
      </c>
      <c r="F666" s="256">
        <v>4</v>
      </c>
      <c r="G666" s="256">
        <v>80</v>
      </c>
      <c r="H666" s="256">
        <v>0.65</v>
      </c>
      <c r="I666" s="256">
        <v>272.7</v>
      </c>
    </row>
    <row r="667" spans="1:9" ht="12" customHeight="1" x14ac:dyDescent="0.25">
      <c r="A667" s="302"/>
      <c r="C667" s="198">
        <v>44709.083333333336</v>
      </c>
      <c r="D667" s="256">
        <v>485.7</v>
      </c>
      <c r="E667" s="256">
        <v>0</v>
      </c>
      <c r="F667" s="256">
        <v>3.4</v>
      </c>
      <c r="G667" s="256">
        <v>81.900000000000006</v>
      </c>
      <c r="H667" s="256">
        <v>0.9</v>
      </c>
      <c r="I667" s="256">
        <v>314.10000000000002</v>
      </c>
    </row>
    <row r="668" spans="1:9" ht="12" customHeight="1" x14ac:dyDescent="0.25">
      <c r="A668" s="302"/>
      <c r="C668" s="198">
        <v>44709.125</v>
      </c>
      <c r="D668" s="256">
        <v>485.5</v>
      </c>
      <c r="E668" s="256">
        <v>0</v>
      </c>
      <c r="F668" s="256">
        <v>2.6</v>
      </c>
      <c r="G668" s="256">
        <v>85.7</v>
      </c>
      <c r="H668" s="256">
        <v>0.72</v>
      </c>
      <c r="I668" s="256">
        <v>272.39999999999998</v>
      </c>
    </row>
    <row r="669" spans="1:9" ht="12" customHeight="1" x14ac:dyDescent="0.25">
      <c r="A669" s="302"/>
      <c r="C669" s="198">
        <v>44709.166666666664</v>
      </c>
      <c r="D669" s="256">
        <v>485.5</v>
      </c>
      <c r="E669" s="256">
        <v>0</v>
      </c>
      <c r="F669" s="256">
        <v>2</v>
      </c>
      <c r="G669" s="256">
        <v>85.5</v>
      </c>
      <c r="H669" s="256">
        <v>0.56999999999999995</v>
      </c>
      <c r="I669" s="256">
        <v>275.39999999999998</v>
      </c>
    </row>
    <row r="670" spans="1:9" ht="12" customHeight="1" x14ac:dyDescent="0.25">
      <c r="A670" s="302"/>
      <c r="C670" s="198">
        <v>44709.208333333336</v>
      </c>
      <c r="D670" s="256">
        <v>485.8</v>
      </c>
      <c r="E670" s="256">
        <v>0</v>
      </c>
      <c r="F670" s="256">
        <v>1.8</v>
      </c>
      <c r="G670" s="256">
        <v>83.6</v>
      </c>
      <c r="H670" s="256">
        <v>0.38</v>
      </c>
      <c r="I670" s="256">
        <v>3.3</v>
      </c>
    </row>
    <row r="671" spans="1:9" ht="12" customHeight="1" x14ac:dyDescent="0.25">
      <c r="A671" s="302"/>
      <c r="C671" s="198">
        <v>44709.25</v>
      </c>
      <c r="D671" s="256">
        <v>486.1</v>
      </c>
      <c r="E671" s="256">
        <v>0</v>
      </c>
      <c r="F671" s="256">
        <v>2.4</v>
      </c>
      <c r="G671" s="256">
        <v>80.2</v>
      </c>
      <c r="H671" s="256">
        <v>0.67</v>
      </c>
      <c r="I671" s="256">
        <v>306.8</v>
      </c>
    </row>
    <row r="672" spans="1:9" ht="12" customHeight="1" x14ac:dyDescent="0.25">
      <c r="A672" s="302"/>
      <c r="C672" s="198">
        <v>44709.291666666664</v>
      </c>
      <c r="D672" s="256">
        <v>486.4</v>
      </c>
      <c r="E672" s="256">
        <v>0</v>
      </c>
      <c r="F672" s="256">
        <v>3.2</v>
      </c>
      <c r="G672" s="256">
        <v>77.099999999999994</v>
      </c>
      <c r="H672" s="256">
        <v>0.4</v>
      </c>
      <c r="I672" s="256">
        <v>277.3</v>
      </c>
    </row>
    <row r="673" spans="1:9" ht="12" customHeight="1" x14ac:dyDescent="0.25">
      <c r="A673" s="302"/>
      <c r="C673" s="198">
        <v>44709.333333333336</v>
      </c>
      <c r="D673" s="256">
        <v>486.6</v>
      </c>
      <c r="E673" s="256">
        <v>0</v>
      </c>
      <c r="F673" s="256">
        <v>6.4</v>
      </c>
      <c r="G673" s="256">
        <v>64.5</v>
      </c>
      <c r="H673" s="256">
        <v>0.38</v>
      </c>
      <c r="I673" s="256">
        <v>107.6</v>
      </c>
    </row>
    <row r="674" spans="1:9" ht="12" customHeight="1" x14ac:dyDescent="0.25">
      <c r="A674" s="302"/>
      <c r="C674" s="198">
        <v>44709.375</v>
      </c>
      <c r="D674" s="256">
        <v>486.4</v>
      </c>
      <c r="E674" s="256">
        <v>0</v>
      </c>
      <c r="F674" s="256">
        <v>9.3000000000000007</v>
      </c>
      <c r="G674" s="256">
        <v>52.8</v>
      </c>
      <c r="H674" s="256">
        <v>0.86</v>
      </c>
      <c r="I674" s="256">
        <v>119.7</v>
      </c>
    </row>
    <row r="675" spans="1:9" ht="12" customHeight="1" x14ac:dyDescent="0.25">
      <c r="A675" s="302"/>
      <c r="C675" s="198">
        <v>44709.416666666664</v>
      </c>
      <c r="D675" s="256">
        <v>486</v>
      </c>
      <c r="E675" s="256">
        <v>0</v>
      </c>
      <c r="F675" s="256">
        <v>11.9</v>
      </c>
      <c r="G675" s="256">
        <v>42.9</v>
      </c>
      <c r="H675" s="256">
        <v>1.06</v>
      </c>
      <c r="I675" s="256">
        <v>106.4</v>
      </c>
    </row>
    <row r="676" spans="1:9" ht="12" customHeight="1" x14ac:dyDescent="0.25">
      <c r="A676" s="302"/>
      <c r="C676" s="198">
        <v>44709.458333333336</v>
      </c>
      <c r="D676" s="256">
        <v>485.5</v>
      </c>
      <c r="E676" s="256">
        <v>0</v>
      </c>
      <c r="F676" s="256">
        <v>13.8</v>
      </c>
      <c r="G676" s="256">
        <v>39.6</v>
      </c>
      <c r="H676" s="256">
        <v>1.21</v>
      </c>
      <c r="I676" s="256">
        <v>146</v>
      </c>
    </row>
    <row r="677" spans="1:9" ht="12" customHeight="1" x14ac:dyDescent="0.25">
      <c r="A677" s="302"/>
      <c r="C677" s="198">
        <v>44709.5</v>
      </c>
      <c r="D677" s="256">
        <v>484.9</v>
      </c>
      <c r="E677" s="256">
        <v>0</v>
      </c>
      <c r="F677" s="256">
        <v>14.4</v>
      </c>
      <c r="G677" s="256">
        <v>39.5</v>
      </c>
      <c r="H677" s="256">
        <v>1.28</v>
      </c>
      <c r="I677" s="256">
        <v>61.5</v>
      </c>
    </row>
    <row r="678" spans="1:9" ht="12" customHeight="1" x14ac:dyDescent="0.25">
      <c r="A678" s="302"/>
      <c r="C678" s="198">
        <v>44709.541666666664</v>
      </c>
      <c r="D678" s="256">
        <v>484.4</v>
      </c>
      <c r="E678" s="256">
        <v>0</v>
      </c>
      <c r="F678" s="256">
        <v>15.3</v>
      </c>
      <c r="G678" s="256">
        <v>38.6</v>
      </c>
      <c r="H678" s="256">
        <v>1.75</v>
      </c>
      <c r="I678" s="256">
        <v>30.4</v>
      </c>
    </row>
    <row r="679" spans="1:9" ht="12" customHeight="1" x14ac:dyDescent="0.25">
      <c r="A679" s="302"/>
      <c r="C679" s="198">
        <v>44709.583333333336</v>
      </c>
      <c r="D679" s="256">
        <v>483.9</v>
      </c>
      <c r="E679" s="256">
        <v>0</v>
      </c>
      <c r="F679" s="256">
        <v>14.4</v>
      </c>
      <c r="G679" s="256">
        <v>41.1</v>
      </c>
      <c r="H679" s="256">
        <v>2.04</v>
      </c>
      <c r="I679" s="256">
        <v>63.3</v>
      </c>
    </row>
    <row r="680" spans="1:9" ht="12" customHeight="1" x14ac:dyDescent="0.25">
      <c r="A680" s="302"/>
      <c r="C680" s="198">
        <v>44709.625</v>
      </c>
      <c r="D680" s="256">
        <v>483.5</v>
      </c>
      <c r="E680" s="256">
        <v>0</v>
      </c>
      <c r="F680" s="256">
        <v>14.6</v>
      </c>
      <c r="G680" s="256">
        <v>41.9</v>
      </c>
      <c r="H680" s="256">
        <v>2.09</v>
      </c>
      <c r="I680" s="256">
        <v>65.8</v>
      </c>
    </row>
    <row r="681" spans="1:9" ht="12" customHeight="1" x14ac:dyDescent="0.25">
      <c r="A681" s="302"/>
      <c r="C681" s="198">
        <v>44709.666666666664</v>
      </c>
      <c r="D681" s="256">
        <v>483.6</v>
      </c>
      <c r="E681" s="256">
        <v>0</v>
      </c>
      <c r="F681" s="256">
        <v>12.3</v>
      </c>
      <c r="G681" s="256">
        <v>50.6</v>
      </c>
      <c r="H681" s="256">
        <v>2.15</v>
      </c>
      <c r="I681" s="256">
        <v>67.8</v>
      </c>
    </row>
    <row r="682" spans="1:9" ht="12" customHeight="1" x14ac:dyDescent="0.25">
      <c r="A682" s="302"/>
      <c r="C682" s="198">
        <v>44709.708333333336</v>
      </c>
      <c r="D682" s="256">
        <v>484.1</v>
      </c>
      <c r="E682" s="256">
        <v>0</v>
      </c>
      <c r="F682" s="256">
        <v>10.199999999999999</v>
      </c>
      <c r="G682" s="256">
        <v>60</v>
      </c>
      <c r="H682" s="256">
        <v>2.0099999999999998</v>
      </c>
      <c r="I682" s="256">
        <v>51.9</v>
      </c>
    </row>
    <row r="683" spans="1:9" ht="12" customHeight="1" x14ac:dyDescent="0.25">
      <c r="A683" s="302"/>
      <c r="C683" s="198">
        <v>44709.75</v>
      </c>
      <c r="D683" s="256">
        <v>484.6</v>
      </c>
      <c r="E683" s="256">
        <v>0</v>
      </c>
      <c r="F683" s="256">
        <v>9.9</v>
      </c>
      <c r="G683" s="256">
        <v>61.6</v>
      </c>
      <c r="H683" s="256">
        <v>1.63</v>
      </c>
      <c r="I683" s="256">
        <v>40.200000000000003</v>
      </c>
    </row>
    <row r="684" spans="1:9" ht="12" customHeight="1" x14ac:dyDescent="0.25">
      <c r="A684" s="302"/>
      <c r="C684" s="198">
        <v>44709.791666666664</v>
      </c>
      <c r="D684" s="256">
        <v>484.9</v>
      </c>
      <c r="E684" s="256">
        <v>0</v>
      </c>
      <c r="F684" s="256">
        <v>9.1999999999999993</v>
      </c>
      <c r="G684" s="256">
        <v>64.099999999999994</v>
      </c>
      <c r="H684" s="256">
        <v>1.32</v>
      </c>
      <c r="I684" s="256">
        <v>29.1</v>
      </c>
    </row>
    <row r="685" spans="1:9" ht="12" customHeight="1" x14ac:dyDescent="0.25">
      <c r="A685" s="302"/>
      <c r="C685" s="198">
        <v>44709.833333333336</v>
      </c>
      <c r="D685" s="256">
        <v>485.4</v>
      </c>
      <c r="E685" s="256">
        <v>0</v>
      </c>
      <c r="F685" s="256">
        <v>8.4</v>
      </c>
      <c r="G685" s="256">
        <v>67.7</v>
      </c>
      <c r="H685" s="256">
        <v>1.82</v>
      </c>
      <c r="I685" s="256">
        <v>22.6</v>
      </c>
    </row>
    <row r="686" spans="1:9" ht="12" customHeight="1" x14ac:dyDescent="0.25">
      <c r="A686" s="302"/>
      <c r="C686" s="198">
        <v>44709.875</v>
      </c>
      <c r="D686" s="256">
        <v>485.4</v>
      </c>
      <c r="E686" s="256">
        <v>0</v>
      </c>
      <c r="F686" s="256">
        <v>8.1</v>
      </c>
      <c r="G686" s="256">
        <v>69.599999999999994</v>
      </c>
      <c r="H686" s="256">
        <v>1.24</v>
      </c>
      <c r="I686" s="256">
        <v>311.7</v>
      </c>
    </row>
    <row r="687" spans="1:9" ht="12" customHeight="1" x14ac:dyDescent="0.25">
      <c r="A687" s="302"/>
      <c r="C687" s="198">
        <v>44709.916666666664</v>
      </c>
      <c r="D687" s="256">
        <v>485.5</v>
      </c>
      <c r="E687" s="256">
        <v>0</v>
      </c>
      <c r="F687" s="256">
        <v>6.9</v>
      </c>
      <c r="G687" s="256">
        <v>71.2</v>
      </c>
      <c r="H687" s="256">
        <v>1.05</v>
      </c>
      <c r="I687" s="256">
        <v>284.60000000000002</v>
      </c>
    </row>
    <row r="688" spans="1:9" ht="12" customHeight="1" x14ac:dyDescent="0.25">
      <c r="A688" s="302"/>
      <c r="C688" s="198">
        <v>44709.958333333336</v>
      </c>
      <c r="D688" s="256">
        <v>485.5</v>
      </c>
      <c r="E688" s="256">
        <v>0</v>
      </c>
      <c r="F688" s="256">
        <v>6</v>
      </c>
      <c r="G688" s="256">
        <v>70.099999999999994</v>
      </c>
      <c r="H688" s="256">
        <v>0.73</v>
      </c>
      <c r="I688" s="256">
        <v>303.3</v>
      </c>
    </row>
    <row r="689" spans="1:9" ht="12" customHeight="1" x14ac:dyDescent="0.25">
      <c r="A689" s="302">
        <v>29</v>
      </c>
      <c r="C689" s="198">
        <v>44710</v>
      </c>
      <c r="D689" s="256">
        <v>485.6</v>
      </c>
      <c r="E689" s="256">
        <v>0</v>
      </c>
      <c r="F689" s="256">
        <v>5.3</v>
      </c>
      <c r="G689" s="256">
        <v>71.3</v>
      </c>
      <c r="H689" s="256">
        <v>0.66</v>
      </c>
      <c r="I689" s="256">
        <v>289.3</v>
      </c>
    </row>
    <row r="690" spans="1:9" ht="12" customHeight="1" x14ac:dyDescent="0.25">
      <c r="A690" s="302"/>
      <c r="C690" s="198">
        <v>44710.041666666664</v>
      </c>
      <c r="D690" s="256">
        <v>485.5</v>
      </c>
      <c r="E690" s="256">
        <v>0</v>
      </c>
      <c r="F690" s="256">
        <v>4.3</v>
      </c>
      <c r="G690" s="256">
        <v>78.2</v>
      </c>
      <c r="H690" s="256">
        <v>0.94</v>
      </c>
      <c r="I690" s="256">
        <v>280.3</v>
      </c>
    </row>
    <row r="691" spans="1:9" ht="12" customHeight="1" x14ac:dyDescent="0.25">
      <c r="A691" s="302"/>
      <c r="C691" s="198">
        <v>44710.083333333336</v>
      </c>
      <c r="D691" s="256">
        <v>485.4</v>
      </c>
      <c r="E691" s="256">
        <v>0</v>
      </c>
      <c r="F691" s="256">
        <v>4</v>
      </c>
      <c r="G691" s="256">
        <v>78.8</v>
      </c>
      <c r="H691" s="256">
        <v>0.62</v>
      </c>
      <c r="I691" s="256">
        <v>281.7</v>
      </c>
    </row>
    <row r="692" spans="1:9" ht="12" customHeight="1" x14ac:dyDescent="0.25">
      <c r="A692" s="302"/>
      <c r="C692" s="198">
        <v>44710.125</v>
      </c>
      <c r="D692" s="256">
        <v>485.2</v>
      </c>
      <c r="E692" s="256">
        <v>0</v>
      </c>
      <c r="F692" s="256">
        <v>4</v>
      </c>
      <c r="G692" s="256">
        <v>74.8</v>
      </c>
      <c r="H692" s="256">
        <v>0.87</v>
      </c>
      <c r="I692" s="256">
        <v>284.89999999999998</v>
      </c>
    </row>
    <row r="693" spans="1:9" ht="12" customHeight="1" x14ac:dyDescent="0.25">
      <c r="A693" s="302"/>
      <c r="C693" s="198">
        <v>44710.166666666664</v>
      </c>
      <c r="D693" s="256">
        <v>485.1</v>
      </c>
      <c r="E693" s="256">
        <v>0</v>
      </c>
      <c r="F693" s="256">
        <v>3.4</v>
      </c>
      <c r="G693" s="256">
        <v>72.099999999999994</v>
      </c>
      <c r="H693" s="256">
        <v>1.05</v>
      </c>
      <c r="I693" s="256">
        <v>285.10000000000002</v>
      </c>
    </row>
    <row r="694" spans="1:9" ht="12" customHeight="1" x14ac:dyDescent="0.25">
      <c r="A694" s="302"/>
      <c r="C694" s="198">
        <v>44710.208333333336</v>
      </c>
      <c r="D694" s="256">
        <v>485.2</v>
      </c>
      <c r="E694" s="256">
        <v>0</v>
      </c>
      <c r="F694" s="256">
        <v>2.8</v>
      </c>
      <c r="G694" s="256">
        <v>73.7</v>
      </c>
      <c r="H694" s="256">
        <v>0.92</v>
      </c>
      <c r="I694" s="256">
        <v>287.60000000000002</v>
      </c>
    </row>
    <row r="695" spans="1:9" ht="12" customHeight="1" x14ac:dyDescent="0.25">
      <c r="A695" s="302"/>
      <c r="C695" s="198">
        <v>44710.25</v>
      </c>
      <c r="D695" s="256">
        <v>485.4</v>
      </c>
      <c r="E695" s="256">
        <v>0</v>
      </c>
      <c r="F695" s="256">
        <v>2.7</v>
      </c>
      <c r="G695" s="256">
        <v>71.099999999999994</v>
      </c>
      <c r="H695" s="256">
        <v>1.08</v>
      </c>
      <c r="I695" s="256">
        <v>286.8</v>
      </c>
    </row>
    <row r="696" spans="1:9" ht="12" customHeight="1" x14ac:dyDescent="0.25">
      <c r="A696" s="302"/>
      <c r="C696" s="198">
        <v>44710.291666666664</v>
      </c>
      <c r="D696" s="256">
        <v>485.7</v>
      </c>
      <c r="E696" s="256">
        <v>0</v>
      </c>
      <c r="F696" s="256">
        <v>3.5</v>
      </c>
      <c r="G696" s="256">
        <v>68.900000000000006</v>
      </c>
      <c r="H696" s="256">
        <v>1.05</v>
      </c>
      <c r="I696" s="256">
        <v>277.10000000000002</v>
      </c>
    </row>
    <row r="697" spans="1:9" ht="12" customHeight="1" x14ac:dyDescent="0.25">
      <c r="A697" s="302"/>
      <c r="C697" s="198">
        <v>44710.333333333336</v>
      </c>
      <c r="D697" s="256">
        <v>486.3</v>
      </c>
      <c r="E697" s="256">
        <v>0</v>
      </c>
      <c r="F697" s="256">
        <v>5.4</v>
      </c>
      <c r="G697" s="256">
        <v>64.599999999999994</v>
      </c>
      <c r="H697" s="256">
        <v>0.42</v>
      </c>
      <c r="I697" s="256">
        <v>268.60000000000002</v>
      </c>
    </row>
    <row r="698" spans="1:9" ht="12" customHeight="1" x14ac:dyDescent="0.25">
      <c r="A698" s="302"/>
      <c r="C698" s="198">
        <v>44710.375</v>
      </c>
      <c r="D698" s="256">
        <v>486.4</v>
      </c>
      <c r="E698" s="256">
        <v>0</v>
      </c>
      <c r="F698" s="256">
        <v>8.4</v>
      </c>
      <c r="G698" s="256">
        <v>59</v>
      </c>
      <c r="H698" s="256">
        <v>0.49</v>
      </c>
      <c r="I698" s="256">
        <v>115.8</v>
      </c>
    </row>
    <row r="699" spans="1:9" ht="12" customHeight="1" x14ac:dyDescent="0.25">
      <c r="A699" s="302"/>
      <c r="C699" s="198">
        <v>44710.416666666664</v>
      </c>
      <c r="D699" s="256">
        <v>486</v>
      </c>
      <c r="E699" s="256">
        <v>0</v>
      </c>
      <c r="F699" s="256">
        <v>11.1</v>
      </c>
      <c r="G699" s="256">
        <v>52</v>
      </c>
      <c r="H699" s="256">
        <v>0.72</v>
      </c>
      <c r="I699" s="256">
        <v>134.4</v>
      </c>
    </row>
    <row r="700" spans="1:9" ht="12" customHeight="1" x14ac:dyDescent="0.25">
      <c r="A700" s="302"/>
      <c r="C700" s="198">
        <v>44710.458333333336</v>
      </c>
      <c r="D700" s="256">
        <v>485.5</v>
      </c>
      <c r="E700" s="256">
        <v>0</v>
      </c>
      <c r="F700" s="256">
        <v>12.7</v>
      </c>
      <c r="G700" s="256">
        <v>45.8</v>
      </c>
      <c r="H700" s="256">
        <v>0.82</v>
      </c>
      <c r="I700" s="256">
        <v>43.6</v>
      </c>
    </row>
    <row r="701" spans="1:9" ht="12" customHeight="1" x14ac:dyDescent="0.25">
      <c r="A701" s="302"/>
      <c r="C701" s="198">
        <v>44710.5</v>
      </c>
      <c r="D701" s="256">
        <v>485.1</v>
      </c>
      <c r="E701" s="256">
        <v>0</v>
      </c>
      <c r="F701" s="256">
        <v>13</v>
      </c>
      <c r="G701" s="256">
        <v>45.5</v>
      </c>
      <c r="H701" s="256">
        <v>0.99</v>
      </c>
      <c r="I701" s="256">
        <v>42.9</v>
      </c>
    </row>
    <row r="702" spans="1:9" ht="12" customHeight="1" x14ac:dyDescent="0.25">
      <c r="A702" s="302"/>
      <c r="C702" s="198">
        <v>44710.541666666664</v>
      </c>
      <c r="D702" s="256">
        <v>484.9</v>
      </c>
      <c r="E702" s="256">
        <v>0</v>
      </c>
      <c r="F702" s="256">
        <v>10.199999999999999</v>
      </c>
      <c r="G702" s="256">
        <v>61.3</v>
      </c>
      <c r="H702" s="256">
        <v>2.98</v>
      </c>
      <c r="I702" s="256">
        <v>40.799999999999997</v>
      </c>
    </row>
    <row r="703" spans="1:9" ht="12" customHeight="1" x14ac:dyDescent="0.25">
      <c r="A703" s="302"/>
      <c r="C703" s="198">
        <v>44710.583333333336</v>
      </c>
      <c r="D703" s="256">
        <v>484.4</v>
      </c>
      <c r="E703" s="256">
        <v>0</v>
      </c>
      <c r="F703" s="256">
        <v>11</v>
      </c>
      <c r="G703" s="256">
        <v>54.6</v>
      </c>
      <c r="H703" s="256">
        <v>2.37</v>
      </c>
      <c r="I703" s="256">
        <v>44.9</v>
      </c>
    </row>
    <row r="704" spans="1:9" ht="12" customHeight="1" x14ac:dyDescent="0.25">
      <c r="A704" s="302"/>
      <c r="C704" s="198">
        <v>44710.625</v>
      </c>
      <c r="D704" s="256">
        <v>484</v>
      </c>
      <c r="E704" s="256">
        <v>0</v>
      </c>
      <c r="F704" s="256">
        <v>12.9</v>
      </c>
      <c r="G704" s="256">
        <v>47.2</v>
      </c>
      <c r="H704" s="256">
        <v>1.3</v>
      </c>
      <c r="I704" s="256">
        <v>17.899999999999999</v>
      </c>
    </row>
    <row r="705" spans="1:9" ht="12" customHeight="1" x14ac:dyDescent="0.25">
      <c r="A705" s="302"/>
      <c r="C705" s="198">
        <v>44710.666666666664</v>
      </c>
      <c r="D705" s="256">
        <v>484</v>
      </c>
      <c r="E705" s="256">
        <v>0</v>
      </c>
      <c r="F705" s="256">
        <v>12.4</v>
      </c>
      <c r="G705" s="256">
        <v>47</v>
      </c>
      <c r="H705" s="256">
        <v>1.58</v>
      </c>
      <c r="I705" s="256">
        <v>66</v>
      </c>
    </row>
    <row r="706" spans="1:9" ht="12" customHeight="1" x14ac:dyDescent="0.25">
      <c r="A706" s="302"/>
      <c r="C706" s="198">
        <v>44710.708333333336</v>
      </c>
      <c r="D706" s="256">
        <v>484.5</v>
      </c>
      <c r="E706" s="256">
        <v>0</v>
      </c>
      <c r="F706" s="256">
        <v>10.7</v>
      </c>
      <c r="G706" s="256">
        <v>53.5</v>
      </c>
      <c r="H706" s="256">
        <v>1.68</v>
      </c>
      <c r="I706" s="256">
        <v>28.8</v>
      </c>
    </row>
    <row r="707" spans="1:9" ht="12" customHeight="1" x14ac:dyDescent="0.25">
      <c r="A707" s="302"/>
      <c r="C707" s="198">
        <v>44710.75</v>
      </c>
      <c r="D707" s="256">
        <v>485.6</v>
      </c>
      <c r="E707" s="256">
        <v>0</v>
      </c>
      <c r="F707" s="256">
        <v>7.6</v>
      </c>
      <c r="G707" s="256">
        <v>66.8</v>
      </c>
      <c r="H707" s="256">
        <v>1.01</v>
      </c>
      <c r="I707" s="256">
        <v>254.6</v>
      </c>
    </row>
    <row r="708" spans="1:9" ht="12" customHeight="1" x14ac:dyDescent="0.25">
      <c r="A708" s="302"/>
      <c r="C708" s="198">
        <v>44710.791666666664</v>
      </c>
      <c r="D708" s="256">
        <v>485.7</v>
      </c>
      <c r="E708" s="256">
        <v>0</v>
      </c>
      <c r="F708" s="256">
        <v>7.1</v>
      </c>
      <c r="G708" s="256">
        <v>68.8</v>
      </c>
      <c r="H708" s="256">
        <v>0.74</v>
      </c>
      <c r="I708" s="256">
        <v>163.1</v>
      </c>
    </row>
    <row r="709" spans="1:9" ht="12" customHeight="1" x14ac:dyDescent="0.25">
      <c r="A709" s="302"/>
      <c r="C709" s="198">
        <v>44710.833333333336</v>
      </c>
      <c r="D709" s="256">
        <v>485.5</v>
      </c>
      <c r="E709" s="256">
        <v>0</v>
      </c>
      <c r="F709" s="256">
        <v>6.8</v>
      </c>
      <c r="G709" s="256">
        <v>69.599999999999994</v>
      </c>
      <c r="H709" s="256">
        <v>0.48</v>
      </c>
      <c r="I709" s="256">
        <v>291.89999999999998</v>
      </c>
    </row>
    <row r="710" spans="1:9" ht="12" customHeight="1" x14ac:dyDescent="0.25">
      <c r="A710" s="302"/>
      <c r="C710" s="198">
        <v>44710.875</v>
      </c>
      <c r="D710" s="256">
        <v>485.6</v>
      </c>
      <c r="E710" s="256">
        <v>0</v>
      </c>
      <c r="F710" s="256">
        <v>6.2</v>
      </c>
      <c r="G710" s="256">
        <v>72</v>
      </c>
      <c r="H710" s="256">
        <v>1.23</v>
      </c>
      <c r="I710" s="256">
        <v>354.1</v>
      </c>
    </row>
    <row r="711" spans="1:9" ht="12" customHeight="1" x14ac:dyDescent="0.25">
      <c r="A711" s="302"/>
      <c r="C711" s="198">
        <v>44710.916666666664</v>
      </c>
      <c r="D711" s="256">
        <v>485.7</v>
      </c>
      <c r="E711" s="256">
        <v>0</v>
      </c>
      <c r="F711" s="256">
        <v>5.2</v>
      </c>
      <c r="G711" s="256">
        <v>76.3</v>
      </c>
      <c r="H711" s="256">
        <v>1.05</v>
      </c>
      <c r="I711" s="256">
        <v>304.2</v>
      </c>
    </row>
    <row r="712" spans="1:9" ht="12" customHeight="1" x14ac:dyDescent="0.25">
      <c r="A712" s="302"/>
      <c r="C712" s="198">
        <v>44710.958333333336</v>
      </c>
      <c r="D712" s="256">
        <v>485.8</v>
      </c>
      <c r="E712" s="256">
        <v>0</v>
      </c>
      <c r="F712" s="256">
        <v>4.2</v>
      </c>
      <c r="G712" s="256">
        <v>81.2</v>
      </c>
      <c r="H712" s="256">
        <v>0.53</v>
      </c>
      <c r="I712" s="256">
        <v>273.60000000000002</v>
      </c>
    </row>
    <row r="713" spans="1:9" ht="12" customHeight="1" x14ac:dyDescent="0.25">
      <c r="C713" s="198">
        <v>44711</v>
      </c>
      <c r="D713" s="256">
        <v>485.8</v>
      </c>
      <c r="E713" s="256">
        <v>0</v>
      </c>
      <c r="F713" s="256">
        <v>3.5</v>
      </c>
      <c r="G713" s="256">
        <v>81.400000000000006</v>
      </c>
      <c r="H713" s="256">
        <v>0.42</v>
      </c>
      <c r="I713" s="256">
        <v>294.39999999999998</v>
      </c>
    </row>
    <row r="714" spans="1:9" ht="12" customHeight="1" x14ac:dyDescent="0.25">
      <c r="C714" s="198">
        <v>44711.041666666664</v>
      </c>
      <c r="D714" s="256">
        <v>485.6</v>
      </c>
      <c r="E714" s="256">
        <v>0</v>
      </c>
      <c r="F714" s="256">
        <v>3</v>
      </c>
      <c r="G714" s="256">
        <v>78.8</v>
      </c>
      <c r="H714" s="256">
        <v>0.52</v>
      </c>
      <c r="I714" s="256">
        <v>343.5</v>
      </c>
    </row>
    <row r="715" spans="1:9" ht="12" customHeight="1" x14ac:dyDescent="0.25">
      <c r="C715" s="198">
        <v>44711.083333333336</v>
      </c>
      <c r="D715" s="256">
        <v>485.5</v>
      </c>
      <c r="E715" s="256">
        <v>0</v>
      </c>
      <c r="F715" s="256">
        <v>2.4</v>
      </c>
      <c r="G715" s="256">
        <v>82.6</v>
      </c>
      <c r="H715" s="256">
        <v>0.41</v>
      </c>
      <c r="I715" s="256">
        <v>271.5</v>
      </c>
    </row>
    <row r="716" spans="1:9" ht="12" customHeight="1" x14ac:dyDescent="0.25">
      <c r="C716" s="198">
        <v>44711.125</v>
      </c>
      <c r="D716" s="256">
        <v>485.6</v>
      </c>
      <c r="E716" s="256">
        <v>0</v>
      </c>
      <c r="F716" s="256">
        <v>1.9</v>
      </c>
      <c r="G716" s="256">
        <v>83.9</v>
      </c>
      <c r="H716" s="256">
        <v>0.74</v>
      </c>
      <c r="I716" s="256">
        <v>286.60000000000002</v>
      </c>
    </row>
    <row r="717" spans="1:9" ht="12" customHeight="1" x14ac:dyDescent="0.25">
      <c r="C717" s="198">
        <v>44711.166666666664</v>
      </c>
      <c r="D717" s="256">
        <v>485.6</v>
      </c>
      <c r="E717" s="256">
        <v>0</v>
      </c>
      <c r="F717" s="256">
        <v>1.3</v>
      </c>
      <c r="G717" s="256">
        <v>84.6</v>
      </c>
      <c r="H717" s="256">
        <v>0.8</v>
      </c>
      <c r="I717" s="256">
        <v>284.8</v>
      </c>
    </row>
    <row r="718" spans="1:9" ht="12" customHeight="1" x14ac:dyDescent="0.25">
      <c r="C718" s="198">
        <v>44711.208333333336</v>
      </c>
      <c r="D718" s="256">
        <v>485.7</v>
      </c>
      <c r="E718" s="256">
        <v>0</v>
      </c>
      <c r="F718" s="256">
        <v>0.9</v>
      </c>
      <c r="G718" s="256">
        <v>84.2</v>
      </c>
      <c r="H718" s="256">
        <v>0.88</v>
      </c>
      <c r="I718" s="256">
        <v>282.10000000000002</v>
      </c>
    </row>
    <row r="719" spans="1:9" ht="12" customHeight="1" x14ac:dyDescent="0.25">
      <c r="C719" s="198">
        <v>44711.25</v>
      </c>
      <c r="D719" s="256">
        <v>486.1</v>
      </c>
      <c r="E719" s="256">
        <v>0</v>
      </c>
      <c r="F719" s="256">
        <v>0.7</v>
      </c>
      <c r="G719" s="256">
        <v>85.2</v>
      </c>
      <c r="H719" s="256">
        <v>0.78</v>
      </c>
      <c r="I719" s="256">
        <v>280.5</v>
      </c>
    </row>
    <row r="720" spans="1:9" ht="12" customHeight="1" x14ac:dyDescent="0.25">
      <c r="C720" s="198">
        <v>44711.291666666664</v>
      </c>
      <c r="D720" s="256">
        <v>486.4</v>
      </c>
      <c r="E720" s="256">
        <v>0</v>
      </c>
      <c r="F720" s="256">
        <v>0.8</v>
      </c>
      <c r="G720" s="256">
        <v>85.3</v>
      </c>
      <c r="H720" s="256">
        <v>1.37</v>
      </c>
      <c r="I720" s="256">
        <v>269</v>
      </c>
    </row>
    <row r="721" spans="3:9" ht="12" customHeight="1" x14ac:dyDescent="0.25">
      <c r="C721" s="198">
        <v>44711.333333333336</v>
      </c>
      <c r="D721" s="256">
        <v>486.7</v>
      </c>
      <c r="E721" s="256">
        <v>0</v>
      </c>
      <c r="F721" s="256">
        <v>3.9</v>
      </c>
      <c r="G721" s="256">
        <v>70.5</v>
      </c>
      <c r="H721" s="256">
        <v>0.53</v>
      </c>
      <c r="I721" s="256">
        <v>241.1</v>
      </c>
    </row>
    <row r="722" spans="3:9" ht="12" customHeight="1" x14ac:dyDescent="0.25">
      <c r="C722" s="198">
        <v>44711.375</v>
      </c>
      <c r="D722" s="256">
        <v>486.6</v>
      </c>
      <c r="E722" s="256">
        <v>0</v>
      </c>
      <c r="F722" s="256">
        <v>7.3</v>
      </c>
      <c r="G722" s="256">
        <v>56.8</v>
      </c>
      <c r="H722" s="256">
        <v>0.63</v>
      </c>
      <c r="I722" s="256">
        <v>264.60000000000002</v>
      </c>
    </row>
    <row r="723" spans="3:9" ht="12" customHeight="1" x14ac:dyDescent="0.25">
      <c r="C723" s="198">
        <v>44711.416666666664</v>
      </c>
      <c r="D723" s="256">
        <v>486.2</v>
      </c>
      <c r="E723" s="256">
        <v>0</v>
      </c>
      <c r="F723" s="256">
        <v>11.3</v>
      </c>
      <c r="G723" s="256">
        <v>44.7</v>
      </c>
      <c r="H723" s="256">
        <v>0.47</v>
      </c>
      <c r="I723" s="256">
        <v>223.6</v>
      </c>
    </row>
    <row r="724" spans="3:9" ht="12" customHeight="1" x14ac:dyDescent="0.25">
      <c r="C724" s="198">
        <v>44711.458333333336</v>
      </c>
      <c r="D724" s="256">
        <v>485.6</v>
      </c>
      <c r="E724" s="256">
        <v>0</v>
      </c>
      <c r="F724" s="256">
        <v>15.4</v>
      </c>
      <c r="G724" s="256">
        <v>32.1</v>
      </c>
      <c r="H724" s="256">
        <v>0.57999999999999996</v>
      </c>
      <c r="I724" s="256">
        <v>239.1</v>
      </c>
    </row>
    <row r="725" spans="3:9" ht="12" customHeight="1" x14ac:dyDescent="0.25">
      <c r="C725" s="198">
        <v>44711.5</v>
      </c>
      <c r="D725" s="256">
        <v>484.8</v>
      </c>
      <c r="E725" s="256">
        <v>0</v>
      </c>
      <c r="F725" s="256">
        <v>17.7</v>
      </c>
      <c r="G725" s="256">
        <v>22.7</v>
      </c>
      <c r="H725" s="256">
        <v>0.72</v>
      </c>
      <c r="I725" s="256">
        <v>242.9</v>
      </c>
    </row>
    <row r="726" spans="3:9" ht="12" customHeight="1" x14ac:dyDescent="0.25">
      <c r="C726" s="198">
        <v>44711.541666666664</v>
      </c>
      <c r="D726" s="256">
        <v>484.1</v>
      </c>
      <c r="E726" s="256">
        <v>0</v>
      </c>
      <c r="F726" s="256">
        <v>17.8</v>
      </c>
      <c r="G726" s="256">
        <v>25.6</v>
      </c>
      <c r="H726" s="256">
        <v>0.82</v>
      </c>
      <c r="I726" s="256">
        <v>330.3</v>
      </c>
    </row>
    <row r="727" spans="3:9" ht="12" customHeight="1" x14ac:dyDescent="0.25">
      <c r="C727" s="198">
        <v>44711.583333333336</v>
      </c>
      <c r="D727" s="256">
        <v>483.4</v>
      </c>
      <c r="E727" s="256">
        <v>0</v>
      </c>
      <c r="F727" s="256">
        <v>17.600000000000001</v>
      </c>
      <c r="G727" s="256">
        <v>29.2</v>
      </c>
      <c r="H727" s="256">
        <v>1.91</v>
      </c>
      <c r="I727" s="256">
        <v>15.8</v>
      </c>
    </row>
    <row r="728" spans="3:9" ht="12" customHeight="1" x14ac:dyDescent="0.25">
      <c r="C728" s="198">
        <v>44711.625</v>
      </c>
      <c r="D728" s="256">
        <v>483.2</v>
      </c>
      <c r="E728" s="256">
        <v>0</v>
      </c>
      <c r="F728" s="256">
        <v>15.3</v>
      </c>
      <c r="G728" s="256">
        <v>43.8</v>
      </c>
      <c r="H728" s="256">
        <v>2.67</v>
      </c>
      <c r="I728" s="256">
        <v>37.700000000000003</v>
      </c>
    </row>
    <row r="729" spans="3:9" ht="12" customHeight="1" x14ac:dyDescent="0.25">
      <c r="C729" s="198">
        <v>44711.666666666664</v>
      </c>
      <c r="D729" s="256">
        <v>483.7</v>
      </c>
      <c r="E729" s="256">
        <v>0</v>
      </c>
      <c r="F729" s="256">
        <v>12.1</v>
      </c>
      <c r="G729" s="256">
        <v>54.3</v>
      </c>
      <c r="H729" s="256">
        <v>2.57</v>
      </c>
      <c r="I729" s="256">
        <v>80</v>
      </c>
    </row>
    <row r="730" spans="3:9" ht="12" customHeight="1" x14ac:dyDescent="0.25">
      <c r="C730" s="198">
        <v>44711.708333333336</v>
      </c>
      <c r="D730" s="256">
        <v>484</v>
      </c>
      <c r="E730" s="256">
        <v>0</v>
      </c>
      <c r="F730" s="256">
        <v>10.5</v>
      </c>
      <c r="G730" s="256">
        <v>62.2</v>
      </c>
      <c r="H730" s="256">
        <v>2.33</v>
      </c>
      <c r="I730" s="256">
        <v>38.4</v>
      </c>
    </row>
    <row r="731" spans="3:9" ht="12" customHeight="1" x14ac:dyDescent="0.25">
      <c r="C731" s="198">
        <v>44711.75</v>
      </c>
      <c r="D731" s="256">
        <v>484.6</v>
      </c>
      <c r="E731" s="256">
        <v>0</v>
      </c>
      <c r="F731" s="256">
        <v>9.1999999999999993</v>
      </c>
      <c r="G731" s="256">
        <v>66</v>
      </c>
      <c r="H731" s="256">
        <v>1.65</v>
      </c>
      <c r="I731" s="256">
        <v>43</v>
      </c>
    </row>
    <row r="732" spans="3:9" ht="12" customHeight="1" x14ac:dyDescent="0.25">
      <c r="C732" s="198">
        <v>44711.791666666664</v>
      </c>
      <c r="D732" s="256">
        <v>484.9</v>
      </c>
      <c r="E732" s="256">
        <v>0</v>
      </c>
      <c r="F732" s="256">
        <v>8.6999999999999993</v>
      </c>
      <c r="G732" s="256">
        <v>67.3</v>
      </c>
      <c r="H732" s="256">
        <v>0.92</v>
      </c>
      <c r="I732" s="256">
        <v>18.2</v>
      </c>
    </row>
    <row r="733" spans="3:9" ht="12" customHeight="1" x14ac:dyDescent="0.25">
      <c r="C733" s="198">
        <v>44711.833333333336</v>
      </c>
      <c r="D733" s="256">
        <v>485.2</v>
      </c>
      <c r="E733" s="256">
        <v>0</v>
      </c>
      <c r="F733" s="256">
        <v>8.1</v>
      </c>
      <c r="G733" s="256">
        <v>69.599999999999994</v>
      </c>
      <c r="H733" s="256">
        <v>1.37</v>
      </c>
      <c r="I733" s="256">
        <v>53</v>
      </c>
    </row>
    <row r="734" spans="3:9" ht="12" customHeight="1" x14ac:dyDescent="0.25">
      <c r="C734" s="198">
        <v>44711.875</v>
      </c>
      <c r="D734" s="256">
        <v>485.4</v>
      </c>
      <c r="E734" s="256">
        <v>0</v>
      </c>
      <c r="F734" s="256">
        <v>7.4</v>
      </c>
      <c r="G734" s="256">
        <v>72.599999999999994</v>
      </c>
      <c r="H734" s="256">
        <v>1.1200000000000001</v>
      </c>
      <c r="I734" s="256">
        <v>344.6</v>
      </c>
    </row>
    <row r="735" spans="3:9" ht="12" customHeight="1" x14ac:dyDescent="0.25">
      <c r="C735" s="198">
        <v>44711.916666666664</v>
      </c>
      <c r="D735" s="256">
        <v>485.4</v>
      </c>
      <c r="E735" s="256">
        <v>0</v>
      </c>
      <c r="F735" s="256">
        <v>6.4</v>
      </c>
      <c r="G735" s="256">
        <v>77.900000000000006</v>
      </c>
      <c r="H735" s="256">
        <v>0.9</v>
      </c>
      <c r="I735" s="256">
        <v>275</v>
      </c>
    </row>
    <row r="736" spans="3:9" ht="12" customHeight="1" x14ac:dyDescent="0.25">
      <c r="C736" s="198">
        <v>44711.958333333336</v>
      </c>
      <c r="D736" s="256">
        <v>485.4</v>
      </c>
      <c r="E736" s="256">
        <v>0</v>
      </c>
      <c r="F736" s="256">
        <v>5.6</v>
      </c>
      <c r="G736" s="256">
        <v>80</v>
      </c>
      <c r="H736" s="256">
        <v>0.32</v>
      </c>
      <c r="I736" s="256">
        <v>296.10000000000002</v>
      </c>
    </row>
    <row r="737" spans="1:9" ht="12" customHeight="1" x14ac:dyDescent="0.25">
      <c r="A737" s="302"/>
      <c r="C737" s="198">
        <v>44712</v>
      </c>
      <c r="D737" s="256">
        <v>485.4</v>
      </c>
      <c r="E737" s="256">
        <v>0</v>
      </c>
      <c r="F737" s="256">
        <v>4.9000000000000004</v>
      </c>
      <c r="G737" s="256">
        <v>82.2</v>
      </c>
      <c r="H737" s="256">
        <v>0.84</v>
      </c>
      <c r="I737" s="256">
        <v>280.3</v>
      </c>
    </row>
    <row r="738" spans="1:9" ht="12" customHeight="1" x14ac:dyDescent="0.25">
      <c r="A738" s="302"/>
      <c r="C738" s="198">
        <v>44712.041666666664</v>
      </c>
      <c r="D738" s="256">
        <v>485.2</v>
      </c>
      <c r="E738" s="256">
        <v>0</v>
      </c>
      <c r="F738" s="256">
        <v>4.0999999999999996</v>
      </c>
      <c r="G738" s="256">
        <v>84.9</v>
      </c>
      <c r="H738" s="256">
        <v>0.94</v>
      </c>
      <c r="I738" s="256">
        <v>277.3</v>
      </c>
    </row>
    <row r="739" spans="1:9" ht="12" customHeight="1" x14ac:dyDescent="0.25">
      <c r="A739" s="302"/>
      <c r="C739" s="198">
        <v>44712.083333333336</v>
      </c>
      <c r="D739" s="256">
        <v>484.9</v>
      </c>
      <c r="E739" s="256">
        <v>0</v>
      </c>
      <c r="F739" s="256">
        <v>3.7</v>
      </c>
      <c r="G739" s="256">
        <v>85.2</v>
      </c>
      <c r="H739" s="256">
        <v>0.72</v>
      </c>
      <c r="I739" s="256">
        <v>278.7</v>
      </c>
    </row>
    <row r="740" spans="1:9" ht="12" customHeight="1" x14ac:dyDescent="0.25">
      <c r="A740" s="302"/>
      <c r="C740" s="198">
        <v>44712.125</v>
      </c>
      <c r="D740" s="256">
        <v>484.7</v>
      </c>
      <c r="E740" s="256">
        <v>0</v>
      </c>
      <c r="F740" s="256">
        <v>3.4</v>
      </c>
      <c r="G740" s="256">
        <v>85.5</v>
      </c>
      <c r="H740" s="256">
        <v>0.78</v>
      </c>
      <c r="I740" s="256">
        <v>285.8</v>
      </c>
    </row>
    <row r="741" spans="1:9" ht="12" customHeight="1" x14ac:dyDescent="0.25">
      <c r="A741" s="302"/>
      <c r="C741" s="198">
        <v>44712.166666666664</v>
      </c>
      <c r="D741" s="256">
        <v>484.6</v>
      </c>
      <c r="E741" s="256">
        <v>0</v>
      </c>
      <c r="F741" s="256">
        <v>3.1</v>
      </c>
      <c r="G741" s="256">
        <v>86.4</v>
      </c>
      <c r="H741" s="256">
        <v>0.93</v>
      </c>
      <c r="I741" s="256">
        <v>309.60000000000002</v>
      </c>
    </row>
    <row r="742" spans="1:9" ht="12" customHeight="1" x14ac:dyDescent="0.25">
      <c r="A742" s="302"/>
      <c r="C742" s="198">
        <v>44712.208333333336</v>
      </c>
      <c r="D742" s="256">
        <v>484.9</v>
      </c>
      <c r="E742" s="256">
        <v>0</v>
      </c>
      <c r="F742" s="256">
        <v>2.2999999999999998</v>
      </c>
      <c r="G742" s="256">
        <v>88</v>
      </c>
      <c r="H742" s="256">
        <v>0.85</v>
      </c>
      <c r="I742" s="256">
        <v>270.89999999999998</v>
      </c>
    </row>
    <row r="743" spans="1:9" ht="12" customHeight="1" x14ac:dyDescent="0.25">
      <c r="A743" s="302"/>
      <c r="C743" s="198">
        <v>44712.25</v>
      </c>
      <c r="D743" s="256">
        <v>485.3</v>
      </c>
      <c r="E743" s="256">
        <v>0</v>
      </c>
      <c r="F743" s="256">
        <v>2</v>
      </c>
      <c r="G743" s="256">
        <v>88.1</v>
      </c>
      <c r="H743" s="256">
        <v>0.68</v>
      </c>
      <c r="I743" s="256">
        <v>277.10000000000002</v>
      </c>
    </row>
    <row r="744" spans="1:9" ht="12" customHeight="1" x14ac:dyDescent="0.25">
      <c r="A744" s="302"/>
      <c r="C744" s="198">
        <v>44712.291666666664</v>
      </c>
      <c r="D744" s="256">
        <v>485.8</v>
      </c>
      <c r="E744" s="256">
        <v>0</v>
      </c>
      <c r="F744" s="256">
        <v>3.1</v>
      </c>
      <c r="G744" s="256">
        <v>84.2</v>
      </c>
      <c r="H744" s="256">
        <v>0.25</v>
      </c>
      <c r="I744" s="256">
        <v>113.3</v>
      </c>
    </row>
    <row r="745" spans="1:9" ht="12" customHeight="1" x14ac:dyDescent="0.25">
      <c r="A745" s="302"/>
      <c r="C745" s="198">
        <v>44712.333333333336</v>
      </c>
      <c r="D745" s="256">
        <v>486.1</v>
      </c>
      <c r="E745" s="256">
        <v>0</v>
      </c>
      <c r="F745" s="256">
        <v>4.2</v>
      </c>
      <c r="G745" s="256">
        <v>80.7</v>
      </c>
      <c r="H745" s="256">
        <v>0.36</v>
      </c>
      <c r="I745" s="256">
        <v>111.7</v>
      </c>
    </row>
    <row r="746" spans="1:9" ht="12" customHeight="1" x14ac:dyDescent="0.25">
      <c r="A746" s="302"/>
      <c r="C746" s="198">
        <v>44712.375</v>
      </c>
      <c r="D746" s="256">
        <v>486.3</v>
      </c>
      <c r="E746" s="256">
        <v>0</v>
      </c>
      <c r="F746" s="256">
        <v>5.8</v>
      </c>
      <c r="G746" s="256">
        <v>73.2</v>
      </c>
      <c r="H746" s="256">
        <v>0.51</v>
      </c>
      <c r="I746" s="256">
        <v>126.4</v>
      </c>
    </row>
    <row r="747" spans="1:9" ht="12" customHeight="1" x14ac:dyDescent="0.25">
      <c r="A747" s="302"/>
      <c r="C747" s="198">
        <v>44712.416666666664</v>
      </c>
      <c r="D747" s="256">
        <v>485.9</v>
      </c>
      <c r="E747" s="256">
        <v>0</v>
      </c>
      <c r="F747" s="256">
        <v>7.8</v>
      </c>
      <c r="G747" s="256">
        <v>65.8</v>
      </c>
      <c r="H747" s="256">
        <v>0.54</v>
      </c>
      <c r="I747" s="256">
        <v>120.6</v>
      </c>
    </row>
    <row r="748" spans="1:9" ht="12" customHeight="1" x14ac:dyDescent="0.25">
      <c r="A748" s="302"/>
      <c r="C748" s="198">
        <v>44712.458333333336</v>
      </c>
      <c r="D748" s="256">
        <v>485</v>
      </c>
      <c r="E748" s="256">
        <v>0</v>
      </c>
      <c r="F748" s="256">
        <v>11.4</v>
      </c>
      <c r="G748" s="256">
        <v>54.3</v>
      </c>
      <c r="H748" s="256">
        <v>0.64</v>
      </c>
      <c r="I748" s="256">
        <v>119.8</v>
      </c>
    </row>
    <row r="749" spans="1:9" ht="12" customHeight="1" x14ac:dyDescent="0.25">
      <c r="A749" s="302"/>
      <c r="C749" s="198">
        <v>44712.5</v>
      </c>
      <c r="D749" s="256">
        <v>484.4</v>
      </c>
      <c r="E749" s="256">
        <v>0</v>
      </c>
      <c r="F749" s="256">
        <v>14</v>
      </c>
      <c r="G749" s="256">
        <v>44.5</v>
      </c>
      <c r="H749" s="256">
        <v>1.35</v>
      </c>
      <c r="I749" s="256">
        <v>57.7</v>
      </c>
    </row>
    <row r="750" spans="1:9" ht="12" customHeight="1" x14ac:dyDescent="0.25">
      <c r="A750" s="302"/>
      <c r="C750" s="198">
        <v>44712.541666666664</v>
      </c>
      <c r="D750" s="256">
        <v>483.8</v>
      </c>
      <c r="E750" s="256">
        <v>0</v>
      </c>
      <c r="F750" s="256">
        <v>14.2</v>
      </c>
      <c r="G750" s="256">
        <v>45.3</v>
      </c>
      <c r="H750" s="256">
        <v>2.21</v>
      </c>
      <c r="I750" s="256">
        <v>69.8</v>
      </c>
    </row>
    <row r="751" spans="1:9" ht="12" customHeight="1" x14ac:dyDescent="0.25">
      <c r="A751" s="302"/>
      <c r="C751" s="198">
        <v>44712.583333333336</v>
      </c>
      <c r="D751" s="256">
        <v>483.3</v>
      </c>
      <c r="E751" s="256">
        <v>0</v>
      </c>
      <c r="F751" s="256">
        <v>14.4</v>
      </c>
      <c r="G751" s="256">
        <v>44.8</v>
      </c>
      <c r="H751" s="256">
        <v>2.13</v>
      </c>
      <c r="I751" s="256">
        <v>45.7</v>
      </c>
    </row>
    <row r="752" spans="1:9" ht="12" customHeight="1" x14ac:dyDescent="0.25">
      <c r="A752" s="302"/>
      <c r="C752" s="198">
        <v>44712.625</v>
      </c>
      <c r="D752" s="256">
        <v>483.6</v>
      </c>
      <c r="E752" s="256">
        <v>0</v>
      </c>
      <c r="F752" s="256">
        <v>13.7</v>
      </c>
      <c r="G752" s="256">
        <v>41.2</v>
      </c>
      <c r="H752" s="256">
        <v>1.02</v>
      </c>
      <c r="I752" s="256">
        <v>281.39999999999998</v>
      </c>
    </row>
    <row r="753" spans="1:9" ht="12" customHeight="1" x14ac:dyDescent="0.25">
      <c r="A753" s="302"/>
      <c r="C753" s="198">
        <v>44712.666666666664</v>
      </c>
      <c r="D753" s="256">
        <v>483.6</v>
      </c>
      <c r="E753" s="256">
        <v>0</v>
      </c>
      <c r="F753" s="256">
        <v>12.6</v>
      </c>
      <c r="G753" s="256">
        <v>47</v>
      </c>
      <c r="H753" s="256">
        <v>1.0900000000000001</v>
      </c>
      <c r="I753" s="256">
        <v>24.3</v>
      </c>
    </row>
    <row r="754" spans="1:9" ht="12" customHeight="1" x14ac:dyDescent="0.25">
      <c r="A754" s="302"/>
      <c r="C754" s="198">
        <v>44712.708333333336</v>
      </c>
      <c r="D754" s="256">
        <v>483.8</v>
      </c>
      <c r="E754" s="256">
        <v>0</v>
      </c>
      <c r="F754" s="256">
        <v>11.9</v>
      </c>
      <c r="G754" s="256">
        <v>52.4</v>
      </c>
      <c r="H754" s="256">
        <v>1.57</v>
      </c>
      <c r="I754" s="256">
        <v>62.6</v>
      </c>
    </row>
    <row r="755" spans="1:9" ht="12" customHeight="1" x14ac:dyDescent="0.25">
      <c r="A755" s="302"/>
      <c r="C755" s="198">
        <v>44712.75</v>
      </c>
      <c r="D755" s="256">
        <v>484.1</v>
      </c>
      <c r="E755" s="256">
        <v>0</v>
      </c>
      <c r="F755" s="256">
        <v>10.8</v>
      </c>
      <c r="G755" s="256">
        <v>57.8</v>
      </c>
      <c r="H755" s="256">
        <v>1.52</v>
      </c>
      <c r="I755" s="256">
        <v>13.2</v>
      </c>
    </row>
    <row r="756" spans="1:9" ht="12" customHeight="1" x14ac:dyDescent="0.25">
      <c r="A756" s="302"/>
      <c r="C756" s="198">
        <v>44712.791666666664</v>
      </c>
      <c r="D756" s="256">
        <v>484.6</v>
      </c>
      <c r="E756" s="256">
        <v>0</v>
      </c>
      <c r="F756" s="256">
        <v>10.3</v>
      </c>
      <c r="G756" s="256">
        <v>53.2</v>
      </c>
      <c r="H756" s="256">
        <v>1.18</v>
      </c>
      <c r="I756" s="256">
        <v>349.2</v>
      </c>
    </row>
    <row r="757" spans="1:9" ht="12" customHeight="1" x14ac:dyDescent="0.25">
      <c r="A757" s="302"/>
      <c r="C757" s="198">
        <v>44712.833333333336</v>
      </c>
      <c r="D757" s="256">
        <v>485</v>
      </c>
      <c r="E757" s="256">
        <v>0</v>
      </c>
      <c r="F757" s="256">
        <v>9.9</v>
      </c>
      <c r="G757" s="256">
        <v>48.5</v>
      </c>
      <c r="H757" s="256">
        <v>0.55000000000000004</v>
      </c>
      <c r="I757" s="256">
        <v>29.1</v>
      </c>
    </row>
    <row r="758" spans="1:9" ht="12" customHeight="1" x14ac:dyDescent="0.25">
      <c r="A758" s="302"/>
      <c r="C758" s="198">
        <v>44712.875</v>
      </c>
      <c r="D758" s="256">
        <v>485.1</v>
      </c>
      <c r="E758" s="256">
        <v>0</v>
      </c>
      <c r="F758" s="256">
        <v>8.5</v>
      </c>
      <c r="G758" s="256">
        <v>49.2</v>
      </c>
      <c r="H758" s="256">
        <v>1</v>
      </c>
      <c r="I758" s="256">
        <v>20.5</v>
      </c>
    </row>
    <row r="759" spans="1:9" ht="12" customHeight="1" x14ac:dyDescent="0.25">
      <c r="A759" s="302"/>
      <c r="C759" s="198">
        <v>44712.916666666664</v>
      </c>
      <c r="D759" s="256">
        <v>485.1</v>
      </c>
      <c r="E759" s="256">
        <v>0</v>
      </c>
      <c r="F759" s="256">
        <v>7.3</v>
      </c>
      <c r="G759" s="256">
        <v>53.6</v>
      </c>
      <c r="H759" s="256">
        <v>0.82</v>
      </c>
      <c r="I759" s="256">
        <v>16.899999999999999</v>
      </c>
    </row>
    <row r="760" spans="1:9" ht="12" customHeight="1" x14ac:dyDescent="0.25">
      <c r="A760" s="302"/>
      <c r="C760" s="198">
        <v>44712.958333333336</v>
      </c>
      <c r="D760" s="256">
        <v>485.1</v>
      </c>
      <c r="E760" s="256">
        <v>0</v>
      </c>
      <c r="F760" s="256">
        <v>6.2</v>
      </c>
      <c r="G760" s="256">
        <v>61.4</v>
      </c>
      <c r="H760" s="256">
        <v>0.57999999999999996</v>
      </c>
      <c r="I760" s="256">
        <v>293.2</v>
      </c>
    </row>
    <row r="761" spans="1:9" x14ac:dyDescent="0.25">
      <c r="A761" s="302"/>
      <c r="C761" s="259" t="s">
        <v>269</v>
      </c>
      <c r="D761" s="249"/>
      <c r="E761" s="249"/>
      <c r="F761" s="249"/>
      <c r="G761" s="249"/>
    </row>
    <row r="762" spans="1:9" x14ac:dyDescent="0.25">
      <c r="A762" s="302"/>
      <c r="C762" s="260" t="s">
        <v>270</v>
      </c>
      <c r="D762" s="249"/>
      <c r="E762" s="249"/>
      <c r="F762" s="249"/>
      <c r="G762" s="249"/>
    </row>
    <row r="763" spans="1:9" x14ac:dyDescent="0.25">
      <c r="A763" s="302"/>
      <c r="C763" s="259" t="s">
        <v>271</v>
      </c>
      <c r="D763" s="249"/>
      <c r="E763" s="249"/>
      <c r="F763" s="249"/>
      <c r="G763" s="249"/>
    </row>
    <row r="764" spans="1:9" x14ac:dyDescent="0.25">
      <c r="A764" s="302"/>
      <c r="C764" s="259" t="s">
        <v>266</v>
      </c>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7">
    <mergeCell ref="H14:I14"/>
    <mergeCell ref="C2:C4"/>
    <mergeCell ref="D2:I4"/>
    <mergeCell ref="D6:I6"/>
    <mergeCell ref="H8:I8"/>
    <mergeCell ref="C10:I10"/>
    <mergeCell ref="A281:A304"/>
    <mergeCell ref="A17:A40"/>
    <mergeCell ref="A41:A64"/>
    <mergeCell ref="A65:A88"/>
    <mergeCell ref="A89:A112"/>
    <mergeCell ref="A113:A136"/>
    <mergeCell ref="A137:A160"/>
    <mergeCell ref="A161:A184"/>
    <mergeCell ref="A185:A208"/>
    <mergeCell ref="A209:A232"/>
    <mergeCell ref="A233:A256"/>
    <mergeCell ref="A257:A280"/>
    <mergeCell ref="A569:A592"/>
    <mergeCell ref="A305:A328"/>
    <mergeCell ref="A329:A352"/>
    <mergeCell ref="A353:A376"/>
    <mergeCell ref="A377:A400"/>
    <mergeCell ref="A401:A424"/>
    <mergeCell ref="A425:A448"/>
    <mergeCell ref="A449:A472"/>
    <mergeCell ref="A473:A496"/>
    <mergeCell ref="A497:A520"/>
    <mergeCell ref="A521:A544"/>
    <mergeCell ref="A545:A568"/>
    <mergeCell ref="A761:A783"/>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31496062992125984"/>
  <pageSetup paperSize="9" scale="75" orientation="portrait" horizontalDpi="4294967292" verticalDpi="300" r:id="rId1"/>
  <rowBreaks count="1" manualBreakCount="1">
    <brk id="668" min="1"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E38B-6BBB-4940-AB4E-878401FD0246}">
  <dimension ref="B1:BQ51"/>
  <sheetViews>
    <sheetView showGridLines="0" topLeftCell="C1" zoomScale="70" zoomScaleNormal="70" zoomScaleSheetLayoutView="74"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2" width="6.88671875" style="222" customWidth="1"/>
    <col min="33"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278</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275</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240</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8.8000000000000007</v>
      </c>
      <c r="D17" s="231">
        <v>9.35</v>
      </c>
      <c r="E17" s="231">
        <v>9.1199999999999992</v>
      </c>
      <c r="F17" s="231">
        <v>8.9600000000000009</v>
      </c>
      <c r="G17" s="231">
        <v>8.9600000000000009</v>
      </c>
      <c r="H17" s="231">
        <v>9.01</v>
      </c>
      <c r="I17" s="231">
        <v>9.43</v>
      </c>
      <c r="J17" s="231">
        <v>9.41</v>
      </c>
      <c r="K17" s="231">
        <v>9.07</v>
      </c>
      <c r="L17" s="231">
        <v>9.1199999999999992</v>
      </c>
      <c r="M17" s="231">
        <v>9.0399999999999991</v>
      </c>
      <c r="N17" s="231">
        <v>9.35</v>
      </c>
      <c r="O17" s="231">
        <v>8.75</v>
      </c>
      <c r="P17" s="231">
        <v>9.4600000000000009</v>
      </c>
      <c r="Q17" s="231">
        <v>10.19</v>
      </c>
      <c r="R17" s="231">
        <v>9.56</v>
      </c>
      <c r="S17" s="231">
        <v>9.41</v>
      </c>
      <c r="T17" s="231">
        <v>9.09</v>
      </c>
      <c r="U17" s="231">
        <v>9.14</v>
      </c>
      <c r="V17" s="231">
        <v>9.33</v>
      </c>
      <c r="W17" s="231">
        <v>9.3800000000000008</v>
      </c>
      <c r="X17" s="231">
        <v>9.69</v>
      </c>
      <c r="Y17" s="231">
        <v>9.2200000000000006</v>
      </c>
      <c r="Z17" s="231">
        <v>9.43</v>
      </c>
      <c r="AA17" s="231">
        <v>9.56</v>
      </c>
      <c r="AB17" s="231">
        <v>9.48</v>
      </c>
      <c r="AC17" s="231">
        <v>9.3800000000000008</v>
      </c>
      <c r="AD17" s="231">
        <v>9.43</v>
      </c>
      <c r="AE17" s="231">
        <v>9.59</v>
      </c>
      <c r="AF17" s="231">
        <v>9.33</v>
      </c>
      <c r="AG17" s="231">
        <v>9.01</v>
      </c>
    </row>
    <row r="18" spans="2:69" s="232" customFormat="1" x14ac:dyDescent="0.25">
      <c r="B18" s="230">
        <v>4.1666666666666664E-2</v>
      </c>
      <c r="C18" s="231">
        <v>8.7200000000000006</v>
      </c>
      <c r="D18" s="231">
        <v>9.17</v>
      </c>
      <c r="E18" s="231">
        <v>9.33</v>
      </c>
      <c r="F18" s="231">
        <v>9.9</v>
      </c>
      <c r="G18" s="231">
        <v>8.6999999999999993</v>
      </c>
      <c r="H18" s="231">
        <v>9.3000000000000007</v>
      </c>
      <c r="I18" s="231">
        <v>9.2200000000000006</v>
      </c>
      <c r="J18" s="231">
        <v>9.7200000000000006</v>
      </c>
      <c r="K18" s="231">
        <v>9.14</v>
      </c>
      <c r="L18" s="231">
        <v>9.25</v>
      </c>
      <c r="M18" s="231">
        <v>9.09</v>
      </c>
      <c r="N18" s="231">
        <v>8.7799999999999994</v>
      </c>
      <c r="O18" s="231">
        <v>8.7799999999999994</v>
      </c>
      <c r="P18" s="231">
        <v>9.75</v>
      </c>
      <c r="Q18" s="231">
        <v>9.67</v>
      </c>
      <c r="R18" s="231">
        <v>9.41</v>
      </c>
      <c r="S18" s="231">
        <v>9.01</v>
      </c>
      <c r="T18" s="231">
        <v>9.35</v>
      </c>
      <c r="U18" s="231">
        <v>9.14</v>
      </c>
      <c r="V18" s="231">
        <v>9.25</v>
      </c>
      <c r="W18" s="231">
        <v>9.07</v>
      </c>
      <c r="X18" s="231">
        <v>9.09</v>
      </c>
      <c r="Y18" s="231">
        <v>9.14</v>
      </c>
      <c r="Z18" s="231">
        <v>9.33</v>
      </c>
      <c r="AA18" s="231">
        <v>8.9600000000000009</v>
      </c>
      <c r="AB18" s="231">
        <v>9.33</v>
      </c>
      <c r="AC18" s="231">
        <v>8.9600000000000009</v>
      </c>
      <c r="AD18" s="231">
        <v>9.27</v>
      </c>
      <c r="AE18" s="231">
        <v>9.43</v>
      </c>
      <c r="AF18" s="231">
        <v>9.1999999999999993</v>
      </c>
      <c r="AG18" s="231">
        <v>9.1199999999999992</v>
      </c>
    </row>
    <row r="19" spans="2:69" s="232" customFormat="1" x14ac:dyDescent="0.25">
      <c r="B19" s="230">
        <v>8.3333333333333329E-2</v>
      </c>
      <c r="C19" s="231">
        <v>8.6199999999999992</v>
      </c>
      <c r="D19" s="231">
        <v>9.1199999999999992</v>
      </c>
      <c r="E19" s="231">
        <v>9.01</v>
      </c>
      <c r="F19" s="231">
        <v>8.8800000000000008</v>
      </c>
      <c r="G19" s="231">
        <v>8.8000000000000007</v>
      </c>
      <c r="H19" s="231">
        <v>8.93</v>
      </c>
      <c r="I19" s="231">
        <v>9.43</v>
      </c>
      <c r="J19" s="231">
        <v>8.99</v>
      </c>
      <c r="K19" s="231">
        <v>9.07</v>
      </c>
      <c r="L19" s="231">
        <v>9.17</v>
      </c>
      <c r="M19" s="231">
        <v>8.83</v>
      </c>
      <c r="N19" s="231">
        <v>8.8000000000000007</v>
      </c>
      <c r="O19" s="231">
        <v>8.83</v>
      </c>
      <c r="P19" s="231">
        <v>9.69</v>
      </c>
      <c r="Q19" s="231">
        <v>9.77</v>
      </c>
      <c r="R19" s="231">
        <v>9.3000000000000007</v>
      </c>
      <c r="S19" s="231">
        <v>9.1199999999999992</v>
      </c>
      <c r="T19" s="231">
        <v>9.59</v>
      </c>
      <c r="U19" s="231">
        <v>9.0399999999999991</v>
      </c>
      <c r="V19" s="231">
        <v>9.41</v>
      </c>
      <c r="W19" s="231">
        <v>8.9600000000000009</v>
      </c>
      <c r="X19" s="231">
        <v>9.64</v>
      </c>
      <c r="Y19" s="231">
        <v>9.07</v>
      </c>
      <c r="Z19" s="231">
        <v>9.17</v>
      </c>
      <c r="AA19" s="231">
        <v>9.07</v>
      </c>
      <c r="AB19" s="231">
        <v>9.17</v>
      </c>
      <c r="AC19" s="231">
        <v>9.1999999999999993</v>
      </c>
      <c r="AD19" s="231">
        <v>9.09</v>
      </c>
      <c r="AE19" s="231">
        <v>9.33</v>
      </c>
      <c r="AF19" s="231">
        <v>8.93</v>
      </c>
      <c r="AG19" s="231">
        <v>8.9600000000000009</v>
      </c>
    </row>
    <row r="20" spans="2:69" s="232" customFormat="1" x14ac:dyDescent="0.25">
      <c r="B20" s="230">
        <v>0.125</v>
      </c>
      <c r="C20" s="231">
        <v>8.52</v>
      </c>
      <c r="D20" s="231">
        <v>9.07</v>
      </c>
      <c r="E20" s="231">
        <v>8.86</v>
      </c>
      <c r="F20" s="231">
        <v>8.75</v>
      </c>
      <c r="G20" s="231">
        <v>8.75</v>
      </c>
      <c r="H20" s="231">
        <v>9.41</v>
      </c>
      <c r="I20" s="231">
        <v>9.4600000000000009</v>
      </c>
      <c r="J20" s="231">
        <v>8.93</v>
      </c>
      <c r="K20" s="231">
        <v>9.1999999999999993</v>
      </c>
      <c r="L20" s="231">
        <v>9.1199999999999992</v>
      </c>
      <c r="M20" s="231">
        <v>8.9600000000000009</v>
      </c>
      <c r="N20" s="231">
        <v>9.01</v>
      </c>
      <c r="O20" s="231">
        <v>8.75</v>
      </c>
      <c r="P20" s="231">
        <v>9.4600000000000009</v>
      </c>
      <c r="Q20" s="231">
        <v>9.77</v>
      </c>
      <c r="R20" s="231">
        <v>9.64</v>
      </c>
      <c r="S20" s="231">
        <v>9.1199999999999992</v>
      </c>
      <c r="T20" s="231">
        <v>9.14</v>
      </c>
      <c r="U20" s="231">
        <v>9.1999999999999993</v>
      </c>
      <c r="V20" s="231">
        <v>9.17</v>
      </c>
      <c r="W20" s="231">
        <v>9.17</v>
      </c>
      <c r="X20" s="231">
        <v>9.07</v>
      </c>
      <c r="Y20" s="231">
        <v>9.14</v>
      </c>
      <c r="Z20" s="231">
        <v>9.3000000000000007</v>
      </c>
      <c r="AA20" s="231">
        <v>9.14</v>
      </c>
      <c r="AB20" s="231">
        <v>9.17</v>
      </c>
      <c r="AC20" s="231">
        <v>8.9600000000000009</v>
      </c>
      <c r="AD20" s="231">
        <v>9.1199999999999992</v>
      </c>
      <c r="AE20" s="231">
        <v>9.1999999999999993</v>
      </c>
      <c r="AF20" s="231">
        <v>9.09</v>
      </c>
      <c r="AG20" s="231">
        <v>8.9600000000000009</v>
      </c>
    </row>
    <row r="21" spans="2:69" s="232" customFormat="1" x14ac:dyDescent="0.3">
      <c r="B21" s="230">
        <v>0.16666666666666666</v>
      </c>
      <c r="C21" s="231">
        <v>8.91</v>
      </c>
      <c r="D21" s="231">
        <v>9.14</v>
      </c>
      <c r="E21" s="231">
        <v>9.27</v>
      </c>
      <c r="F21" s="231">
        <v>9.01</v>
      </c>
      <c r="G21" s="231">
        <v>9.0399999999999991</v>
      </c>
      <c r="H21" s="231">
        <v>10.029999999999999</v>
      </c>
      <c r="I21" s="231">
        <v>9.9</v>
      </c>
      <c r="J21" s="231">
        <v>9.4600000000000009</v>
      </c>
      <c r="K21" s="231">
        <v>9.2200000000000006</v>
      </c>
      <c r="L21" s="231">
        <v>9.33</v>
      </c>
      <c r="M21" s="231">
        <v>8.9600000000000009</v>
      </c>
      <c r="N21" s="231">
        <v>8.86</v>
      </c>
      <c r="O21" s="231">
        <v>9.43</v>
      </c>
      <c r="P21" s="231">
        <v>8.99</v>
      </c>
      <c r="Q21" s="231">
        <v>9.83</v>
      </c>
      <c r="R21" s="231">
        <v>9.77</v>
      </c>
      <c r="S21" s="231">
        <v>9.27</v>
      </c>
      <c r="T21" s="231">
        <v>9.27</v>
      </c>
      <c r="U21" s="231">
        <v>9.1199999999999992</v>
      </c>
      <c r="V21" s="231">
        <v>9.27</v>
      </c>
      <c r="W21" s="231">
        <v>10.66</v>
      </c>
      <c r="X21" s="231">
        <v>9.17</v>
      </c>
      <c r="Y21" s="231">
        <v>9.2200000000000006</v>
      </c>
      <c r="Z21" s="231">
        <v>9.27</v>
      </c>
      <c r="AA21" s="231">
        <v>9.07</v>
      </c>
      <c r="AB21" s="231">
        <v>9.07</v>
      </c>
      <c r="AC21" s="231">
        <v>9.17</v>
      </c>
      <c r="AD21" s="231">
        <v>9.48</v>
      </c>
      <c r="AE21" s="231">
        <v>11.21</v>
      </c>
      <c r="AF21" s="231">
        <v>9.01</v>
      </c>
      <c r="AG21" s="231">
        <v>8.75</v>
      </c>
      <c r="AK21" s="214"/>
      <c r="AL21" s="214"/>
      <c r="AP21" s="214"/>
      <c r="BJ21" s="233"/>
      <c r="BK21" s="233"/>
      <c r="BL21" s="222"/>
      <c r="BM21" s="222"/>
      <c r="BN21" s="222"/>
      <c r="BO21" s="222"/>
      <c r="BP21" s="222"/>
      <c r="BQ21"/>
    </row>
    <row r="22" spans="2:69" s="232" customFormat="1" x14ac:dyDescent="0.25">
      <c r="B22" s="230">
        <v>0.20833333333333334</v>
      </c>
      <c r="C22" s="231">
        <v>9.1199999999999992</v>
      </c>
      <c r="D22" s="231">
        <v>9.4600000000000009</v>
      </c>
      <c r="E22" s="231">
        <v>8.67</v>
      </c>
      <c r="F22" s="231">
        <v>8.9600000000000009</v>
      </c>
      <c r="G22" s="231">
        <v>8.86</v>
      </c>
      <c r="H22" s="231">
        <v>9.0399999999999991</v>
      </c>
      <c r="I22" s="231">
        <v>9.48</v>
      </c>
      <c r="J22" s="231">
        <v>9.07</v>
      </c>
      <c r="K22" s="231">
        <v>9.1999999999999993</v>
      </c>
      <c r="L22" s="231">
        <v>9.7200000000000006</v>
      </c>
      <c r="M22" s="231">
        <v>9.27</v>
      </c>
      <c r="N22" s="231">
        <v>8.93</v>
      </c>
      <c r="O22" s="231">
        <v>10.14</v>
      </c>
      <c r="P22" s="231">
        <v>9.09</v>
      </c>
      <c r="Q22" s="231">
        <v>9.3800000000000008</v>
      </c>
      <c r="R22" s="231">
        <v>9.59</v>
      </c>
      <c r="S22" s="231">
        <v>9.0399999999999991</v>
      </c>
      <c r="T22" s="231">
        <v>9.3000000000000007</v>
      </c>
      <c r="U22" s="231">
        <v>8.8800000000000008</v>
      </c>
      <c r="V22" s="231">
        <v>9.09</v>
      </c>
      <c r="W22" s="231">
        <v>14.1</v>
      </c>
      <c r="X22" s="231">
        <v>9.3000000000000007</v>
      </c>
      <c r="Y22" s="231">
        <v>9.09</v>
      </c>
      <c r="Z22" s="231">
        <v>9.4600000000000009</v>
      </c>
      <c r="AA22" s="231">
        <v>9.14</v>
      </c>
      <c r="AB22" s="231">
        <v>9.3000000000000007</v>
      </c>
      <c r="AC22" s="231">
        <v>8.83</v>
      </c>
      <c r="AD22" s="231">
        <v>9.2200000000000006</v>
      </c>
      <c r="AE22" s="231">
        <v>14.72</v>
      </c>
      <c r="AF22" s="231">
        <v>8.91</v>
      </c>
      <c r="AG22" s="231">
        <v>9.59</v>
      </c>
    </row>
    <row r="23" spans="2:69" s="232" customFormat="1" x14ac:dyDescent="0.25">
      <c r="B23" s="230">
        <v>0.25</v>
      </c>
      <c r="C23" s="231">
        <v>8.93</v>
      </c>
      <c r="D23" s="231">
        <v>9.3800000000000008</v>
      </c>
      <c r="E23" s="231">
        <v>9.3800000000000008</v>
      </c>
      <c r="F23" s="231">
        <v>9.43</v>
      </c>
      <c r="G23" s="231">
        <v>9.09</v>
      </c>
      <c r="H23" s="231">
        <v>9.2200000000000006</v>
      </c>
      <c r="I23" s="231">
        <v>10.029999999999999</v>
      </c>
      <c r="J23" s="231">
        <v>8.8000000000000007</v>
      </c>
      <c r="K23" s="231">
        <v>9.09</v>
      </c>
      <c r="L23" s="231">
        <v>9.4600000000000009</v>
      </c>
      <c r="M23" s="231">
        <v>8.9600000000000009</v>
      </c>
      <c r="N23" s="231">
        <v>9.0399999999999991</v>
      </c>
      <c r="O23" s="231">
        <v>11.45</v>
      </c>
      <c r="P23" s="231">
        <v>9.35</v>
      </c>
      <c r="Q23" s="231">
        <v>9.69</v>
      </c>
      <c r="R23" s="231">
        <v>9.59</v>
      </c>
      <c r="S23" s="231">
        <v>9.33</v>
      </c>
      <c r="T23" s="231">
        <v>9.33</v>
      </c>
      <c r="U23" s="231">
        <v>9.1199999999999992</v>
      </c>
      <c r="V23" s="231">
        <v>9.3800000000000008</v>
      </c>
      <c r="W23" s="231">
        <v>10.82</v>
      </c>
      <c r="X23" s="231">
        <v>8.8800000000000008</v>
      </c>
      <c r="Y23" s="231">
        <v>9.1199999999999992</v>
      </c>
      <c r="Z23" s="231">
        <v>9.56</v>
      </c>
      <c r="AA23" s="231">
        <v>9.3000000000000007</v>
      </c>
      <c r="AB23" s="231">
        <v>9.41</v>
      </c>
      <c r="AC23" s="231">
        <v>9.09</v>
      </c>
      <c r="AD23" s="231">
        <v>9.48</v>
      </c>
      <c r="AE23" s="231">
        <v>15.48</v>
      </c>
      <c r="AF23" s="231">
        <v>9.25</v>
      </c>
      <c r="AG23" s="231">
        <v>20.2</v>
      </c>
    </row>
    <row r="24" spans="2:69" s="232" customFormat="1" x14ac:dyDescent="0.25">
      <c r="B24" s="230">
        <v>0.29166666666666669</v>
      </c>
      <c r="C24" s="231">
        <v>9.4600000000000009</v>
      </c>
      <c r="D24" s="231">
        <v>10.51</v>
      </c>
      <c r="E24" s="231">
        <v>9.7200000000000006</v>
      </c>
      <c r="F24" s="231">
        <v>9.27</v>
      </c>
      <c r="G24" s="231">
        <v>9.17</v>
      </c>
      <c r="H24" s="231">
        <v>9.07</v>
      </c>
      <c r="I24" s="231">
        <v>9.3800000000000008</v>
      </c>
      <c r="J24" s="231">
        <v>9.41</v>
      </c>
      <c r="K24" s="231">
        <v>9.17</v>
      </c>
      <c r="L24" s="231">
        <v>9.67</v>
      </c>
      <c r="M24" s="231">
        <v>9.1199999999999992</v>
      </c>
      <c r="N24" s="231">
        <v>9.14</v>
      </c>
      <c r="O24" s="231">
        <v>11.82</v>
      </c>
      <c r="P24" s="231">
        <v>9.56</v>
      </c>
      <c r="Q24" s="231">
        <v>10.38</v>
      </c>
      <c r="R24" s="231">
        <v>9.7200000000000006</v>
      </c>
      <c r="S24" s="231">
        <v>9.51</v>
      </c>
      <c r="T24" s="231">
        <v>9.43</v>
      </c>
      <c r="U24" s="231">
        <v>9.09</v>
      </c>
      <c r="V24" s="231">
        <v>9.6199999999999992</v>
      </c>
      <c r="W24" s="231">
        <v>9.35</v>
      </c>
      <c r="X24" s="231">
        <v>8.93</v>
      </c>
      <c r="Y24" s="231">
        <v>9.1999999999999993</v>
      </c>
      <c r="Z24" s="231">
        <v>9.56</v>
      </c>
      <c r="AA24" s="231">
        <v>9.41</v>
      </c>
      <c r="AB24" s="231">
        <v>9.25</v>
      </c>
      <c r="AC24" s="231">
        <v>9.14</v>
      </c>
      <c r="AD24" s="231">
        <v>9.69</v>
      </c>
      <c r="AE24" s="231">
        <v>15.14</v>
      </c>
      <c r="AF24" s="231">
        <v>9.2200000000000006</v>
      </c>
      <c r="AG24" s="231">
        <v>20.51</v>
      </c>
    </row>
    <row r="25" spans="2:69" s="232" customFormat="1" x14ac:dyDescent="0.25">
      <c r="B25" s="230">
        <v>0.33333333333333331</v>
      </c>
      <c r="C25" s="231">
        <v>9.07</v>
      </c>
      <c r="D25" s="231">
        <v>9.6199999999999992</v>
      </c>
      <c r="E25" s="231">
        <v>9.3800000000000008</v>
      </c>
      <c r="F25" s="231">
        <v>9.2200000000000006</v>
      </c>
      <c r="G25" s="231">
        <v>8.8800000000000008</v>
      </c>
      <c r="H25" s="231">
        <v>8.6199999999999992</v>
      </c>
      <c r="I25" s="231">
        <v>9.2200000000000006</v>
      </c>
      <c r="J25" s="231">
        <v>9.75</v>
      </c>
      <c r="K25" s="231">
        <v>8.99</v>
      </c>
      <c r="L25" s="231">
        <v>9.33</v>
      </c>
      <c r="M25" s="231">
        <v>9.17</v>
      </c>
      <c r="N25" s="231">
        <v>9.01</v>
      </c>
      <c r="O25" s="231">
        <v>10.64</v>
      </c>
      <c r="P25" s="231">
        <v>9.1999999999999993</v>
      </c>
      <c r="Q25" s="231">
        <v>9.9</v>
      </c>
      <c r="R25" s="231">
        <v>9.5399999999999991</v>
      </c>
      <c r="S25" s="231">
        <v>9.3000000000000007</v>
      </c>
      <c r="T25" s="231">
        <v>9.0399999999999991</v>
      </c>
      <c r="U25" s="231">
        <v>9.14</v>
      </c>
      <c r="V25" s="231">
        <v>9.2200000000000006</v>
      </c>
      <c r="W25" s="231">
        <v>10.19</v>
      </c>
      <c r="X25" s="231">
        <v>9.1999999999999993</v>
      </c>
      <c r="Y25" s="231">
        <v>9.27</v>
      </c>
      <c r="Z25" s="231">
        <v>9.27</v>
      </c>
      <c r="AA25" s="231">
        <v>9.64</v>
      </c>
      <c r="AB25" s="231">
        <v>9.33</v>
      </c>
      <c r="AC25" s="231">
        <v>9.1999999999999993</v>
      </c>
      <c r="AD25" s="231">
        <v>9.41</v>
      </c>
      <c r="AE25" s="231">
        <v>11.71</v>
      </c>
      <c r="AF25" s="231">
        <v>9.27</v>
      </c>
      <c r="AG25" s="231">
        <v>9.9</v>
      </c>
    </row>
    <row r="26" spans="2:69" s="232" customFormat="1" x14ac:dyDescent="0.25">
      <c r="B26" s="230">
        <v>0.375</v>
      </c>
      <c r="C26" s="231">
        <v>8.8000000000000007</v>
      </c>
      <c r="D26" s="231">
        <v>9.43</v>
      </c>
      <c r="E26" s="231">
        <v>9.2200000000000006</v>
      </c>
      <c r="F26" s="231">
        <v>8.93</v>
      </c>
      <c r="G26" s="231">
        <v>8.6999999999999993</v>
      </c>
      <c r="H26" s="231">
        <v>8.65</v>
      </c>
      <c r="I26" s="231">
        <v>8.91</v>
      </c>
      <c r="J26" s="231">
        <v>9.07</v>
      </c>
      <c r="K26" s="231">
        <v>8.91</v>
      </c>
      <c r="L26" s="231">
        <v>9.01</v>
      </c>
      <c r="M26" s="231">
        <v>8.8000000000000007</v>
      </c>
      <c r="N26" s="231">
        <v>8.99</v>
      </c>
      <c r="O26" s="231">
        <v>9.1199999999999992</v>
      </c>
      <c r="P26" s="231">
        <v>9.27</v>
      </c>
      <c r="Q26" s="231">
        <v>10.11</v>
      </c>
      <c r="R26" s="231">
        <v>9.25</v>
      </c>
      <c r="S26" s="231">
        <v>9.1999999999999993</v>
      </c>
      <c r="T26" s="231">
        <v>9.1999999999999993</v>
      </c>
      <c r="U26" s="231">
        <v>9.33</v>
      </c>
      <c r="V26" s="231">
        <v>9.25</v>
      </c>
      <c r="W26" s="231">
        <v>9.2200000000000006</v>
      </c>
      <c r="X26" s="231">
        <v>9.01</v>
      </c>
      <c r="Y26" s="231">
        <v>9.0399999999999991</v>
      </c>
      <c r="Z26" s="231">
        <v>9.3000000000000007</v>
      </c>
      <c r="AA26" s="231">
        <v>9.6199999999999992</v>
      </c>
      <c r="AB26" s="231">
        <v>9.41</v>
      </c>
      <c r="AC26" s="231">
        <v>9.1199999999999992</v>
      </c>
      <c r="AD26" s="231">
        <v>9.3800000000000008</v>
      </c>
      <c r="AE26" s="231">
        <v>9.8800000000000008</v>
      </c>
      <c r="AF26" s="231">
        <v>8.9600000000000009</v>
      </c>
      <c r="AG26" s="231">
        <v>8.7200000000000006</v>
      </c>
    </row>
    <row r="27" spans="2:69" s="232" customFormat="1" x14ac:dyDescent="0.25">
      <c r="B27" s="230">
        <v>0.41666666666666669</v>
      </c>
      <c r="C27" s="231">
        <v>8.91</v>
      </c>
      <c r="D27" s="231">
        <v>9.0399999999999991</v>
      </c>
      <c r="E27" s="231">
        <v>9.51</v>
      </c>
      <c r="F27" s="231">
        <v>8.9600000000000009</v>
      </c>
      <c r="G27" s="231">
        <v>8.93</v>
      </c>
      <c r="H27" s="231">
        <v>8.93</v>
      </c>
      <c r="I27" s="231">
        <v>8.91</v>
      </c>
      <c r="J27" s="231">
        <v>9.09</v>
      </c>
      <c r="K27" s="231">
        <v>9.01</v>
      </c>
      <c r="L27" s="231">
        <v>9.1199999999999992</v>
      </c>
      <c r="M27" s="231">
        <v>8.9600000000000009</v>
      </c>
      <c r="N27" s="231">
        <v>8.99</v>
      </c>
      <c r="O27" s="231">
        <v>8.99</v>
      </c>
      <c r="P27" s="231">
        <v>11.92</v>
      </c>
      <c r="Q27" s="231">
        <v>11.03</v>
      </c>
      <c r="R27" s="231">
        <v>9.93</v>
      </c>
      <c r="S27" s="231">
        <v>8.93</v>
      </c>
      <c r="T27" s="231">
        <v>9.3000000000000007</v>
      </c>
      <c r="U27" s="231">
        <v>9.27</v>
      </c>
      <c r="V27" s="231">
        <v>9.0399999999999991</v>
      </c>
      <c r="W27" s="231">
        <v>9.3800000000000008</v>
      </c>
      <c r="X27" s="231">
        <v>9.27</v>
      </c>
      <c r="Y27" s="231">
        <v>9.1999999999999993</v>
      </c>
      <c r="Z27" s="231">
        <v>9.43</v>
      </c>
      <c r="AA27" s="231">
        <v>9.35</v>
      </c>
      <c r="AB27" s="231">
        <v>9.43</v>
      </c>
      <c r="AC27" s="231">
        <v>9.2200000000000006</v>
      </c>
      <c r="AD27" s="231">
        <v>9.67</v>
      </c>
      <c r="AE27" s="231">
        <v>9.35</v>
      </c>
      <c r="AF27" s="231">
        <v>9.25</v>
      </c>
      <c r="AG27" s="231">
        <v>9.1199999999999992</v>
      </c>
    </row>
    <row r="28" spans="2:69" s="232" customFormat="1" x14ac:dyDescent="0.25">
      <c r="B28" s="230">
        <v>0.45833333333333331</v>
      </c>
      <c r="C28" s="231">
        <v>9.7200000000000006</v>
      </c>
      <c r="D28" s="231">
        <v>8.91</v>
      </c>
      <c r="E28" s="231">
        <v>9.1199999999999992</v>
      </c>
      <c r="F28" s="231">
        <v>8.9600000000000009</v>
      </c>
      <c r="G28" s="231">
        <v>9.01</v>
      </c>
      <c r="H28" s="231">
        <v>8.8000000000000007</v>
      </c>
      <c r="I28" s="231">
        <v>9.0399999999999991</v>
      </c>
      <c r="J28" s="231">
        <v>8.8000000000000007</v>
      </c>
      <c r="K28" s="231">
        <v>9.1199999999999992</v>
      </c>
      <c r="L28" s="231">
        <v>9.17</v>
      </c>
      <c r="M28" s="231">
        <v>9.17</v>
      </c>
      <c r="N28" s="231">
        <v>9.01</v>
      </c>
      <c r="O28" s="231">
        <v>9.01</v>
      </c>
      <c r="P28" s="231">
        <v>13.31</v>
      </c>
      <c r="Q28" s="231">
        <v>11.53</v>
      </c>
      <c r="R28" s="231">
        <v>9.5399999999999991</v>
      </c>
      <c r="S28" s="231">
        <v>9.01</v>
      </c>
      <c r="T28" s="231">
        <v>9.2200000000000006</v>
      </c>
      <c r="U28" s="231">
        <v>10.58</v>
      </c>
      <c r="V28" s="231">
        <v>9.14</v>
      </c>
      <c r="W28" s="231">
        <v>9.3000000000000007</v>
      </c>
      <c r="X28" s="231">
        <v>9.3000000000000007</v>
      </c>
      <c r="Y28" s="231">
        <v>9.33</v>
      </c>
      <c r="Z28" s="231">
        <v>9.27</v>
      </c>
      <c r="AA28" s="231">
        <v>9.51</v>
      </c>
      <c r="AB28" s="231">
        <v>9.41</v>
      </c>
      <c r="AC28" s="231">
        <v>9.2200000000000006</v>
      </c>
      <c r="AD28" s="231">
        <v>9.5399999999999991</v>
      </c>
      <c r="AE28" s="231">
        <v>9.48</v>
      </c>
      <c r="AF28" s="231">
        <v>9.3800000000000008</v>
      </c>
      <c r="AG28" s="231">
        <v>9.07</v>
      </c>
    </row>
    <row r="29" spans="2:69" s="232" customFormat="1" x14ac:dyDescent="0.25">
      <c r="B29" s="230">
        <v>0.5</v>
      </c>
      <c r="C29" s="231">
        <v>9.27</v>
      </c>
      <c r="D29" s="231">
        <v>9.09</v>
      </c>
      <c r="E29" s="231">
        <v>8.99</v>
      </c>
      <c r="F29" s="231">
        <v>8.99</v>
      </c>
      <c r="G29" s="231">
        <v>8.9600000000000009</v>
      </c>
      <c r="H29" s="231">
        <v>9.01</v>
      </c>
      <c r="I29" s="231">
        <v>8.75</v>
      </c>
      <c r="J29" s="231">
        <v>8.91</v>
      </c>
      <c r="K29" s="231">
        <v>9.3000000000000007</v>
      </c>
      <c r="L29" s="231">
        <v>9.25</v>
      </c>
      <c r="M29" s="231">
        <v>9.09</v>
      </c>
      <c r="N29" s="231">
        <v>9.0399999999999991</v>
      </c>
      <c r="O29" s="231">
        <v>8.83</v>
      </c>
      <c r="P29" s="231">
        <v>13.13</v>
      </c>
      <c r="Q29" s="231">
        <v>11.37</v>
      </c>
      <c r="R29" s="231">
        <v>9.1999999999999993</v>
      </c>
      <c r="S29" s="231">
        <v>9.07</v>
      </c>
      <c r="T29" s="231">
        <v>9.2200000000000006</v>
      </c>
      <c r="U29" s="231">
        <v>9.48</v>
      </c>
      <c r="V29" s="231">
        <v>9.09</v>
      </c>
      <c r="W29" s="231">
        <v>9.14</v>
      </c>
      <c r="X29" s="231">
        <v>9.2200000000000006</v>
      </c>
      <c r="Y29" s="231">
        <v>9.25</v>
      </c>
      <c r="Z29" s="231">
        <v>9.3000000000000007</v>
      </c>
      <c r="AA29" s="231">
        <v>9.35</v>
      </c>
      <c r="AB29" s="231">
        <v>9.6199999999999992</v>
      </c>
      <c r="AC29" s="231">
        <v>9.6199999999999992</v>
      </c>
      <c r="AD29" s="231">
        <v>9.41</v>
      </c>
      <c r="AE29" s="231">
        <v>9.2200000000000006</v>
      </c>
      <c r="AF29" s="231">
        <v>9.41</v>
      </c>
      <c r="AG29" s="231">
        <v>8.8800000000000008</v>
      </c>
    </row>
    <row r="30" spans="2:69" s="232" customFormat="1" x14ac:dyDescent="0.25">
      <c r="B30" s="230">
        <v>0.54166666666666663</v>
      </c>
      <c r="C30" s="231">
        <v>8.93</v>
      </c>
      <c r="D30" s="231">
        <v>8.8800000000000008</v>
      </c>
      <c r="E30" s="231">
        <v>9.1199999999999992</v>
      </c>
      <c r="F30" s="231">
        <v>9.14</v>
      </c>
      <c r="G30" s="231">
        <v>8.8000000000000007</v>
      </c>
      <c r="H30" s="231">
        <v>8.83</v>
      </c>
      <c r="I30" s="231">
        <v>9.14</v>
      </c>
      <c r="J30" s="231">
        <v>9.01</v>
      </c>
      <c r="K30" s="231">
        <v>9.35</v>
      </c>
      <c r="L30" s="231">
        <v>8.99</v>
      </c>
      <c r="M30" s="231">
        <v>9.07</v>
      </c>
      <c r="N30" s="231">
        <v>9.25</v>
      </c>
      <c r="O30" s="231">
        <v>8.8000000000000007</v>
      </c>
      <c r="P30" s="231">
        <v>11.61</v>
      </c>
      <c r="Q30" s="231">
        <v>11.71</v>
      </c>
      <c r="R30" s="231">
        <v>9.17</v>
      </c>
      <c r="S30" s="231">
        <v>9.07</v>
      </c>
      <c r="T30" s="231">
        <v>9.48</v>
      </c>
      <c r="U30" s="231">
        <v>9.35</v>
      </c>
      <c r="V30" s="231">
        <v>9.41</v>
      </c>
      <c r="W30" s="231">
        <v>9.27</v>
      </c>
      <c r="X30" s="231">
        <v>9.4600000000000009</v>
      </c>
      <c r="Y30" s="231">
        <v>9.14</v>
      </c>
      <c r="Z30" s="231">
        <v>9.0399999999999991</v>
      </c>
      <c r="AA30" s="231">
        <v>9.27</v>
      </c>
      <c r="AB30" s="231">
        <v>9.1999999999999993</v>
      </c>
      <c r="AC30" s="231">
        <v>9.27</v>
      </c>
      <c r="AD30" s="231">
        <v>9.5399999999999991</v>
      </c>
      <c r="AE30" s="231">
        <v>9.17</v>
      </c>
      <c r="AF30" s="231">
        <v>9.25</v>
      </c>
      <c r="AG30" s="231">
        <v>9.1999999999999993</v>
      </c>
    </row>
    <row r="31" spans="2:69" s="232" customFormat="1" x14ac:dyDescent="0.25">
      <c r="B31" s="230">
        <v>0.58333333333333337</v>
      </c>
      <c r="C31" s="231">
        <v>9.2200000000000006</v>
      </c>
      <c r="D31" s="231">
        <v>8.9600000000000009</v>
      </c>
      <c r="E31" s="231">
        <v>8.83</v>
      </c>
      <c r="F31" s="231">
        <v>9.01</v>
      </c>
      <c r="G31" s="231">
        <v>8.99</v>
      </c>
      <c r="H31" s="231">
        <v>9.0399999999999991</v>
      </c>
      <c r="I31" s="231">
        <v>9.09</v>
      </c>
      <c r="J31" s="231">
        <v>8.99</v>
      </c>
      <c r="K31" s="231">
        <v>8.93</v>
      </c>
      <c r="L31" s="231">
        <v>9.1199999999999992</v>
      </c>
      <c r="M31" s="231">
        <v>9.07</v>
      </c>
      <c r="N31" s="231">
        <v>8.75</v>
      </c>
      <c r="O31" s="231">
        <v>8.6199999999999992</v>
      </c>
      <c r="P31" s="231">
        <v>11.32</v>
      </c>
      <c r="Q31" s="231">
        <v>11.34</v>
      </c>
      <c r="R31" s="231">
        <v>9.14</v>
      </c>
      <c r="S31" s="231">
        <v>9.0399999999999991</v>
      </c>
      <c r="T31" s="231">
        <v>9.2200000000000006</v>
      </c>
      <c r="U31" s="231">
        <v>9.14</v>
      </c>
      <c r="V31" s="231">
        <v>9.14</v>
      </c>
      <c r="W31" s="231">
        <v>9.1999999999999993</v>
      </c>
      <c r="X31" s="231">
        <v>9.2200000000000006</v>
      </c>
      <c r="Y31" s="231">
        <v>9.17</v>
      </c>
      <c r="Z31" s="231">
        <v>9.09</v>
      </c>
      <c r="AA31" s="231">
        <v>9.1999999999999993</v>
      </c>
      <c r="AB31" s="231">
        <v>9.3000000000000007</v>
      </c>
      <c r="AC31" s="231">
        <v>9.48</v>
      </c>
      <c r="AD31" s="231">
        <v>9.59</v>
      </c>
      <c r="AE31" s="231">
        <v>9.0399999999999991</v>
      </c>
      <c r="AF31" s="231">
        <v>9.09</v>
      </c>
      <c r="AG31" s="231">
        <v>9.0399999999999991</v>
      </c>
    </row>
    <row r="32" spans="2:69" s="232" customFormat="1" x14ac:dyDescent="0.25">
      <c r="B32" s="230">
        <v>0.625</v>
      </c>
      <c r="C32" s="231">
        <v>8.9600000000000009</v>
      </c>
      <c r="D32" s="231">
        <v>8.8000000000000007</v>
      </c>
      <c r="E32" s="231">
        <v>9.0399999999999991</v>
      </c>
      <c r="F32" s="231">
        <v>9.2200000000000006</v>
      </c>
      <c r="G32" s="231">
        <v>8.83</v>
      </c>
      <c r="H32" s="231">
        <v>9.0399999999999991</v>
      </c>
      <c r="I32" s="231">
        <v>9.27</v>
      </c>
      <c r="J32" s="231">
        <v>8.59</v>
      </c>
      <c r="K32" s="231">
        <v>9.14</v>
      </c>
      <c r="L32" s="231">
        <v>9.07</v>
      </c>
      <c r="M32" s="231">
        <v>8.91</v>
      </c>
      <c r="N32" s="231">
        <v>8.83</v>
      </c>
      <c r="O32" s="231">
        <v>8.6199999999999992</v>
      </c>
      <c r="P32" s="231">
        <v>11.08</v>
      </c>
      <c r="Q32" s="231">
        <v>11.03</v>
      </c>
      <c r="R32" s="231">
        <v>9.0399999999999991</v>
      </c>
      <c r="S32" s="231">
        <v>8.91</v>
      </c>
      <c r="T32" s="231">
        <v>9.0399999999999991</v>
      </c>
      <c r="U32" s="231">
        <v>9.1999999999999993</v>
      </c>
      <c r="V32" s="231">
        <v>9.01</v>
      </c>
      <c r="W32" s="231">
        <v>9.07</v>
      </c>
      <c r="X32" s="231">
        <v>9.17</v>
      </c>
      <c r="Y32" s="231">
        <v>9.0399999999999991</v>
      </c>
      <c r="Z32" s="231">
        <v>9.07</v>
      </c>
      <c r="AA32" s="231">
        <v>9.1199999999999992</v>
      </c>
      <c r="AB32" s="231">
        <v>8.9600000000000009</v>
      </c>
      <c r="AC32" s="231">
        <v>9.51</v>
      </c>
      <c r="AD32" s="231">
        <v>9.25</v>
      </c>
      <c r="AE32" s="231">
        <v>9.3000000000000007</v>
      </c>
      <c r="AF32" s="231">
        <v>9.3800000000000008</v>
      </c>
      <c r="AG32" s="231">
        <v>9.1199999999999992</v>
      </c>
    </row>
    <row r="33" spans="2:36" s="232" customFormat="1" x14ac:dyDescent="0.25">
      <c r="B33" s="230">
        <v>0.66666666666666663</v>
      </c>
      <c r="C33" s="231">
        <v>8.91</v>
      </c>
      <c r="D33" s="231">
        <v>8.65</v>
      </c>
      <c r="E33" s="231">
        <v>8.7799999999999994</v>
      </c>
      <c r="F33" s="231">
        <v>9.14</v>
      </c>
      <c r="G33" s="231">
        <v>8.5399999999999991</v>
      </c>
      <c r="H33" s="231">
        <v>8.65</v>
      </c>
      <c r="I33" s="231">
        <v>11.24</v>
      </c>
      <c r="J33" s="231">
        <v>8.6999999999999993</v>
      </c>
      <c r="K33" s="231">
        <v>8.8000000000000007</v>
      </c>
      <c r="L33" s="231">
        <v>9.3800000000000008</v>
      </c>
      <c r="M33" s="231">
        <v>8.8000000000000007</v>
      </c>
      <c r="N33" s="231">
        <v>8.91</v>
      </c>
      <c r="O33" s="231">
        <v>8.8000000000000007</v>
      </c>
      <c r="P33" s="231">
        <v>11.66</v>
      </c>
      <c r="Q33" s="231">
        <v>10.77</v>
      </c>
      <c r="R33" s="231">
        <v>9.4600000000000009</v>
      </c>
      <c r="S33" s="231">
        <v>9.0399999999999991</v>
      </c>
      <c r="T33" s="231">
        <v>9.07</v>
      </c>
      <c r="U33" s="231">
        <v>9.17</v>
      </c>
      <c r="V33" s="231">
        <v>9.14</v>
      </c>
      <c r="W33" s="231">
        <v>9.17</v>
      </c>
      <c r="X33" s="231">
        <v>8.99</v>
      </c>
      <c r="Y33" s="231">
        <v>9.07</v>
      </c>
      <c r="Z33" s="231">
        <v>9.0399999999999991</v>
      </c>
      <c r="AA33" s="231">
        <v>9.3800000000000008</v>
      </c>
      <c r="AB33" s="231">
        <v>9.1199999999999992</v>
      </c>
      <c r="AC33" s="231">
        <v>9.4600000000000009</v>
      </c>
      <c r="AD33" s="231">
        <v>9.27</v>
      </c>
      <c r="AE33" s="231">
        <v>9.1999999999999993</v>
      </c>
      <c r="AF33" s="231">
        <v>9.1199999999999992</v>
      </c>
      <c r="AG33" s="231">
        <v>8.99</v>
      </c>
    </row>
    <row r="34" spans="2:36" s="232" customFormat="1" x14ac:dyDescent="0.25">
      <c r="B34" s="230">
        <v>0.70833333333333337</v>
      </c>
      <c r="C34" s="231">
        <v>8.83</v>
      </c>
      <c r="D34" s="231">
        <v>9.01</v>
      </c>
      <c r="E34" s="231">
        <v>8.7200000000000006</v>
      </c>
      <c r="F34" s="231">
        <v>9.48</v>
      </c>
      <c r="G34" s="231">
        <v>8.93</v>
      </c>
      <c r="H34" s="231">
        <v>8.7799999999999994</v>
      </c>
      <c r="I34" s="231">
        <v>9.07</v>
      </c>
      <c r="J34" s="231">
        <v>8.86</v>
      </c>
      <c r="K34" s="231">
        <v>9.01</v>
      </c>
      <c r="L34" s="231">
        <v>8.99</v>
      </c>
      <c r="M34" s="231">
        <v>8.8000000000000007</v>
      </c>
      <c r="N34" s="231">
        <v>8.8800000000000008</v>
      </c>
      <c r="O34" s="231">
        <v>8.65</v>
      </c>
      <c r="P34" s="231">
        <v>11.29</v>
      </c>
      <c r="Q34" s="231">
        <v>10.51</v>
      </c>
      <c r="R34" s="231">
        <v>9.33</v>
      </c>
      <c r="S34" s="231">
        <v>9.09</v>
      </c>
      <c r="T34" s="231">
        <v>9.07</v>
      </c>
      <c r="U34" s="231">
        <v>8.99</v>
      </c>
      <c r="V34" s="231">
        <v>9.27</v>
      </c>
      <c r="W34" s="231">
        <v>9.14</v>
      </c>
      <c r="X34" s="231">
        <v>9.09</v>
      </c>
      <c r="Y34" s="231">
        <v>9.0399999999999991</v>
      </c>
      <c r="Z34" s="231">
        <v>9.25</v>
      </c>
      <c r="AA34" s="231">
        <v>9.3800000000000008</v>
      </c>
      <c r="AB34" s="231">
        <v>9.1999999999999993</v>
      </c>
      <c r="AC34" s="231">
        <v>9.25</v>
      </c>
      <c r="AD34" s="231">
        <v>9.3800000000000008</v>
      </c>
      <c r="AE34" s="231">
        <v>9.17</v>
      </c>
      <c r="AF34" s="231">
        <v>9.27</v>
      </c>
      <c r="AG34" s="231">
        <v>8.86</v>
      </c>
    </row>
    <row r="35" spans="2:36" s="232" customFormat="1" x14ac:dyDescent="0.25">
      <c r="B35" s="230">
        <v>0.75</v>
      </c>
      <c r="C35" s="231">
        <v>8.7200000000000006</v>
      </c>
      <c r="D35" s="231">
        <v>8.6199999999999992</v>
      </c>
      <c r="E35" s="231">
        <v>8.67</v>
      </c>
      <c r="F35" s="231">
        <v>9.27</v>
      </c>
      <c r="G35" s="231">
        <v>8.9600000000000009</v>
      </c>
      <c r="H35" s="231">
        <v>9.0399999999999991</v>
      </c>
      <c r="I35" s="231">
        <v>9.1199999999999992</v>
      </c>
      <c r="J35" s="231">
        <v>8.93</v>
      </c>
      <c r="K35" s="231">
        <v>8.7799999999999994</v>
      </c>
      <c r="L35" s="231">
        <v>8.67</v>
      </c>
      <c r="M35" s="231">
        <v>9.07</v>
      </c>
      <c r="N35" s="231">
        <v>8.83</v>
      </c>
      <c r="O35" s="231">
        <v>8.8000000000000007</v>
      </c>
      <c r="P35" s="231">
        <v>10.98</v>
      </c>
      <c r="Q35" s="231">
        <v>9.9</v>
      </c>
      <c r="R35" s="231">
        <v>9.43</v>
      </c>
      <c r="S35" s="231">
        <v>9.0399999999999991</v>
      </c>
      <c r="T35" s="231">
        <v>9.09</v>
      </c>
      <c r="U35" s="231">
        <v>9.07</v>
      </c>
      <c r="V35" s="231">
        <v>9.0399999999999991</v>
      </c>
      <c r="W35" s="231">
        <v>8.99</v>
      </c>
      <c r="X35" s="231">
        <v>9.17</v>
      </c>
      <c r="Y35" s="231">
        <v>9.43</v>
      </c>
      <c r="Z35" s="231">
        <v>9.35</v>
      </c>
      <c r="AA35" s="231">
        <v>9.33</v>
      </c>
      <c r="AB35" s="231">
        <v>9.17</v>
      </c>
      <c r="AC35" s="231">
        <v>8.9600000000000009</v>
      </c>
      <c r="AD35" s="231">
        <v>9.6199999999999992</v>
      </c>
      <c r="AE35" s="231">
        <v>9.6199999999999992</v>
      </c>
      <c r="AF35" s="231">
        <v>9.01</v>
      </c>
      <c r="AG35" s="231">
        <v>8.9600000000000009</v>
      </c>
    </row>
    <row r="36" spans="2:36" s="232" customFormat="1" x14ac:dyDescent="0.25">
      <c r="B36" s="230">
        <v>0.79166666666666663</v>
      </c>
      <c r="C36" s="231">
        <v>8.6999999999999993</v>
      </c>
      <c r="D36" s="231">
        <v>8.83</v>
      </c>
      <c r="E36" s="231">
        <v>9.0399999999999991</v>
      </c>
      <c r="F36" s="231">
        <v>9.0399999999999991</v>
      </c>
      <c r="G36" s="231">
        <v>8.91</v>
      </c>
      <c r="H36" s="231">
        <v>9.4600000000000009</v>
      </c>
      <c r="I36" s="231">
        <v>9.09</v>
      </c>
      <c r="J36" s="231">
        <v>8.8000000000000007</v>
      </c>
      <c r="K36" s="231">
        <v>9.3000000000000007</v>
      </c>
      <c r="L36" s="231">
        <v>8.8800000000000008</v>
      </c>
      <c r="M36" s="231">
        <v>9.09</v>
      </c>
      <c r="N36" s="231">
        <v>8.6999999999999993</v>
      </c>
      <c r="O36" s="231">
        <v>8.7200000000000006</v>
      </c>
      <c r="P36" s="231">
        <v>11.55</v>
      </c>
      <c r="Q36" s="231">
        <v>9.59</v>
      </c>
      <c r="R36" s="231">
        <v>9.7200000000000006</v>
      </c>
      <c r="S36" s="231">
        <v>8.8800000000000008</v>
      </c>
      <c r="T36" s="231">
        <v>9.09</v>
      </c>
      <c r="U36" s="231">
        <v>9.2200000000000006</v>
      </c>
      <c r="V36" s="231">
        <v>9.1999999999999993</v>
      </c>
      <c r="W36" s="231">
        <v>9.14</v>
      </c>
      <c r="X36" s="231">
        <v>9.0399999999999991</v>
      </c>
      <c r="Y36" s="231">
        <v>9.69</v>
      </c>
      <c r="Z36" s="231">
        <v>9.1199999999999992</v>
      </c>
      <c r="AA36" s="231">
        <v>9.3800000000000008</v>
      </c>
      <c r="AB36" s="231">
        <v>9.41</v>
      </c>
      <c r="AC36" s="231">
        <v>9.2200000000000006</v>
      </c>
      <c r="AD36" s="231">
        <v>9.0399999999999991</v>
      </c>
      <c r="AE36" s="231">
        <v>9.67</v>
      </c>
      <c r="AF36" s="231">
        <v>9.9</v>
      </c>
      <c r="AG36" s="231">
        <v>9.09</v>
      </c>
    </row>
    <row r="37" spans="2:36" s="232" customFormat="1" x14ac:dyDescent="0.25">
      <c r="B37" s="230">
        <v>0.83333333333333337</v>
      </c>
      <c r="C37" s="231">
        <v>8.7200000000000006</v>
      </c>
      <c r="D37" s="231">
        <v>8.9600000000000009</v>
      </c>
      <c r="E37" s="231">
        <v>8.7200000000000006</v>
      </c>
      <c r="F37" s="231">
        <v>9.0399999999999991</v>
      </c>
      <c r="G37" s="231">
        <v>8.9600000000000009</v>
      </c>
      <c r="H37" s="231">
        <v>9.43</v>
      </c>
      <c r="I37" s="231">
        <v>8.83</v>
      </c>
      <c r="J37" s="231">
        <v>8.75</v>
      </c>
      <c r="K37" s="231">
        <v>9.41</v>
      </c>
      <c r="L37" s="231">
        <v>9.14</v>
      </c>
      <c r="M37" s="231">
        <v>9.0399999999999991</v>
      </c>
      <c r="N37" s="231">
        <v>8.99</v>
      </c>
      <c r="O37" s="231">
        <v>8.59</v>
      </c>
      <c r="P37" s="231">
        <v>11.71</v>
      </c>
      <c r="Q37" s="231">
        <v>10.220000000000001</v>
      </c>
      <c r="R37" s="231">
        <v>9.59</v>
      </c>
      <c r="S37" s="231">
        <v>8.86</v>
      </c>
      <c r="T37" s="231">
        <v>9.0399999999999991</v>
      </c>
      <c r="U37" s="231">
        <v>9.07</v>
      </c>
      <c r="V37" s="231">
        <v>9.33</v>
      </c>
      <c r="W37" s="231">
        <v>9.01</v>
      </c>
      <c r="X37" s="231">
        <v>9.51</v>
      </c>
      <c r="Y37" s="231">
        <v>9.1199999999999992</v>
      </c>
      <c r="Z37" s="231">
        <v>9.14</v>
      </c>
      <c r="AA37" s="231">
        <v>9.33</v>
      </c>
      <c r="AB37" s="231">
        <v>9.1199999999999992</v>
      </c>
      <c r="AC37" s="231">
        <v>9.25</v>
      </c>
      <c r="AD37" s="231">
        <v>9.75</v>
      </c>
      <c r="AE37" s="231">
        <v>9.67</v>
      </c>
      <c r="AF37" s="231">
        <v>10.220000000000001</v>
      </c>
      <c r="AG37" s="231">
        <v>9.1199999999999992</v>
      </c>
    </row>
    <row r="38" spans="2:36" s="232" customFormat="1" x14ac:dyDescent="0.25">
      <c r="B38" s="230">
        <v>0.875</v>
      </c>
      <c r="C38" s="231">
        <v>8.65</v>
      </c>
      <c r="D38" s="231">
        <v>9.07</v>
      </c>
      <c r="E38" s="231">
        <v>8.6999999999999993</v>
      </c>
      <c r="F38" s="231">
        <v>9.3000000000000007</v>
      </c>
      <c r="G38" s="231">
        <v>8.83</v>
      </c>
      <c r="H38" s="231">
        <v>9.07</v>
      </c>
      <c r="I38" s="231">
        <v>8.75</v>
      </c>
      <c r="J38" s="231">
        <v>9.2200000000000006</v>
      </c>
      <c r="K38" s="231">
        <v>9.25</v>
      </c>
      <c r="L38" s="231">
        <v>8.91</v>
      </c>
      <c r="M38" s="231">
        <v>9.2200000000000006</v>
      </c>
      <c r="N38" s="231">
        <v>8.9600000000000009</v>
      </c>
      <c r="O38" s="231">
        <v>8.7799999999999994</v>
      </c>
      <c r="P38" s="231">
        <v>11.16</v>
      </c>
      <c r="Q38" s="231">
        <v>10.06</v>
      </c>
      <c r="R38" s="231">
        <v>9.56</v>
      </c>
      <c r="S38" s="231">
        <v>9.07</v>
      </c>
      <c r="T38" s="231">
        <v>8.9600000000000009</v>
      </c>
      <c r="U38" s="231">
        <v>9.07</v>
      </c>
      <c r="V38" s="231">
        <v>9.4600000000000009</v>
      </c>
      <c r="W38" s="231">
        <v>9.25</v>
      </c>
      <c r="X38" s="231">
        <v>9.3000000000000007</v>
      </c>
      <c r="Y38" s="231">
        <v>8.99</v>
      </c>
      <c r="Z38" s="231">
        <v>10.3</v>
      </c>
      <c r="AA38" s="231">
        <v>9.17</v>
      </c>
      <c r="AB38" s="231">
        <v>8.99</v>
      </c>
      <c r="AC38" s="231">
        <v>9.85</v>
      </c>
      <c r="AD38" s="231">
        <v>9.4600000000000009</v>
      </c>
      <c r="AE38" s="231">
        <v>10.029999999999999</v>
      </c>
      <c r="AF38" s="231">
        <v>9.43</v>
      </c>
      <c r="AG38" s="231">
        <v>8.8000000000000007</v>
      </c>
    </row>
    <row r="39" spans="2:36" s="232" customFormat="1" x14ac:dyDescent="0.25">
      <c r="B39" s="230">
        <v>0.91666666666666663</v>
      </c>
      <c r="C39" s="231">
        <v>9.17</v>
      </c>
      <c r="D39" s="231">
        <v>8.8000000000000007</v>
      </c>
      <c r="E39" s="231">
        <v>8.75</v>
      </c>
      <c r="F39" s="231">
        <v>9.0399999999999991</v>
      </c>
      <c r="G39" s="231">
        <v>8.93</v>
      </c>
      <c r="H39" s="231">
        <v>8.91</v>
      </c>
      <c r="I39" s="231">
        <v>9.0399999999999991</v>
      </c>
      <c r="J39" s="231">
        <v>9.35</v>
      </c>
      <c r="K39" s="231">
        <v>9.59</v>
      </c>
      <c r="L39" s="231">
        <v>8.75</v>
      </c>
      <c r="M39" s="231">
        <v>9.3000000000000007</v>
      </c>
      <c r="N39" s="231">
        <v>8.7799999999999994</v>
      </c>
      <c r="O39" s="231">
        <v>8.7799999999999994</v>
      </c>
      <c r="P39" s="231">
        <v>10.74</v>
      </c>
      <c r="Q39" s="231">
        <v>9.77</v>
      </c>
      <c r="R39" s="231">
        <v>9.41</v>
      </c>
      <c r="S39" s="231">
        <v>9.1999999999999993</v>
      </c>
      <c r="T39" s="231">
        <v>8.86</v>
      </c>
      <c r="U39" s="231">
        <v>9.14</v>
      </c>
      <c r="V39" s="231">
        <v>9.25</v>
      </c>
      <c r="W39" s="231">
        <v>9.25</v>
      </c>
      <c r="X39" s="231">
        <v>9.56</v>
      </c>
      <c r="Y39" s="231">
        <v>8.93</v>
      </c>
      <c r="Z39" s="231">
        <v>9.77</v>
      </c>
      <c r="AA39" s="231">
        <v>9.3000000000000007</v>
      </c>
      <c r="AB39" s="231">
        <v>9.09</v>
      </c>
      <c r="AC39" s="231">
        <v>9.6199999999999992</v>
      </c>
      <c r="AD39" s="231">
        <v>9.3000000000000007</v>
      </c>
      <c r="AE39" s="231">
        <v>9.27</v>
      </c>
      <c r="AF39" s="231">
        <v>8.91</v>
      </c>
      <c r="AG39" s="231">
        <v>8.75</v>
      </c>
    </row>
    <row r="40" spans="2:36" s="232" customFormat="1" x14ac:dyDescent="0.25">
      <c r="B40" s="230">
        <v>0.95833333333333337</v>
      </c>
      <c r="C40" s="231">
        <v>9.3000000000000007</v>
      </c>
      <c r="D40" s="231">
        <v>8.9600000000000009</v>
      </c>
      <c r="E40" s="231">
        <v>8.86</v>
      </c>
      <c r="F40" s="231">
        <v>8.65</v>
      </c>
      <c r="G40" s="231">
        <v>8.8800000000000008</v>
      </c>
      <c r="H40" s="231">
        <v>8.93</v>
      </c>
      <c r="I40" s="231">
        <v>8.99</v>
      </c>
      <c r="J40" s="231">
        <v>9.25</v>
      </c>
      <c r="K40" s="231">
        <v>9.07</v>
      </c>
      <c r="L40" s="231">
        <v>8.75</v>
      </c>
      <c r="M40" s="231">
        <v>8.9600000000000009</v>
      </c>
      <c r="N40" s="231">
        <v>9.01</v>
      </c>
      <c r="O40" s="231">
        <v>8.99</v>
      </c>
      <c r="P40" s="231">
        <v>10.27</v>
      </c>
      <c r="Q40" s="231">
        <v>9.67</v>
      </c>
      <c r="R40" s="231">
        <v>9.51</v>
      </c>
      <c r="S40" s="231">
        <v>9.4600000000000009</v>
      </c>
      <c r="T40" s="231">
        <v>9.1999999999999993</v>
      </c>
      <c r="U40" s="231">
        <v>9.1999999999999993</v>
      </c>
      <c r="V40" s="231">
        <v>9.09</v>
      </c>
      <c r="W40" s="231">
        <v>9.07</v>
      </c>
      <c r="X40" s="231">
        <v>9.3800000000000008</v>
      </c>
      <c r="Y40" s="231">
        <v>9.33</v>
      </c>
      <c r="Z40" s="231">
        <v>9.77</v>
      </c>
      <c r="AA40" s="231">
        <v>9.3800000000000008</v>
      </c>
      <c r="AB40" s="231">
        <v>9.14</v>
      </c>
      <c r="AC40" s="231">
        <v>9.64</v>
      </c>
      <c r="AD40" s="231">
        <v>9.4600000000000009</v>
      </c>
      <c r="AE40" s="231">
        <v>9.1199999999999992</v>
      </c>
      <c r="AF40" s="231">
        <v>8.9600000000000009</v>
      </c>
      <c r="AG40" s="231">
        <v>8.8000000000000007</v>
      </c>
    </row>
    <row r="41" spans="2:36" s="233" customFormat="1" ht="33" customHeight="1" x14ac:dyDescent="0.3">
      <c r="B41" s="228" t="s">
        <v>52</v>
      </c>
      <c r="C41" s="234">
        <v>9</v>
      </c>
      <c r="D41" s="234">
        <v>9.1</v>
      </c>
      <c r="E41" s="234">
        <v>9</v>
      </c>
      <c r="F41" s="234">
        <v>9.1</v>
      </c>
      <c r="G41" s="234">
        <v>8.9</v>
      </c>
      <c r="H41" s="234">
        <v>9.1</v>
      </c>
      <c r="I41" s="234">
        <v>9.3000000000000007</v>
      </c>
      <c r="J41" s="234">
        <v>9.1</v>
      </c>
      <c r="K41" s="234">
        <v>9.1</v>
      </c>
      <c r="L41" s="234">
        <v>9.1</v>
      </c>
      <c r="M41" s="234">
        <v>9</v>
      </c>
      <c r="N41" s="234">
        <v>9</v>
      </c>
      <c r="O41" s="234">
        <v>9.1999999999999993</v>
      </c>
      <c r="P41" s="234">
        <v>10.6</v>
      </c>
      <c r="Q41" s="234">
        <v>10.3</v>
      </c>
      <c r="R41" s="234">
        <v>9.5</v>
      </c>
      <c r="S41" s="234">
        <v>9.1</v>
      </c>
      <c r="T41" s="234">
        <v>9.1999999999999993</v>
      </c>
      <c r="U41" s="234">
        <v>9.1999999999999993</v>
      </c>
      <c r="V41" s="234">
        <v>9.1999999999999993</v>
      </c>
      <c r="W41" s="234">
        <v>9.6</v>
      </c>
      <c r="X41" s="234">
        <v>9.1999999999999993</v>
      </c>
      <c r="Y41" s="234">
        <v>9.1999999999999993</v>
      </c>
      <c r="Z41" s="234">
        <v>9.4</v>
      </c>
      <c r="AA41" s="234">
        <v>9.3000000000000007</v>
      </c>
      <c r="AB41" s="234">
        <v>9.3000000000000007</v>
      </c>
      <c r="AC41" s="234">
        <v>9.3000000000000007</v>
      </c>
      <c r="AD41" s="234">
        <v>9.4</v>
      </c>
      <c r="AE41" s="234">
        <v>10.3</v>
      </c>
      <c r="AF41" s="234">
        <v>9.1999999999999993</v>
      </c>
      <c r="AG41" s="234">
        <v>10</v>
      </c>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59"/>
    </row>
    <row r="45" spans="2:36" ht="12" customHeight="1" x14ac:dyDescent="0.3">
      <c r="B45" s="259"/>
    </row>
    <row r="46" spans="2:36" x14ac:dyDescent="0.3">
      <c r="B46" s="237"/>
    </row>
    <row r="47" spans="2:36" customFormat="1" ht="13.2" x14ac:dyDescent="0.25"/>
    <row r="48" spans="2:36" x14ac:dyDescent="0.3">
      <c r="B48"/>
      <c r="C48"/>
      <c r="D48"/>
      <c r="E48"/>
      <c r="F48"/>
      <c r="G48"/>
      <c r="H48"/>
      <c r="I48"/>
      <c r="J48"/>
      <c r="K48"/>
      <c r="L48"/>
      <c r="M48"/>
      <c r="N48"/>
      <c r="O48"/>
      <c r="P48"/>
      <c r="Q48"/>
      <c r="R48"/>
      <c r="S48"/>
      <c r="T48"/>
      <c r="U48"/>
      <c r="V48"/>
      <c r="W48"/>
      <c r="X48"/>
      <c r="Y48"/>
      <c r="Z48"/>
      <c r="AA48"/>
      <c r="AB48"/>
      <c r="AC48"/>
      <c r="AD48"/>
      <c r="AE48"/>
      <c r="AF48"/>
      <c r="AG48"/>
    </row>
    <row r="49" spans="3:35" x14ac:dyDescent="0.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row r="50" spans="3:35" x14ac:dyDescent="0.3">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row>
    <row r="51" spans="3:35" x14ac:dyDescent="0.3">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row>
  </sheetData>
  <mergeCells count="7">
    <mergeCell ref="C43:J43"/>
    <mergeCell ref="B2:E4"/>
    <mergeCell ref="F2:AG4"/>
    <mergeCell ref="B6:C6"/>
    <mergeCell ref="B10:AG10"/>
    <mergeCell ref="V14:W14"/>
    <mergeCell ref="C42:AG42"/>
  </mergeCells>
  <conditionalFormatting sqref="C41:AG41">
    <cfRule type="cellIs" dxfId="86" priority="10" operator="greaterThan">
      <formula>365</formula>
    </cfRule>
  </conditionalFormatting>
  <conditionalFormatting sqref="C17:AG41">
    <cfRule type="containsText" dxfId="85" priority="6" operator="containsText" text="EE">
      <formula>NOT(ISERROR(SEARCH("EE",C17)))</formula>
    </cfRule>
    <cfRule type="containsText" dxfId="84" priority="8" operator="containsText" text="IE">
      <formula>NOT(ISERROR(SEARCH("IE",C17)))</formula>
    </cfRule>
    <cfRule type="containsText" dxfId="83" priority="9" operator="containsText" text="ID">
      <formula>NOT(ISERROR(SEARCH("ID",C17)))</formula>
    </cfRule>
  </conditionalFormatting>
  <conditionalFormatting sqref="AK21:AL21">
    <cfRule type="cellIs" dxfId="82" priority="7" operator="greaterThanOrEqual">
      <formula>365</formula>
    </cfRule>
  </conditionalFormatting>
  <conditionalFormatting sqref="AP21">
    <cfRule type="cellIs" dxfId="81" priority="5" operator="greaterThanOrEqual">
      <formula>365</formula>
    </cfRule>
  </conditionalFormatting>
  <conditionalFormatting sqref="AG51:AH51">
    <cfRule type="cellIs" dxfId="80" priority="4" operator="greaterThanOrEqual">
      <formula>365</formula>
    </cfRule>
  </conditionalFormatting>
  <conditionalFormatting sqref="C51:AF51">
    <cfRule type="cellIs" dxfId="79" priority="3" operator="greaterThanOrEqual">
      <formula>365</formula>
    </cfRule>
  </conditionalFormatting>
  <conditionalFormatting sqref="C49:AF49">
    <cfRule type="cellIs" dxfId="78" priority="2" operator="greaterThanOrEqual">
      <formula>365</formula>
    </cfRule>
  </conditionalFormatting>
  <conditionalFormatting sqref="C50:AF50">
    <cfRule type="cellIs" dxfId="77"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29C1A-33F6-452F-87BA-B394C7F0ED00}">
  <dimension ref="B1:AK41"/>
  <sheetViews>
    <sheetView showGridLines="0" zoomScale="70" zoomScaleNormal="70" zoomScaleSheetLayoutView="85" workbookViewId="0">
      <selection activeCell="T30" sqref="T30"/>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279</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+'3.16'!F6</f>
        <v>Evaluación de seguimiento de la calidad del aire en el área de influencia del complejo metalúrgico La Oroya, ubicada en el distrito La Oroya, provincia de Yauli, departamento de Junín, en junio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+'3.16'!F8</f>
        <v>CA-CC-01</v>
      </c>
      <c r="G8" s="41"/>
      <c r="H8" s="41"/>
      <c r="I8" s="41"/>
      <c r="J8" s="41"/>
      <c r="K8" s="41"/>
      <c r="L8" s="41"/>
      <c r="M8" s="41"/>
      <c r="N8" s="41"/>
      <c r="O8" s="41"/>
      <c r="P8" s="41"/>
      <c r="Q8" s="8" t="s">
        <v>53</v>
      </c>
      <c r="R8" s="37"/>
      <c r="S8" s="37"/>
      <c r="T8" s="37"/>
      <c r="U8" s="37"/>
      <c r="V8" s="42" t="str">
        <f>+'3.16'!V8</f>
        <v>No aplica</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8.7799999999999994</v>
      </c>
      <c r="D11" s="231">
        <v>9.27</v>
      </c>
      <c r="E11" s="231">
        <v>8.9600000000000009</v>
      </c>
      <c r="F11" s="231">
        <v>8.86</v>
      </c>
      <c r="G11" s="231">
        <v>8.8800000000000008</v>
      </c>
      <c r="H11" s="231">
        <v>8.94</v>
      </c>
      <c r="I11" s="231">
        <v>9.09</v>
      </c>
      <c r="J11" s="231">
        <v>9.15</v>
      </c>
      <c r="K11" s="231">
        <v>9.2200000000000006</v>
      </c>
      <c r="L11" s="231">
        <v>9.26</v>
      </c>
      <c r="M11" s="231">
        <v>8.85</v>
      </c>
      <c r="N11" s="231">
        <v>9.1999999999999993</v>
      </c>
      <c r="O11" s="231">
        <v>8.85</v>
      </c>
      <c r="P11" s="231">
        <v>9.08</v>
      </c>
      <c r="Q11" s="231">
        <v>10.4</v>
      </c>
      <c r="R11" s="231">
        <v>9.67</v>
      </c>
      <c r="S11" s="231">
        <v>9.44</v>
      </c>
      <c r="T11" s="231">
        <v>9.25</v>
      </c>
      <c r="U11" s="231">
        <v>9.07</v>
      </c>
      <c r="V11" s="231">
        <v>9.2200000000000006</v>
      </c>
      <c r="W11" s="231">
        <v>9.24</v>
      </c>
      <c r="X11" s="231">
        <v>9.34</v>
      </c>
      <c r="Y11" s="231">
        <v>9.39</v>
      </c>
      <c r="Z11" s="231">
        <v>9.23</v>
      </c>
      <c r="AA11" s="231">
        <v>9.6999999999999993</v>
      </c>
      <c r="AB11" s="231">
        <v>9.39</v>
      </c>
      <c r="AC11" s="231">
        <v>9.1999999999999993</v>
      </c>
      <c r="AD11" s="231">
        <v>9.56</v>
      </c>
      <c r="AE11" s="231">
        <v>9.4499999999999993</v>
      </c>
      <c r="AF11" s="231">
        <v>9.24</v>
      </c>
      <c r="AG11" s="231"/>
    </row>
    <row r="12" spans="2:34" s="232" customFormat="1" x14ac:dyDescent="0.25">
      <c r="B12" s="230">
        <v>4.1666666666666664E-2</v>
      </c>
      <c r="C12" s="231">
        <v>8.77</v>
      </c>
      <c r="D12" s="231">
        <v>9.27</v>
      </c>
      <c r="E12" s="231">
        <v>9.14</v>
      </c>
      <c r="F12" s="231">
        <v>9.24</v>
      </c>
      <c r="G12" s="231">
        <v>8.77</v>
      </c>
      <c r="H12" s="231">
        <v>9.06</v>
      </c>
      <c r="I12" s="231">
        <v>9.19</v>
      </c>
      <c r="J12" s="231">
        <v>9.3699999999999992</v>
      </c>
      <c r="K12" s="231">
        <v>9.15</v>
      </c>
      <c r="L12" s="231">
        <v>9.15</v>
      </c>
      <c r="M12" s="231">
        <v>8.9600000000000009</v>
      </c>
      <c r="N12" s="231">
        <v>9.0299999999999994</v>
      </c>
      <c r="O12" s="231">
        <v>8.85</v>
      </c>
      <c r="P12" s="231">
        <v>9.4</v>
      </c>
      <c r="Q12" s="231">
        <v>10.039999999999999</v>
      </c>
      <c r="R12" s="231">
        <v>9.5500000000000007</v>
      </c>
      <c r="S12" s="231">
        <v>9.31</v>
      </c>
      <c r="T12" s="231">
        <v>9.3000000000000007</v>
      </c>
      <c r="U12" s="231">
        <v>9.16</v>
      </c>
      <c r="V12" s="231">
        <v>9.26</v>
      </c>
      <c r="W12" s="231">
        <v>9.18</v>
      </c>
      <c r="X12" s="231">
        <v>9.2799999999999994</v>
      </c>
      <c r="Y12" s="231">
        <v>9.25</v>
      </c>
      <c r="Z12" s="231">
        <v>9.36</v>
      </c>
      <c r="AA12" s="231">
        <v>9.43</v>
      </c>
      <c r="AB12" s="231">
        <v>9.4</v>
      </c>
      <c r="AC12" s="231">
        <v>9.16</v>
      </c>
      <c r="AD12" s="231">
        <v>9.4499999999999993</v>
      </c>
      <c r="AE12" s="231">
        <v>9.49</v>
      </c>
      <c r="AF12" s="231">
        <v>9.2200000000000006</v>
      </c>
      <c r="AG12" s="231"/>
    </row>
    <row r="13" spans="2:34" s="232" customFormat="1" x14ac:dyDescent="0.25">
      <c r="B13" s="230">
        <v>8.3333333333333329E-2</v>
      </c>
      <c r="C13" s="231">
        <v>8.7100000000000009</v>
      </c>
      <c r="D13" s="231">
        <v>9.2100000000000009</v>
      </c>
      <c r="E13" s="231">
        <v>9.15</v>
      </c>
      <c r="F13" s="231">
        <v>9.25</v>
      </c>
      <c r="G13" s="231">
        <v>8.82</v>
      </c>
      <c r="H13" s="231">
        <v>9.08</v>
      </c>
      <c r="I13" s="231">
        <v>9.36</v>
      </c>
      <c r="J13" s="231">
        <v>9.3699999999999992</v>
      </c>
      <c r="K13" s="231">
        <v>9.09</v>
      </c>
      <c r="L13" s="231">
        <v>9.18</v>
      </c>
      <c r="M13" s="231">
        <v>8.99</v>
      </c>
      <c r="N13" s="231">
        <v>8.98</v>
      </c>
      <c r="O13" s="231">
        <v>8.7899999999999991</v>
      </c>
      <c r="P13" s="231">
        <v>9.6300000000000008</v>
      </c>
      <c r="Q13" s="231">
        <v>9.8800000000000008</v>
      </c>
      <c r="R13" s="231">
        <v>9.42</v>
      </c>
      <c r="S13" s="231">
        <v>9.18</v>
      </c>
      <c r="T13" s="231">
        <v>9.34</v>
      </c>
      <c r="U13" s="231">
        <v>9.11</v>
      </c>
      <c r="V13" s="231">
        <v>9.33</v>
      </c>
      <c r="W13" s="231">
        <v>9.14</v>
      </c>
      <c r="X13" s="231">
        <v>9.4700000000000006</v>
      </c>
      <c r="Y13" s="231">
        <v>9.14</v>
      </c>
      <c r="Z13" s="231">
        <v>9.31</v>
      </c>
      <c r="AA13" s="231">
        <v>9.1999999999999993</v>
      </c>
      <c r="AB13" s="231">
        <v>9.33</v>
      </c>
      <c r="AC13" s="231">
        <v>9.18</v>
      </c>
      <c r="AD13" s="231">
        <v>9.26</v>
      </c>
      <c r="AE13" s="231">
        <v>9.4499999999999993</v>
      </c>
      <c r="AF13" s="231">
        <v>9.15</v>
      </c>
      <c r="AG13" s="231"/>
    </row>
    <row r="14" spans="2:34" s="232" customFormat="1" x14ac:dyDescent="0.25">
      <c r="B14" s="230">
        <v>0.125</v>
      </c>
      <c r="C14" s="231">
        <v>8.6199999999999992</v>
      </c>
      <c r="D14" s="231">
        <v>9.1199999999999992</v>
      </c>
      <c r="E14" s="231">
        <v>9.07</v>
      </c>
      <c r="F14" s="231">
        <v>9.18</v>
      </c>
      <c r="G14" s="231">
        <v>8.75</v>
      </c>
      <c r="H14" s="231">
        <v>9.2100000000000009</v>
      </c>
      <c r="I14" s="231">
        <v>9.3699999999999992</v>
      </c>
      <c r="J14" s="231">
        <v>9.2100000000000009</v>
      </c>
      <c r="K14" s="231">
        <v>9.14</v>
      </c>
      <c r="L14" s="231">
        <v>9.18</v>
      </c>
      <c r="M14" s="231">
        <v>8.9600000000000009</v>
      </c>
      <c r="N14" s="231">
        <v>8.86</v>
      </c>
      <c r="O14" s="231">
        <v>8.7899999999999991</v>
      </c>
      <c r="P14" s="231">
        <v>9.6300000000000008</v>
      </c>
      <c r="Q14" s="231">
        <v>9.74</v>
      </c>
      <c r="R14" s="231">
        <v>9.4499999999999993</v>
      </c>
      <c r="S14" s="231">
        <v>9.08</v>
      </c>
      <c r="T14" s="231">
        <v>9.36</v>
      </c>
      <c r="U14" s="231">
        <v>9.1300000000000008</v>
      </c>
      <c r="V14" s="231">
        <v>9.2799999999999994</v>
      </c>
      <c r="W14" s="231">
        <v>9.07</v>
      </c>
      <c r="X14" s="231">
        <v>9.27</v>
      </c>
      <c r="Y14" s="231">
        <v>9.1199999999999992</v>
      </c>
      <c r="Z14" s="231">
        <v>9.27</v>
      </c>
      <c r="AA14" s="231">
        <v>9.06</v>
      </c>
      <c r="AB14" s="231">
        <v>9.2200000000000006</v>
      </c>
      <c r="AC14" s="231">
        <v>9.0399999999999991</v>
      </c>
      <c r="AD14" s="231">
        <v>9.16</v>
      </c>
      <c r="AE14" s="231">
        <v>9.32</v>
      </c>
      <c r="AF14" s="231">
        <v>9.07</v>
      </c>
      <c r="AG14" s="231"/>
    </row>
    <row r="15" spans="2:34" s="232" customFormat="1" x14ac:dyDescent="0.25">
      <c r="B15" s="230">
        <v>0.16666666666666666</v>
      </c>
      <c r="C15" s="231">
        <v>8.68</v>
      </c>
      <c r="D15" s="231">
        <v>9.11</v>
      </c>
      <c r="E15" s="231">
        <v>9.0500000000000007</v>
      </c>
      <c r="F15" s="231">
        <v>8.8800000000000008</v>
      </c>
      <c r="G15" s="231">
        <v>8.86</v>
      </c>
      <c r="H15" s="231">
        <v>9.4600000000000009</v>
      </c>
      <c r="I15" s="231">
        <v>9.6</v>
      </c>
      <c r="J15" s="231">
        <v>9.1300000000000008</v>
      </c>
      <c r="K15" s="231">
        <v>9.16</v>
      </c>
      <c r="L15" s="240">
        <v>9.2100000000000009</v>
      </c>
      <c r="M15" s="231">
        <v>8.92</v>
      </c>
      <c r="N15" s="231">
        <v>8.89</v>
      </c>
      <c r="O15" s="231">
        <v>9</v>
      </c>
      <c r="P15" s="231">
        <v>9.3800000000000008</v>
      </c>
      <c r="Q15" s="231">
        <v>9.7899999999999991</v>
      </c>
      <c r="R15" s="231">
        <v>9.57</v>
      </c>
      <c r="S15" s="231">
        <v>9.17</v>
      </c>
      <c r="T15" s="231">
        <v>9.33</v>
      </c>
      <c r="U15" s="231">
        <v>9.1199999999999992</v>
      </c>
      <c r="V15" s="231">
        <v>9.2799999999999994</v>
      </c>
      <c r="W15" s="231">
        <v>9.6</v>
      </c>
      <c r="X15" s="231">
        <v>9.2899999999999991</v>
      </c>
      <c r="Y15" s="231">
        <v>9.14</v>
      </c>
      <c r="Z15" s="231">
        <v>9.25</v>
      </c>
      <c r="AA15" s="231">
        <v>9.09</v>
      </c>
      <c r="AB15" s="231">
        <v>9.14</v>
      </c>
      <c r="AC15" s="231">
        <v>9.11</v>
      </c>
      <c r="AD15" s="231">
        <v>9.23</v>
      </c>
      <c r="AE15" s="231">
        <v>9.91</v>
      </c>
      <c r="AF15" s="231">
        <v>9.01</v>
      </c>
      <c r="AG15" s="231"/>
    </row>
    <row r="16" spans="2:34" s="232" customFormat="1" x14ac:dyDescent="0.25">
      <c r="B16" s="230">
        <v>0.20833333333333334</v>
      </c>
      <c r="C16" s="231">
        <v>8.85</v>
      </c>
      <c r="D16" s="231">
        <v>9.2200000000000006</v>
      </c>
      <c r="E16" s="231">
        <v>8.93</v>
      </c>
      <c r="F16" s="231">
        <v>8.91</v>
      </c>
      <c r="G16" s="231">
        <v>8.8800000000000008</v>
      </c>
      <c r="H16" s="231">
        <v>9.49</v>
      </c>
      <c r="I16" s="231">
        <v>9.61</v>
      </c>
      <c r="J16" s="231">
        <v>9.15</v>
      </c>
      <c r="K16" s="231">
        <v>9.2100000000000009</v>
      </c>
      <c r="L16" s="231">
        <v>9.39</v>
      </c>
      <c r="M16" s="231">
        <v>9.06</v>
      </c>
      <c r="N16" s="231">
        <v>8.93</v>
      </c>
      <c r="O16" s="231">
        <v>9.44</v>
      </c>
      <c r="P16" s="231">
        <v>9.18</v>
      </c>
      <c r="Q16" s="231">
        <v>9.66</v>
      </c>
      <c r="R16" s="231">
        <v>9.67</v>
      </c>
      <c r="S16" s="231">
        <v>9.14</v>
      </c>
      <c r="T16" s="231">
        <v>9.24</v>
      </c>
      <c r="U16" s="231">
        <v>9.07</v>
      </c>
      <c r="V16" s="231">
        <v>9.18</v>
      </c>
      <c r="W16" s="231">
        <v>11.31</v>
      </c>
      <c r="X16" s="231">
        <v>9.18</v>
      </c>
      <c r="Y16" s="231">
        <v>9.15</v>
      </c>
      <c r="Z16" s="231">
        <v>9.34</v>
      </c>
      <c r="AA16" s="231">
        <v>9.1199999999999992</v>
      </c>
      <c r="AB16" s="231">
        <v>9.18</v>
      </c>
      <c r="AC16" s="231">
        <v>8.99</v>
      </c>
      <c r="AD16" s="231">
        <v>9.27</v>
      </c>
      <c r="AE16" s="231">
        <v>11.71</v>
      </c>
      <c r="AF16" s="231">
        <v>9</v>
      </c>
      <c r="AG16" s="231"/>
    </row>
    <row r="17" spans="2:33" s="232" customFormat="1" x14ac:dyDescent="0.25">
      <c r="B17" s="230">
        <v>0.25</v>
      </c>
      <c r="C17" s="231">
        <v>8.99</v>
      </c>
      <c r="D17" s="231">
        <v>9.33</v>
      </c>
      <c r="E17" s="231">
        <v>9.11</v>
      </c>
      <c r="F17" s="231">
        <v>9.1300000000000008</v>
      </c>
      <c r="G17" s="231">
        <v>9</v>
      </c>
      <c r="H17" s="231">
        <v>9.43</v>
      </c>
      <c r="I17" s="231">
        <v>9.8000000000000007</v>
      </c>
      <c r="J17" s="231">
        <v>9.11</v>
      </c>
      <c r="K17" s="231">
        <v>9.17</v>
      </c>
      <c r="L17" s="231">
        <v>9.5</v>
      </c>
      <c r="M17" s="231">
        <v>9.06</v>
      </c>
      <c r="N17" s="231">
        <v>8.94</v>
      </c>
      <c r="O17" s="231">
        <v>10.34</v>
      </c>
      <c r="P17" s="231">
        <v>9.14</v>
      </c>
      <c r="Q17" s="231">
        <v>9.6300000000000008</v>
      </c>
      <c r="R17" s="231">
        <v>9.65</v>
      </c>
      <c r="S17" s="231">
        <v>9.2100000000000009</v>
      </c>
      <c r="T17" s="231">
        <v>9.3000000000000007</v>
      </c>
      <c r="U17" s="231">
        <v>9.0399999999999991</v>
      </c>
      <c r="V17" s="231">
        <v>9.25</v>
      </c>
      <c r="W17" s="231">
        <v>11.86</v>
      </c>
      <c r="X17" s="231">
        <v>9.1199999999999992</v>
      </c>
      <c r="Y17" s="231">
        <v>9.14</v>
      </c>
      <c r="Z17" s="231">
        <v>9.43</v>
      </c>
      <c r="AA17" s="231">
        <v>9.17</v>
      </c>
      <c r="AB17" s="231">
        <v>9.26</v>
      </c>
      <c r="AC17" s="231">
        <v>9.0299999999999994</v>
      </c>
      <c r="AD17" s="231">
        <v>9.39</v>
      </c>
      <c r="AE17" s="231">
        <v>13.8</v>
      </c>
      <c r="AF17" s="231">
        <v>9.06</v>
      </c>
      <c r="AG17" s="231"/>
    </row>
    <row r="18" spans="2:33" s="232" customFormat="1" x14ac:dyDescent="0.25">
      <c r="B18" s="230">
        <v>0.29166666666666669</v>
      </c>
      <c r="C18" s="231">
        <v>9.17</v>
      </c>
      <c r="D18" s="231">
        <v>9.7799999999999994</v>
      </c>
      <c r="E18" s="231">
        <v>9.26</v>
      </c>
      <c r="F18" s="231">
        <v>9.2200000000000006</v>
      </c>
      <c r="G18" s="231">
        <v>9.0399999999999991</v>
      </c>
      <c r="H18" s="231">
        <v>9.11</v>
      </c>
      <c r="I18" s="231">
        <v>9.6300000000000008</v>
      </c>
      <c r="J18" s="231">
        <v>9.09</v>
      </c>
      <c r="K18" s="231">
        <v>9.15</v>
      </c>
      <c r="L18" s="231">
        <v>9.6199999999999992</v>
      </c>
      <c r="M18" s="231">
        <v>9.1199999999999992</v>
      </c>
      <c r="N18" s="231">
        <v>9.0399999999999991</v>
      </c>
      <c r="O18" s="231">
        <v>11.14</v>
      </c>
      <c r="P18" s="231">
        <v>9.33</v>
      </c>
      <c r="Q18" s="231">
        <v>9.82</v>
      </c>
      <c r="R18" s="231">
        <v>9.6300000000000008</v>
      </c>
      <c r="S18" s="231">
        <v>9.2899999999999991</v>
      </c>
      <c r="T18" s="231">
        <v>9.35</v>
      </c>
      <c r="U18" s="231">
        <v>9.0299999999999994</v>
      </c>
      <c r="V18" s="231">
        <v>9.36</v>
      </c>
      <c r="W18" s="231">
        <v>11.42</v>
      </c>
      <c r="X18" s="231">
        <v>9.0399999999999991</v>
      </c>
      <c r="Y18" s="231">
        <v>9.14</v>
      </c>
      <c r="Z18" s="231">
        <v>9.5299999999999994</v>
      </c>
      <c r="AA18" s="231">
        <v>9.2799999999999994</v>
      </c>
      <c r="AB18" s="231">
        <v>9.32</v>
      </c>
      <c r="AC18" s="231">
        <v>9.02</v>
      </c>
      <c r="AD18" s="231">
        <v>9.4600000000000009</v>
      </c>
      <c r="AE18" s="231">
        <v>15.11</v>
      </c>
      <c r="AF18" s="231">
        <v>9.1300000000000008</v>
      </c>
      <c r="AG18" s="231"/>
    </row>
    <row r="19" spans="2:33" s="232" customFormat="1" x14ac:dyDescent="0.25">
      <c r="B19" s="230">
        <v>0.33333333333333331</v>
      </c>
      <c r="C19" s="231">
        <v>9.15</v>
      </c>
      <c r="D19" s="231">
        <v>9.84</v>
      </c>
      <c r="E19" s="231">
        <v>9.49</v>
      </c>
      <c r="F19" s="231">
        <v>9.31</v>
      </c>
      <c r="G19" s="231">
        <v>9.0500000000000007</v>
      </c>
      <c r="H19" s="231">
        <v>8.9700000000000006</v>
      </c>
      <c r="I19" s="231">
        <v>9.5399999999999991</v>
      </c>
      <c r="J19" s="231">
        <v>9.32</v>
      </c>
      <c r="K19" s="231">
        <v>9.08</v>
      </c>
      <c r="L19" s="231">
        <v>9.49</v>
      </c>
      <c r="M19" s="231">
        <v>9.08</v>
      </c>
      <c r="N19" s="231">
        <v>9.06</v>
      </c>
      <c r="O19" s="231">
        <v>11.3</v>
      </c>
      <c r="P19" s="231">
        <v>9.3699999999999992</v>
      </c>
      <c r="Q19" s="231">
        <v>9.99</v>
      </c>
      <c r="R19" s="231">
        <v>9.6199999999999992</v>
      </c>
      <c r="S19" s="231">
        <v>9.3800000000000008</v>
      </c>
      <c r="T19" s="231">
        <v>9.27</v>
      </c>
      <c r="U19" s="231">
        <v>9.1199999999999992</v>
      </c>
      <c r="V19" s="231">
        <v>9.41</v>
      </c>
      <c r="W19" s="231">
        <v>10.119999999999999</v>
      </c>
      <c r="X19" s="231">
        <v>9</v>
      </c>
      <c r="Y19" s="231">
        <v>9.1999999999999993</v>
      </c>
      <c r="Z19" s="231">
        <v>9.4600000000000009</v>
      </c>
      <c r="AA19" s="231">
        <v>9.4499999999999993</v>
      </c>
      <c r="AB19" s="231">
        <v>9.33</v>
      </c>
      <c r="AC19" s="231">
        <v>9.14</v>
      </c>
      <c r="AD19" s="231">
        <v>9.5299999999999994</v>
      </c>
      <c r="AE19" s="231">
        <v>14.11</v>
      </c>
      <c r="AF19" s="231">
        <v>9.25</v>
      </c>
      <c r="AG19" s="231"/>
    </row>
    <row r="20" spans="2:33" s="232" customFormat="1" x14ac:dyDescent="0.25">
      <c r="B20" s="230">
        <v>0.375</v>
      </c>
      <c r="C20" s="231">
        <v>9.11</v>
      </c>
      <c r="D20" s="231">
        <v>9.85</v>
      </c>
      <c r="E20" s="231">
        <v>9.44</v>
      </c>
      <c r="F20" s="231">
        <v>9.14</v>
      </c>
      <c r="G20" s="231">
        <v>8.92</v>
      </c>
      <c r="H20" s="231">
        <v>8.7799999999999994</v>
      </c>
      <c r="I20" s="231">
        <v>9.17</v>
      </c>
      <c r="J20" s="231">
        <v>9.41</v>
      </c>
      <c r="K20" s="231">
        <v>9.02</v>
      </c>
      <c r="L20" s="231">
        <v>9.34</v>
      </c>
      <c r="M20" s="231">
        <v>9.0299999999999994</v>
      </c>
      <c r="N20" s="231">
        <v>9.0500000000000007</v>
      </c>
      <c r="O20" s="231">
        <v>10.53</v>
      </c>
      <c r="P20" s="231">
        <v>9.34</v>
      </c>
      <c r="Q20" s="231">
        <v>10.130000000000001</v>
      </c>
      <c r="R20" s="231">
        <v>9.5</v>
      </c>
      <c r="S20" s="231">
        <v>9.34</v>
      </c>
      <c r="T20" s="231">
        <v>9.2200000000000006</v>
      </c>
      <c r="U20" s="231">
        <v>9.19</v>
      </c>
      <c r="V20" s="231">
        <v>9.36</v>
      </c>
      <c r="W20" s="231">
        <v>9.59</v>
      </c>
      <c r="X20" s="231">
        <v>9.0500000000000007</v>
      </c>
      <c r="Y20" s="231">
        <v>9.17</v>
      </c>
      <c r="Z20" s="231">
        <v>9.3800000000000008</v>
      </c>
      <c r="AA20" s="231">
        <v>9.56</v>
      </c>
      <c r="AB20" s="231">
        <v>9.33</v>
      </c>
      <c r="AC20" s="231">
        <v>9.15</v>
      </c>
      <c r="AD20" s="231">
        <v>9.49</v>
      </c>
      <c r="AE20" s="231">
        <v>12.24</v>
      </c>
      <c r="AF20" s="231">
        <v>9.15</v>
      </c>
      <c r="AG20" s="231"/>
    </row>
    <row r="21" spans="2:33" s="232" customFormat="1" x14ac:dyDescent="0.25">
      <c r="B21" s="230">
        <v>0.41666666666666669</v>
      </c>
      <c r="C21" s="231">
        <v>8.93</v>
      </c>
      <c r="D21" s="231">
        <v>9.36</v>
      </c>
      <c r="E21" s="231">
        <v>9.3699999999999992</v>
      </c>
      <c r="F21" s="231">
        <v>9.0399999999999991</v>
      </c>
      <c r="G21" s="231">
        <v>8.84</v>
      </c>
      <c r="H21" s="231">
        <v>8.73</v>
      </c>
      <c r="I21" s="231">
        <v>9.01</v>
      </c>
      <c r="J21" s="231">
        <v>9.3000000000000007</v>
      </c>
      <c r="K21" s="231">
        <v>8.9700000000000006</v>
      </c>
      <c r="L21" s="231">
        <v>9.15</v>
      </c>
      <c r="M21" s="231">
        <v>8.98</v>
      </c>
      <c r="N21" s="231">
        <v>9</v>
      </c>
      <c r="O21" s="231">
        <v>9.58</v>
      </c>
      <c r="P21" s="231">
        <v>10.130000000000001</v>
      </c>
      <c r="Q21" s="231">
        <v>10.35</v>
      </c>
      <c r="R21" s="231">
        <v>9.57</v>
      </c>
      <c r="S21" s="231">
        <v>9.14</v>
      </c>
      <c r="T21" s="231">
        <v>9.18</v>
      </c>
      <c r="U21" s="231">
        <v>9.25</v>
      </c>
      <c r="V21" s="231">
        <v>9.17</v>
      </c>
      <c r="W21" s="231">
        <v>9.6</v>
      </c>
      <c r="X21" s="231">
        <v>9.16</v>
      </c>
      <c r="Y21" s="231">
        <v>9.17</v>
      </c>
      <c r="Z21" s="231">
        <v>9.33</v>
      </c>
      <c r="AA21" s="231">
        <v>9.5399999999999991</v>
      </c>
      <c r="AB21" s="231">
        <v>9.39</v>
      </c>
      <c r="AC21" s="231">
        <v>9.18</v>
      </c>
      <c r="AD21" s="231">
        <v>9.49</v>
      </c>
      <c r="AE21" s="231">
        <v>10.31</v>
      </c>
      <c r="AF21" s="231">
        <v>9.16</v>
      </c>
      <c r="AG21" s="231"/>
    </row>
    <row r="22" spans="2:33" s="232" customFormat="1" x14ac:dyDescent="0.25">
      <c r="B22" s="230">
        <v>0.45833333333333331</v>
      </c>
      <c r="C22" s="231">
        <v>9.14</v>
      </c>
      <c r="D22" s="231">
        <v>9.1300000000000008</v>
      </c>
      <c r="E22" s="231">
        <v>9.2799999999999994</v>
      </c>
      <c r="F22" s="231">
        <v>8.9499999999999993</v>
      </c>
      <c r="G22" s="231">
        <v>8.8800000000000008</v>
      </c>
      <c r="H22" s="231">
        <v>8.7899999999999991</v>
      </c>
      <c r="I22" s="231">
        <v>8.9499999999999993</v>
      </c>
      <c r="J22" s="231">
        <v>8.99</v>
      </c>
      <c r="K22" s="231">
        <v>9.01</v>
      </c>
      <c r="L22" s="231">
        <v>9.1</v>
      </c>
      <c r="M22" s="231">
        <v>8.98</v>
      </c>
      <c r="N22" s="231">
        <v>9</v>
      </c>
      <c r="O22" s="231">
        <v>9.0399999999999991</v>
      </c>
      <c r="P22" s="231">
        <v>11.5</v>
      </c>
      <c r="Q22" s="231">
        <v>10.89</v>
      </c>
      <c r="R22" s="231">
        <v>9.57</v>
      </c>
      <c r="S22" s="231">
        <v>9.0500000000000007</v>
      </c>
      <c r="T22" s="231">
        <v>9.24</v>
      </c>
      <c r="U22" s="231">
        <v>9.73</v>
      </c>
      <c r="V22" s="231">
        <v>9.14</v>
      </c>
      <c r="W22" s="231">
        <v>9.3000000000000007</v>
      </c>
      <c r="X22" s="231">
        <v>9.19</v>
      </c>
      <c r="Y22" s="231">
        <v>9.19</v>
      </c>
      <c r="Z22" s="231">
        <v>9.33</v>
      </c>
      <c r="AA22" s="231">
        <v>9.49</v>
      </c>
      <c r="AB22" s="231">
        <v>9.42</v>
      </c>
      <c r="AC22" s="231">
        <v>9.19</v>
      </c>
      <c r="AD22" s="231">
        <v>9.5299999999999994</v>
      </c>
      <c r="AE22" s="231">
        <v>9.57</v>
      </c>
      <c r="AF22" s="231">
        <v>9.1999999999999993</v>
      </c>
      <c r="AG22" s="231"/>
    </row>
    <row r="23" spans="2:33" s="232" customFormat="1" x14ac:dyDescent="0.25">
      <c r="B23" s="230">
        <v>0.5</v>
      </c>
      <c r="C23" s="231">
        <v>9.3000000000000007</v>
      </c>
      <c r="D23" s="231">
        <v>9.01</v>
      </c>
      <c r="E23" s="231">
        <v>9.2100000000000009</v>
      </c>
      <c r="F23" s="231">
        <v>8.9700000000000006</v>
      </c>
      <c r="G23" s="231">
        <v>8.9700000000000006</v>
      </c>
      <c r="H23" s="231">
        <v>8.91</v>
      </c>
      <c r="I23" s="231">
        <v>8.9</v>
      </c>
      <c r="J23" s="231">
        <v>8.93</v>
      </c>
      <c r="K23" s="231">
        <v>9.14</v>
      </c>
      <c r="L23" s="231">
        <v>9.18</v>
      </c>
      <c r="M23" s="231">
        <v>9.07</v>
      </c>
      <c r="N23" s="231">
        <v>9.01</v>
      </c>
      <c r="O23" s="231">
        <v>8.94</v>
      </c>
      <c r="P23" s="231">
        <v>12.79</v>
      </c>
      <c r="Q23" s="231">
        <v>11.31</v>
      </c>
      <c r="R23" s="231">
        <v>9.56</v>
      </c>
      <c r="S23" s="231">
        <v>9</v>
      </c>
      <c r="T23" s="231">
        <v>9.25</v>
      </c>
      <c r="U23" s="231">
        <v>9.7799999999999994</v>
      </c>
      <c r="V23" s="231">
        <v>9.09</v>
      </c>
      <c r="W23" s="231">
        <v>9.27</v>
      </c>
      <c r="X23" s="231">
        <v>9.26</v>
      </c>
      <c r="Y23" s="231">
        <v>9.26</v>
      </c>
      <c r="Z23" s="231">
        <v>9.33</v>
      </c>
      <c r="AA23" s="231">
        <v>9.4</v>
      </c>
      <c r="AB23" s="231">
        <v>9.49</v>
      </c>
      <c r="AC23" s="231">
        <v>9.35</v>
      </c>
      <c r="AD23" s="231">
        <v>9.5399999999999991</v>
      </c>
      <c r="AE23" s="231">
        <v>9.35</v>
      </c>
      <c r="AF23" s="231">
        <v>9.35</v>
      </c>
      <c r="AG23" s="231"/>
    </row>
    <row r="24" spans="2:33" s="232" customFormat="1" x14ac:dyDescent="0.25">
      <c r="B24" s="230">
        <v>0.54166666666666663</v>
      </c>
      <c r="C24" s="231">
        <v>9.31</v>
      </c>
      <c r="D24" s="231">
        <v>8.9600000000000009</v>
      </c>
      <c r="E24" s="231">
        <v>9.08</v>
      </c>
      <c r="F24" s="231">
        <v>9.0299999999999994</v>
      </c>
      <c r="G24" s="231">
        <v>8.92</v>
      </c>
      <c r="H24" s="231">
        <v>8.8800000000000008</v>
      </c>
      <c r="I24" s="231">
        <v>8.98</v>
      </c>
      <c r="J24" s="231">
        <v>8.91</v>
      </c>
      <c r="K24" s="231">
        <v>9.26</v>
      </c>
      <c r="L24" s="231">
        <v>9.14</v>
      </c>
      <c r="M24" s="231">
        <v>9.11</v>
      </c>
      <c r="N24" s="231">
        <v>9.1</v>
      </c>
      <c r="O24" s="231">
        <v>8.8800000000000008</v>
      </c>
      <c r="P24" s="231">
        <v>12.68</v>
      </c>
      <c r="Q24" s="231">
        <v>11.54</v>
      </c>
      <c r="R24" s="231">
        <v>9.3000000000000007</v>
      </c>
      <c r="S24" s="231">
        <v>9.0500000000000007</v>
      </c>
      <c r="T24" s="231">
        <v>9.31</v>
      </c>
      <c r="U24" s="231">
        <v>9.8000000000000007</v>
      </c>
      <c r="V24" s="231">
        <v>9.2100000000000009</v>
      </c>
      <c r="W24" s="231">
        <v>9.24</v>
      </c>
      <c r="X24" s="231">
        <v>9.33</v>
      </c>
      <c r="Y24" s="231">
        <v>9.24</v>
      </c>
      <c r="Z24" s="231">
        <v>9.1999999999999993</v>
      </c>
      <c r="AA24" s="231">
        <v>9.3800000000000008</v>
      </c>
      <c r="AB24" s="231">
        <v>9.41</v>
      </c>
      <c r="AC24" s="231">
        <v>9.3699999999999992</v>
      </c>
      <c r="AD24" s="231">
        <v>9.5</v>
      </c>
      <c r="AE24" s="231">
        <v>9.2899999999999991</v>
      </c>
      <c r="AF24" s="231">
        <v>9.35</v>
      </c>
      <c r="AG24" s="231"/>
    </row>
    <row r="25" spans="2:33" s="232" customFormat="1" x14ac:dyDescent="0.25">
      <c r="B25" s="230">
        <v>0.58333333333333337</v>
      </c>
      <c r="C25" s="231">
        <v>9.14</v>
      </c>
      <c r="D25" s="231">
        <v>8.98</v>
      </c>
      <c r="E25" s="231">
        <v>8.98</v>
      </c>
      <c r="F25" s="231">
        <v>9.0500000000000007</v>
      </c>
      <c r="G25" s="231">
        <v>8.92</v>
      </c>
      <c r="H25" s="231">
        <v>8.9600000000000009</v>
      </c>
      <c r="I25" s="231">
        <v>8.99</v>
      </c>
      <c r="J25" s="231">
        <v>8.9700000000000006</v>
      </c>
      <c r="K25" s="231">
        <v>9.19</v>
      </c>
      <c r="L25" s="231">
        <v>9.1199999999999992</v>
      </c>
      <c r="M25" s="231">
        <v>9.08</v>
      </c>
      <c r="N25" s="231">
        <v>9.01</v>
      </c>
      <c r="O25" s="231">
        <v>8.75</v>
      </c>
      <c r="P25" s="231">
        <v>12.02</v>
      </c>
      <c r="Q25" s="231">
        <v>11.47</v>
      </c>
      <c r="R25" s="231">
        <v>9.17</v>
      </c>
      <c r="S25" s="231">
        <v>9.06</v>
      </c>
      <c r="T25" s="231">
        <v>9.31</v>
      </c>
      <c r="U25" s="231">
        <v>9.32</v>
      </c>
      <c r="V25" s="231">
        <v>9.2100000000000009</v>
      </c>
      <c r="W25" s="231">
        <v>9.1999999999999993</v>
      </c>
      <c r="X25" s="231">
        <v>9.3000000000000007</v>
      </c>
      <c r="Y25" s="231">
        <v>9.19</v>
      </c>
      <c r="Z25" s="231">
        <v>9.14</v>
      </c>
      <c r="AA25" s="231">
        <v>9.27</v>
      </c>
      <c r="AB25" s="231">
        <v>9.3699999999999992</v>
      </c>
      <c r="AC25" s="231">
        <v>9.4600000000000009</v>
      </c>
      <c r="AD25" s="231">
        <v>9.51</v>
      </c>
      <c r="AE25" s="231">
        <v>9.14</v>
      </c>
      <c r="AF25" s="231">
        <v>9.25</v>
      </c>
      <c r="AG25" s="231"/>
    </row>
    <row r="26" spans="2:33" s="232" customFormat="1" x14ac:dyDescent="0.25">
      <c r="B26" s="230">
        <v>0.625</v>
      </c>
      <c r="C26" s="231">
        <v>9.0399999999999991</v>
      </c>
      <c r="D26" s="231">
        <v>8.8800000000000008</v>
      </c>
      <c r="E26" s="231">
        <v>9</v>
      </c>
      <c r="F26" s="231">
        <v>9.1199999999999992</v>
      </c>
      <c r="G26" s="231">
        <v>8.8699999999999992</v>
      </c>
      <c r="H26" s="231">
        <v>8.9700000000000006</v>
      </c>
      <c r="I26" s="231">
        <v>9.17</v>
      </c>
      <c r="J26" s="231">
        <v>8.86</v>
      </c>
      <c r="K26" s="231">
        <v>9.14</v>
      </c>
      <c r="L26" s="231">
        <v>9.06</v>
      </c>
      <c r="M26" s="231">
        <v>9.02</v>
      </c>
      <c r="N26" s="231">
        <v>8.94</v>
      </c>
      <c r="O26" s="231">
        <v>8.68</v>
      </c>
      <c r="P26" s="231">
        <v>11.34</v>
      </c>
      <c r="Q26" s="231">
        <v>11.36</v>
      </c>
      <c r="R26" s="231">
        <v>9.1199999999999992</v>
      </c>
      <c r="S26" s="231">
        <v>9.01</v>
      </c>
      <c r="T26" s="231">
        <v>9.25</v>
      </c>
      <c r="U26" s="231">
        <v>9.23</v>
      </c>
      <c r="V26" s="231">
        <v>9.19</v>
      </c>
      <c r="W26" s="231">
        <v>9.18</v>
      </c>
      <c r="X26" s="231">
        <v>9.2799999999999994</v>
      </c>
      <c r="Y26" s="231">
        <v>9.1199999999999992</v>
      </c>
      <c r="Z26" s="231">
        <v>9.07</v>
      </c>
      <c r="AA26" s="231">
        <v>9.1999999999999993</v>
      </c>
      <c r="AB26" s="231">
        <v>9.15</v>
      </c>
      <c r="AC26" s="231">
        <v>9.42</v>
      </c>
      <c r="AD26" s="231">
        <v>9.4600000000000009</v>
      </c>
      <c r="AE26" s="231">
        <v>9.17</v>
      </c>
      <c r="AF26" s="231">
        <v>9.24</v>
      </c>
      <c r="AG26" s="231"/>
    </row>
    <row r="27" spans="2:33" s="232" customFormat="1" x14ac:dyDescent="0.25">
      <c r="B27" s="230">
        <v>0.66666666666666663</v>
      </c>
      <c r="C27" s="231">
        <v>9.0299999999999994</v>
      </c>
      <c r="D27" s="231">
        <v>8.8000000000000007</v>
      </c>
      <c r="E27" s="231">
        <v>8.8800000000000008</v>
      </c>
      <c r="F27" s="231">
        <v>9.1199999999999992</v>
      </c>
      <c r="G27" s="231">
        <v>8.7899999999999991</v>
      </c>
      <c r="H27" s="231">
        <v>8.91</v>
      </c>
      <c r="I27" s="231">
        <v>9.8699999999999992</v>
      </c>
      <c r="J27" s="231">
        <v>8.76</v>
      </c>
      <c r="K27" s="231">
        <v>8.9600000000000009</v>
      </c>
      <c r="L27" s="231">
        <v>9.19</v>
      </c>
      <c r="M27" s="231">
        <v>8.93</v>
      </c>
      <c r="N27" s="231">
        <v>8.83</v>
      </c>
      <c r="O27" s="231">
        <v>8.68</v>
      </c>
      <c r="P27" s="231">
        <v>11.35</v>
      </c>
      <c r="Q27" s="231">
        <v>11.05</v>
      </c>
      <c r="R27" s="231">
        <v>9.2100000000000009</v>
      </c>
      <c r="S27" s="231">
        <v>9</v>
      </c>
      <c r="T27" s="231">
        <v>9.11</v>
      </c>
      <c r="U27" s="231">
        <v>9.17</v>
      </c>
      <c r="V27" s="231">
        <v>9.1</v>
      </c>
      <c r="W27" s="231">
        <v>9.15</v>
      </c>
      <c r="X27" s="231">
        <v>9.1300000000000008</v>
      </c>
      <c r="Y27" s="231">
        <v>9.09</v>
      </c>
      <c r="Z27" s="231">
        <v>9.07</v>
      </c>
      <c r="AA27" s="231">
        <v>9.23</v>
      </c>
      <c r="AB27" s="231">
        <v>9.1300000000000008</v>
      </c>
      <c r="AC27" s="231">
        <v>9.48</v>
      </c>
      <c r="AD27" s="231">
        <v>9.3699999999999992</v>
      </c>
      <c r="AE27" s="231">
        <v>9.18</v>
      </c>
      <c r="AF27" s="231">
        <v>9.1999999999999993</v>
      </c>
      <c r="AG27" s="231"/>
    </row>
    <row r="28" spans="2:33" s="232" customFormat="1" x14ac:dyDescent="0.25">
      <c r="B28" s="230">
        <v>0.70833333333333337</v>
      </c>
      <c r="C28" s="231">
        <v>8.9</v>
      </c>
      <c r="D28" s="231">
        <v>8.82</v>
      </c>
      <c r="E28" s="231">
        <v>8.85</v>
      </c>
      <c r="F28" s="231">
        <v>9.2799999999999994</v>
      </c>
      <c r="G28" s="231">
        <v>8.77</v>
      </c>
      <c r="H28" s="231">
        <v>8.82</v>
      </c>
      <c r="I28" s="231">
        <v>9.86</v>
      </c>
      <c r="J28" s="231">
        <v>8.7200000000000006</v>
      </c>
      <c r="K28" s="231">
        <v>8.98</v>
      </c>
      <c r="L28" s="231">
        <v>9.15</v>
      </c>
      <c r="M28" s="231">
        <v>8.84</v>
      </c>
      <c r="N28" s="231">
        <v>8.8699999999999992</v>
      </c>
      <c r="O28" s="231">
        <v>8.69</v>
      </c>
      <c r="P28" s="231">
        <v>11.34</v>
      </c>
      <c r="Q28" s="231">
        <v>10.77</v>
      </c>
      <c r="R28" s="231">
        <v>9.2799999999999994</v>
      </c>
      <c r="S28" s="231">
        <v>9.01</v>
      </c>
      <c r="T28" s="231">
        <v>9.06</v>
      </c>
      <c r="U28" s="231">
        <v>9.1199999999999992</v>
      </c>
      <c r="V28" s="231">
        <v>9.14</v>
      </c>
      <c r="W28" s="231">
        <v>9.1300000000000008</v>
      </c>
      <c r="X28" s="231">
        <v>9.08</v>
      </c>
      <c r="Y28" s="231">
        <v>9.0500000000000007</v>
      </c>
      <c r="Z28" s="231">
        <v>9.1199999999999992</v>
      </c>
      <c r="AA28" s="231">
        <v>9.2899999999999991</v>
      </c>
      <c r="AB28" s="231">
        <v>9.09</v>
      </c>
      <c r="AC28" s="231">
        <v>9.41</v>
      </c>
      <c r="AD28" s="231">
        <v>9.3000000000000007</v>
      </c>
      <c r="AE28" s="231">
        <v>9.2200000000000006</v>
      </c>
      <c r="AF28" s="231">
        <v>9.26</v>
      </c>
      <c r="AG28" s="231"/>
    </row>
    <row r="29" spans="2:33" s="232" customFormat="1" x14ac:dyDescent="0.25">
      <c r="B29" s="230">
        <v>0.75</v>
      </c>
      <c r="C29" s="231">
        <v>8.82</v>
      </c>
      <c r="D29" s="231">
        <v>8.76</v>
      </c>
      <c r="E29" s="231">
        <v>8.7200000000000006</v>
      </c>
      <c r="F29" s="231">
        <v>9.3000000000000007</v>
      </c>
      <c r="G29" s="231">
        <v>8.81</v>
      </c>
      <c r="H29" s="231">
        <v>8.82</v>
      </c>
      <c r="I29" s="231">
        <v>9.81</v>
      </c>
      <c r="J29" s="231">
        <v>8.83</v>
      </c>
      <c r="K29" s="231">
        <v>8.86</v>
      </c>
      <c r="L29" s="231">
        <v>9.01</v>
      </c>
      <c r="M29" s="231">
        <v>8.89</v>
      </c>
      <c r="N29" s="231">
        <v>8.8699999999999992</v>
      </c>
      <c r="O29" s="231">
        <v>8.75</v>
      </c>
      <c r="P29" s="231">
        <v>11.31</v>
      </c>
      <c r="Q29" s="231">
        <v>10.39</v>
      </c>
      <c r="R29" s="231">
        <v>9.41</v>
      </c>
      <c r="S29" s="231">
        <v>9.06</v>
      </c>
      <c r="T29" s="231">
        <v>9.08</v>
      </c>
      <c r="U29" s="231">
        <v>9.08</v>
      </c>
      <c r="V29" s="231">
        <v>9.15</v>
      </c>
      <c r="W29" s="231">
        <v>9.1</v>
      </c>
      <c r="X29" s="231">
        <v>9.08</v>
      </c>
      <c r="Y29" s="231">
        <v>9.18</v>
      </c>
      <c r="Z29" s="231">
        <v>9.2100000000000009</v>
      </c>
      <c r="AA29" s="231">
        <v>9.36</v>
      </c>
      <c r="AB29" s="231">
        <v>9.16</v>
      </c>
      <c r="AC29" s="231">
        <v>9.2200000000000006</v>
      </c>
      <c r="AD29" s="231">
        <v>9.42</v>
      </c>
      <c r="AE29" s="231">
        <v>9.33</v>
      </c>
      <c r="AF29" s="231">
        <v>9.1300000000000008</v>
      </c>
      <c r="AG29" s="231"/>
    </row>
    <row r="30" spans="2:33" s="232" customFormat="1" x14ac:dyDescent="0.25">
      <c r="B30" s="230">
        <v>0.79166666666666663</v>
      </c>
      <c r="C30" s="231">
        <v>8.75</v>
      </c>
      <c r="D30" s="231">
        <v>8.82</v>
      </c>
      <c r="E30" s="231">
        <v>8.81</v>
      </c>
      <c r="F30" s="231">
        <v>9.26</v>
      </c>
      <c r="G30" s="231">
        <v>8.93</v>
      </c>
      <c r="H30" s="231">
        <v>9.09</v>
      </c>
      <c r="I30" s="231">
        <v>9.09</v>
      </c>
      <c r="J30" s="231">
        <v>8.86</v>
      </c>
      <c r="K30" s="231">
        <v>9.0299999999999994</v>
      </c>
      <c r="L30" s="231">
        <v>8.85</v>
      </c>
      <c r="M30" s="231">
        <v>8.99</v>
      </c>
      <c r="N30" s="231">
        <v>8.8000000000000007</v>
      </c>
      <c r="O30" s="231">
        <v>8.7200000000000006</v>
      </c>
      <c r="P30" s="231">
        <v>11.27</v>
      </c>
      <c r="Q30" s="231">
        <v>10</v>
      </c>
      <c r="R30" s="231">
        <v>9.49</v>
      </c>
      <c r="S30" s="231">
        <v>9</v>
      </c>
      <c r="T30" s="231">
        <v>9.08</v>
      </c>
      <c r="U30" s="231">
        <v>9.09</v>
      </c>
      <c r="V30" s="231">
        <v>9.17</v>
      </c>
      <c r="W30" s="231">
        <v>9.09</v>
      </c>
      <c r="X30" s="231">
        <v>9.1</v>
      </c>
      <c r="Y30" s="231">
        <v>9.39</v>
      </c>
      <c r="Z30" s="231">
        <v>9.24</v>
      </c>
      <c r="AA30" s="231">
        <v>9.36</v>
      </c>
      <c r="AB30" s="231">
        <v>9.26</v>
      </c>
      <c r="AC30" s="231">
        <v>9.14</v>
      </c>
      <c r="AD30" s="231">
        <v>9.35</v>
      </c>
      <c r="AE30" s="231">
        <v>9.49</v>
      </c>
      <c r="AF30" s="231">
        <v>9.39</v>
      </c>
      <c r="AG30" s="231"/>
    </row>
    <row r="31" spans="2:33" s="232" customFormat="1" x14ac:dyDescent="0.25">
      <c r="B31" s="230">
        <v>0.83333333333333337</v>
      </c>
      <c r="C31" s="231">
        <v>8.7100000000000009</v>
      </c>
      <c r="D31" s="231">
        <v>8.8000000000000007</v>
      </c>
      <c r="E31" s="231">
        <v>8.81</v>
      </c>
      <c r="F31" s="231">
        <v>9.1199999999999992</v>
      </c>
      <c r="G31" s="231">
        <v>8.94</v>
      </c>
      <c r="H31" s="231">
        <v>9.31</v>
      </c>
      <c r="I31" s="231">
        <v>9.01</v>
      </c>
      <c r="J31" s="231">
        <v>8.83</v>
      </c>
      <c r="K31" s="231">
        <v>9.16</v>
      </c>
      <c r="L31" s="231">
        <v>8.9</v>
      </c>
      <c r="M31" s="231">
        <v>9.07</v>
      </c>
      <c r="N31" s="231">
        <v>8.84</v>
      </c>
      <c r="O31" s="231">
        <v>8.6999999999999993</v>
      </c>
      <c r="P31" s="231">
        <v>11.41</v>
      </c>
      <c r="Q31" s="231">
        <v>9.9</v>
      </c>
      <c r="R31" s="231">
        <v>9.58</v>
      </c>
      <c r="S31" s="231">
        <v>8.93</v>
      </c>
      <c r="T31" s="231">
        <v>9.07</v>
      </c>
      <c r="U31" s="231">
        <v>9.1199999999999992</v>
      </c>
      <c r="V31" s="231">
        <v>9.19</v>
      </c>
      <c r="W31" s="231">
        <v>9.0500000000000007</v>
      </c>
      <c r="X31" s="231">
        <v>9.24</v>
      </c>
      <c r="Y31" s="231">
        <v>9.41</v>
      </c>
      <c r="Z31" s="231">
        <v>9.1999999999999993</v>
      </c>
      <c r="AA31" s="231">
        <v>9.35</v>
      </c>
      <c r="AB31" s="231">
        <v>9.23</v>
      </c>
      <c r="AC31" s="231">
        <v>9.14</v>
      </c>
      <c r="AD31" s="231">
        <v>9.4700000000000006</v>
      </c>
      <c r="AE31" s="231">
        <v>9.65</v>
      </c>
      <c r="AF31" s="231">
        <v>9.7100000000000009</v>
      </c>
      <c r="AG31" s="231"/>
    </row>
    <row r="32" spans="2:33" s="232" customFormat="1" x14ac:dyDescent="0.25">
      <c r="B32" s="230">
        <v>0.875</v>
      </c>
      <c r="C32" s="231">
        <v>8.69</v>
      </c>
      <c r="D32" s="231">
        <v>8.9499999999999993</v>
      </c>
      <c r="E32" s="231">
        <v>8.82</v>
      </c>
      <c r="F32" s="231">
        <v>9.1300000000000008</v>
      </c>
      <c r="G32" s="231">
        <v>8.9</v>
      </c>
      <c r="H32" s="231">
        <v>9.32</v>
      </c>
      <c r="I32" s="231">
        <v>8.89</v>
      </c>
      <c r="J32" s="231">
        <v>8.92</v>
      </c>
      <c r="K32" s="231">
        <v>9.32</v>
      </c>
      <c r="L32" s="231">
        <v>8.98</v>
      </c>
      <c r="M32" s="231">
        <v>9.1199999999999992</v>
      </c>
      <c r="N32" s="231">
        <v>8.8800000000000008</v>
      </c>
      <c r="O32" s="231">
        <v>8.6999999999999993</v>
      </c>
      <c r="P32" s="231">
        <v>11.47</v>
      </c>
      <c r="Q32" s="231">
        <v>9.9600000000000009</v>
      </c>
      <c r="R32" s="231">
        <v>9.6199999999999992</v>
      </c>
      <c r="S32" s="231">
        <v>8.94</v>
      </c>
      <c r="T32" s="231">
        <v>9.0299999999999994</v>
      </c>
      <c r="U32" s="231">
        <v>9.1199999999999992</v>
      </c>
      <c r="V32" s="231">
        <v>9.33</v>
      </c>
      <c r="W32" s="231">
        <v>9.1300000000000008</v>
      </c>
      <c r="X32" s="231">
        <v>9.2799999999999994</v>
      </c>
      <c r="Y32" s="231">
        <v>9.27</v>
      </c>
      <c r="Z32" s="231">
        <v>9.52</v>
      </c>
      <c r="AA32" s="231">
        <v>9.2899999999999991</v>
      </c>
      <c r="AB32" s="231">
        <v>9.17</v>
      </c>
      <c r="AC32" s="231">
        <v>9.44</v>
      </c>
      <c r="AD32" s="231">
        <v>9.42</v>
      </c>
      <c r="AE32" s="231">
        <v>9.7899999999999991</v>
      </c>
      <c r="AF32" s="231">
        <v>9.85</v>
      </c>
      <c r="AG32" s="231"/>
    </row>
    <row r="33" spans="2:37" s="232" customFormat="1" x14ac:dyDescent="0.25">
      <c r="B33" s="230">
        <v>0.91666666666666663</v>
      </c>
      <c r="C33" s="231">
        <v>8.85</v>
      </c>
      <c r="D33" s="231">
        <v>8.94</v>
      </c>
      <c r="E33" s="231">
        <v>8.7200000000000006</v>
      </c>
      <c r="F33" s="231">
        <v>9.1300000000000008</v>
      </c>
      <c r="G33" s="231">
        <v>8.91</v>
      </c>
      <c r="H33" s="231">
        <v>9.14</v>
      </c>
      <c r="I33" s="231">
        <v>8.8699999999999992</v>
      </c>
      <c r="J33" s="231">
        <v>9.11</v>
      </c>
      <c r="K33" s="231">
        <v>9.42</v>
      </c>
      <c r="L33" s="231">
        <v>8.93</v>
      </c>
      <c r="M33" s="231">
        <v>9.19</v>
      </c>
      <c r="N33" s="231">
        <v>8.91</v>
      </c>
      <c r="O33" s="231">
        <v>8.7200000000000006</v>
      </c>
      <c r="P33" s="231">
        <v>11.2</v>
      </c>
      <c r="Q33" s="231">
        <v>10.02</v>
      </c>
      <c r="R33" s="231">
        <v>9.52</v>
      </c>
      <c r="S33" s="231">
        <v>9.0399999999999991</v>
      </c>
      <c r="T33" s="231">
        <v>8.9499999999999993</v>
      </c>
      <c r="U33" s="231">
        <v>9.09</v>
      </c>
      <c r="V33" s="231">
        <v>9.35</v>
      </c>
      <c r="W33" s="231">
        <v>9.17</v>
      </c>
      <c r="X33" s="231">
        <v>9.4600000000000009</v>
      </c>
      <c r="Y33" s="231">
        <v>9.01</v>
      </c>
      <c r="Z33" s="231">
        <v>9.74</v>
      </c>
      <c r="AA33" s="231">
        <v>9.27</v>
      </c>
      <c r="AB33" s="231">
        <v>9.07</v>
      </c>
      <c r="AC33" s="231">
        <v>9.57</v>
      </c>
      <c r="AD33" s="231">
        <v>9.5</v>
      </c>
      <c r="AE33" s="231">
        <v>9.66</v>
      </c>
      <c r="AF33" s="231">
        <v>9.52</v>
      </c>
      <c r="AG33" s="231"/>
    </row>
    <row r="34" spans="2:37" s="232" customFormat="1" x14ac:dyDescent="0.25">
      <c r="B34" s="230">
        <v>0.95833333333333337</v>
      </c>
      <c r="C34" s="231">
        <v>9.0399999999999991</v>
      </c>
      <c r="D34" s="231">
        <v>8.94</v>
      </c>
      <c r="E34" s="231">
        <v>8.77</v>
      </c>
      <c r="F34" s="231">
        <v>9</v>
      </c>
      <c r="G34" s="231">
        <v>8.8800000000000008</v>
      </c>
      <c r="H34" s="231">
        <v>8.9700000000000006</v>
      </c>
      <c r="I34" s="231">
        <v>8.93</v>
      </c>
      <c r="J34" s="231">
        <v>9.27</v>
      </c>
      <c r="K34" s="231">
        <v>9.3000000000000007</v>
      </c>
      <c r="L34" s="231">
        <v>8.8000000000000007</v>
      </c>
      <c r="M34" s="231">
        <v>9.16</v>
      </c>
      <c r="N34" s="231">
        <v>8.92</v>
      </c>
      <c r="O34" s="231">
        <v>8.85</v>
      </c>
      <c r="P34" s="231">
        <v>10.72</v>
      </c>
      <c r="Q34" s="231">
        <v>9.83</v>
      </c>
      <c r="R34" s="231">
        <v>9.49</v>
      </c>
      <c r="S34" s="231">
        <v>9.24</v>
      </c>
      <c r="T34" s="231">
        <v>9.01</v>
      </c>
      <c r="U34" s="231">
        <v>9.14</v>
      </c>
      <c r="V34" s="231">
        <v>9.27</v>
      </c>
      <c r="W34" s="231">
        <v>9.19</v>
      </c>
      <c r="X34" s="231">
        <v>9.41</v>
      </c>
      <c r="Y34" s="231">
        <v>9.08</v>
      </c>
      <c r="Z34" s="231">
        <v>9.9499999999999993</v>
      </c>
      <c r="AA34" s="231">
        <v>9.2799999999999994</v>
      </c>
      <c r="AB34" s="231">
        <v>9.07</v>
      </c>
      <c r="AC34" s="231">
        <v>9.6999999999999993</v>
      </c>
      <c r="AD34" s="231">
        <v>9.41</v>
      </c>
      <c r="AE34" s="231">
        <v>9.4700000000000006</v>
      </c>
      <c r="AF34" s="231">
        <v>9.1</v>
      </c>
      <c r="AG34" s="231"/>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59"/>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59"/>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x14ac:dyDescent="0.3">
      <c r="B41" s="263"/>
    </row>
  </sheetData>
  <mergeCells count="6">
    <mergeCell ref="C37:J37"/>
    <mergeCell ref="B2:E4"/>
    <mergeCell ref="F2:AG4"/>
    <mergeCell ref="F6:AG6"/>
    <mergeCell ref="C35:J35"/>
    <mergeCell ref="C36:J36"/>
  </mergeCells>
  <conditionalFormatting sqref="C11:AG34">
    <cfRule type="containsText" dxfId="76" priority="1" operator="containsText" text="EE">
      <formula>NOT(ISERROR(SEARCH("EE",C11)))</formula>
    </cfRule>
    <cfRule type="containsText" dxfId="75" priority="2" operator="containsText" text="IE">
      <formula>NOT(ISERROR(SEARCH("IE",C11)))</formula>
    </cfRule>
    <cfRule type="cellIs" dxfId="74" priority="3" operator="equal">
      <formula>"MA"</formula>
    </cfRule>
    <cfRule type="containsText" dxfId="73" priority="4" operator="containsText" text="VF">
      <formula>NOT(ISERROR(SEARCH("VF",C11)))</formula>
    </cfRule>
    <cfRule type="containsText" dxfId="72" priority="5" operator="containsText" text="ID">
      <formula>NOT(ISERROR(SEARCH("ID",C11)))</formula>
    </cfRule>
    <cfRule type="cellIs" dxfId="71" priority="6" operator="greaterThan">
      <formula>500</formula>
    </cfRule>
    <cfRule type="cellIs" dxfId="70" priority="7" operator="greaterThan">
      <formula>1500</formula>
    </cfRule>
    <cfRule type="cellIs" dxfId="69"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2904-04F8-4581-AD39-235B094BF114}">
  <dimension ref="A1:AC783"/>
  <sheetViews>
    <sheetView showGridLines="0" view="pageBreakPreview" zoomScale="70" zoomScaleNormal="80" zoomScaleSheetLayoutView="70" workbookViewId="0">
      <selection activeCell="G15" sqref="G15"/>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88671875" style="249" customWidth="1"/>
    <col min="10" max="10" width="3.33203125" style="246" customWidth="1"/>
    <col min="11" max="16384" width="11.5546875" style="250"/>
  </cols>
  <sheetData>
    <row r="1" spans="1:10" ht="19.649999999999999" customHeight="1" x14ac:dyDescent="0.25"/>
    <row r="2" spans="1:10" ht="16.5" customHeight="1" x14ac:dyDescent="0.25">
      <c r="C2" s="303"/>
      <c r="D2" s="306" t="s">
        <v>280</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+'3.16'!F6</f>
        <v>Evaluación de seguimiento de la calidad del aire en el área de influencia del complejo metalúrgico La Oroya, ubicada en el distrito La Oroya, provincia de Yauli, departamento de Junín, en junio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+'3.16'!F8</f>
        <v>CA-CC-01</v>
      </c>
      <c r="E8" s="4"/>
      <c r="F8" s="24" t="s">
        <v>53</v>
      </c>
      <c r="G8" s="50"/>
      <c r="H8" s="277" t="str">
        <f>+'3.16'!V8</f>
        <v>No aplica</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25.95" customHeight="1" x14ac:dyDescent="0.25">
      <c r="C14" s="24" t="s">
        <v>1</v>
      </c>
      <c r="D14" s="4" t="s">
        <v>51</v>
      </c>
      <c r="E14" s="4"/>
      <c r="F14" s="4"/>
      <c r="G14" s="24" t="s">
        <v>2</v>
      </c>
      <c r="H14" s="316">
        <v>1621</v>
      </c>
      <c r="I14" s="316"/>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44713</v>
      </c>
      <c r="D17" s="256">
        <v>485</v>
      </c>
      <c r="E17" s="256">
        <v>0</v>
      </c>
      <c r="F17" s="256">
        <v>4.9000000000000004</v>
      </c>
      <c r="G17" s="256">
        <v>65.900000000000006</v>
      </c>
      <c r="H17" s="256">
        <v>0.4</v>
      </c>
      <c r="I17" s="256">
        <v>262.89999999999998</v>
      </c>
    </row>
    <row r="18" spans="1:29" ht="12" customHeight="1" x14ac:dyDescent="0.25">
      <c r="A18" s="302"/>
      <c r="C18" s="198">
        <v>44713.041666666664</v>
      </c>
      <c r="D18" s="256">
        <v>484.9</v>
      </c>
      <c r="E18" s="256">
        <v>0</v>
      </c>
      <c r="F18" s="256">
        <v>4.0999999999999996</v>
      </c>
      <c r="G18" s="256">
        <v>66.400000000000006</v>
      </c>
      <c r="H18" s="256">
        <v>0.7</v>
      </c>
      <c r="I18" s="256">
        <v>269.3</v>
      </c>
    </row>
    <row r="19" spans="1:29" ht="12" customHeight="1" x14ac:dyDescent="0.25">
      <c r="A19" s="302"/>
      <c r="C19" s="198">
        <v>44713.083333333336</v>
      </c>
      <c r="D19" s="256">
        <v>484.8</v>
      </c>
      <c r="E19" s="256">
        <v>0</v>
      </c>
      <c r="F19" s="256">
        <v>3.5</v>
      </c>
      <c r="G19" s="256">
        <v>67.5</v>
      </c>
      <c r="H19" s="256">
        <v>0.5</v>
      </c>
      <c r="I19" s="256">
        <v>265.39999999999998</v>
      </c>
    </row>
    <row r="20" spans="1:29" ht="12" customHeight="1" x14ac:dyDescent="0.25">
      <c r="A20" s="302"/>
      <c r="C20" s="198">
        <v>44713.125</v>
      </c>
      <c r="D20" s="256">
        <v>484.6</v>
      </c>
      <c r="E20" s="256">
        <v>0</v>
      </c>
      <c r="F20" s="256">
        <v>2.9</v>
      </c>
      <c r="G20" s="256">
        <v>69.2</v>
      </c>
      <c r="H20" s="256">
        <v>0.4</v>
      </c>
      <c r="I20" s="256">
        <v>284.39999999999998</v>
      </c>
    </row>
    <row r="21" spans="1:29" ht="12" customHeight="1" x14ac:dyDescent="0.25">
      <c r="A21" s="302"/>
      <c r="C21" s="198">
        <v>44713.166666666664</v>
      </c>
      <c r="D21" s="256">
        <v>484.8</v>
      </c>
      <c r="E21" s="256">
        <v>0</v>
      </c>
      <c r="F21" s="256">
        <v>2.5</v>
      </c>
      <c r="G21" s="256">
        <v>69.599999999999994</v>
      </c>
      <c r="H21" s="256">
        <v>0.4</v>
      </c>
      <c r="I21" s="256">
        <v>281.60000000000002</v>
      </c>
    </row>
    <row r="22" spans="1:29" ht="12" customHeight="1" x14ac:dyDescent="0.25">
      <c r="A22" s="302"/>
      <c r="C22" s="198">
        <v>44713.208333333336</v>
      </c>
      <c r="D22" s="256">
        <v>485</v>
      </c>
      <c r="E22" s="256">
        <v>0</v>
      </c>
      <c r="F22" s="256">
        <v>2</v>
      </c>
      <c r="G22" s="256">
        <v>70.5</v>
      </c>
      <c r="H22" s="256">
        <v>0.6</v>
      </c>
      <c r="I22" s="256">
        <v>273.3</v>
      </c>
    </row>
    <row r="23" spans="1:29" ht="12" customHeight="1" x14ac:dyDescent="0.25">
      <c r="A23" s="302"/>
      <c r="C23" s="198">
        <v>44713.25</v>
      </c>
      <c r="D23" s="256">
        <v>485.1</v>
      </c>
      <c r="E23" s="256">
        <v>0</v>
      </c>
      <c r="F23" s="256">
        <v>1.5</v>
      </c>
      <c r="G23" s="256">
        <v>72.7</v>
      </c>
      <c r="H23" s="256">
        <v>0.6</v>
      </c>
      <c r="I23" s="256">
        <v>308.7</v>
      </c>
    </row>
    <row r="24" spans="1:29" ht="12" customHeight="1" x14ac:dyDescent="0.25">
      <c r="A24" s="302"/>
      <c r="C24" s="198">
        <v>44713.291666666664</v>
      </c>
      <c r="D24" s="256">
        <v>485.4</v>
      </c>
      <c r="E24" s="256">
        <v>0</v>
      </c>
      <c r="F24" s="256">
        <v>1.6</v>
      </c>
      <c r="G24" s="256">
        <v>71.8</v>
      </c>
      <c r="H24" s="256">
        <v>0.7</v>
      </c>
      <c r="I24" s="256">
        <v>275.8</v>
      </c>
    </row>
    <row r="25" spans="1:29" ht="12" customHeight="1" x14ac:dyDescent="0.25">
      <c r="A25" s="302"/>
      <c r="C25" s="198">
        <v>44713.333333333336</v>
      </c>
      <c r="D25" s="256">
        <v>485.8</v>
      </c>
      <c r="E25" s="256">
        <v>0</v>
      </c>
      <c r="F25" s="256">
        <v>5.0999999999999996</v>
      </c>
      <c r="G25" s="256">
        <v>57.4</v>
      </c>
      <c r="H25" s="256">
        <v>0.3</v>
      </c>
      <c r="I25" s="256">
        <v>41.2</v>
      </c>
    </row>
    <row r="26" spans="1:29" ht="12" customHeight="1" x14ac:dyDescent="0.25">
      <c r="A26" s="302"/>
      <c r="C26" s="198">
        <v>44713.375</v>
      </c>
      <c r="D26" s="256">
        <v>485.8</v>
      </c>
      <c r="E26" s="256">
        <v>0</v>
      </c>
      <c r="F26" s="256">
        <v>9.1999999999999993</v>
      </c>
      <c r="G26" s="256">
        <v>43.9</v>
      </c>
      <c r="H26" s="256">
        <v>0.6</v>
      </c>
      <c r="I26" s="256">
        <v>116.1</v>
      </c>
    </row>
    <row r="27" spans="1:29" ht="12" customHeight="1" x14ac:dyDescent="0.25">
      <c r="A27" s="302"/>
      <c r="C27" s="198">
        <v>44713.416666666664</v>
      </c>
      <c r="D27" s="256">
        <v>485.3</v>
      </c>
      <c r="E27" s="256">
        <v>0</v>
      </c>
      <c r="F27" s="256">
        <v>12.4</v>
      </c>
      <c r="G27" s="256">
        <v>35.700000000000003</v>
      </c>
      <c r="H27" s="256">
        <v>0.8</v>
      </c>
      <c r="I27" s="256">
        <v>111.1</v>
      </c>
    </row>
    <row r="28" spans="1:29" ht="12" customHeight="1" x14ac:dyDescent="0.25">
      <c r="A28" s="302"/>
      <c r="C28" s="198">
        <v>44713.458333333336</v>
      </c>
      <c r="D28" s="256">
        <v>484.8</v>
      </c>
      <c r="E28" s="256">
        <v>0</v>
      </c>
      <c r="F28" s="256">
        <v>14.2</v>
      </c>
      <c r="G28" s="256">
        <v>37.6</v>
      </c>
      <c r="H28" s="256">
        <v>2.2000000000000002</v>
      </c>
      <c r="I28" s="256">
        <v>98.9</v>
      </c>
    </row>
    <row r="29" spans="1:29" ht="12" customHeight="1" x14ac:dyDescent="0.25">
      <c r="A29" s="302"/>
      <c r="C29" s="198">
        <v>44713.5</v>
      </c>
      <c r="D29" s="256">
        <v>484.2</v>
      </c>
      <c r="E29" s="256">
        <v>0</v>
      </c>
      <c r="F29" s="256">
        <v>15.4</v>
      </c>
      <c r="G29" s="256">
        <v>36</v>
      </c>
      <c r="H29" s="256">
        <v>3.3</v>
      </c>
      <c r="I29" s="256">
        <v>100.1</v>
      </c>
    </row>
    <row r="30" spans="1:29" ht="12" customHeight="1" x14ac:dyDescent="0.25">
      <c r="A30" s="302"/>
      <c r="C30" s="198">
        <v>44713.541666666664</v>
      </c>
      <c r="D30" s="256">
        <v>483.6</v>
      </c>
      <c r="E30" s="256">
        <v>0</v>
      </c>
      <c r="F30" s="256">
        <v>15.7</v>
      </c>
      <c r="G30" s="256">
        <v>37.799999999999997</v>
      </c>
      <c r="H30" s="256">
        <v>3.7</v>
      </c>
      <c r="I30" s="256">
        <v>111.3</v>
      </c>
    </row>
    <row r="31" spans="1:29" ht="12" customHeight="1" x14ac:dyDescent="0.3">
      <c r="A31" s="302"/>
      <c r="C31" s="198">
        <v>44713.583333333336</v>
      </c>
      <c r="D31" s="256">
        <v>483</v>
      </c>
      <c r="E31" s="256">
        <v>0</v>
      </c>
      <c r="F31" s="256">
        <v>15.5</v>
      </c>
      <c r="G31" s="256">
        <v>39.9</v>
      </c>
      <c r="H31" s="256">
        <v>3.7</v>
      </c>
      <c r="I31" s="256">
        <v>98.1</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44713.625</v>
      </c>
      <c r="D32" s="256">
        <v>482.8</v>
      </c>
      <c r="E32" s="256">
        <v>0</v>
      </c>
      <c r="F32" s="256">
        <v>15.4</v>
      </c>
      <c r="G32" s="256">
        <v>41.7</v>
      </c>
      <c r="H32" s="256">
        <v>2.2000000000000002</v>
      </c>
      <c r="I32" s="256">
        <v>79.900000000000006</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44713.666666666664</v>
      </c>
      <c r="D33" s="256">
        <v>482.9</v>
      </c>
      <c r="E33" s="256">
        <v>0</v>
      </c>
      <c r="F33" s="256">
        <v>13.9</v>
      </c>
      <c r="G33" s="256">
        <v>45.6</v>
      </c>
      <c r="H33" s="256">
        <v>3</v>
      </c>
      <c r="I33" s="256">
        <v>84.4</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44713.708333333336</v>
      </c>
      <c r="D34" s="256">
        <v>483.4</v>
      </c>
      <c r="E34" s="256">
        <v>0</v>
      </c>
      <c r="F34" s="256">
        <v>10.9</v>
      </c>
      <c r="G34" s="256">
        <v>58.9</v>
      </c>
      <c r="H34" s="256">
        <v>3.8</v>
      </c>
      <c r="I34" s="256">
        <v>77.400000000000006</v>
      </c>
      <c r="P34" s="222"/>
      <c r="Q34" s="222"/>
      <c r="R34" s="222"/>
      <c r="S34" s="222"/>
      <c r="T34" s="222"/>
      <c r="U34" s="222"/>
      <c r="V34" s="222"/>
      <c r="W34" s="222"/>
      <c r="X34" s="222"/>
      <c r="Y34" s="222"/>
      <c r="Z34" s="222"/>
      <c r="AA34" s="222"/>
      <c r="AB34" s="222"/>
      <c r="AC34" s="222"/>
    </row>
    <row r="35" spans="1:29" ht="12" customHeight="1" x14ac:dyDescent="0.3">
      <c r="A35" s="302"/>
      <c r="C35" s="198">
        <v>44713.75</v>
      </c>
      <c r="D35" s="256">
        <v>483.9</v>
      </c>
      <c r="E35" s="256">
        <v>0</v>
      </c>
      <c r="F35" s="256">
        <v>9.6999999999999993</v>
      </c>
      <c r="G35" s="256">
        <v>62.4</v>
      </c>
      <c r="H35" s="256">
        <v>2.2999999999999998</v>
      </c>
      <c r="I35" s="256">
        <v>47.2</v>
      </c>
      <c r="P35" s="222"/>
      <c r="Q35" s="222"/>
      <c r="R35" s="222"/>
      <c r="S35" s="222"/>
      <c r="T35" s="222"/>
      <c r="U35" s="222"/>
      <c r="V35" s="222"/>
      <c r="W35" s="222"/>
      <c r="X35" s="222"/>
      <c r="Y35" s="222"/>
      <c r="Z35" s="222"/>
      <c r="AA35" s="222"/>
      <c r="AB35" s="222"/>
      <c r="AC35" s="222"/>
    </row>
    <row r="36" spans="1:29" ht="12" customHeight="1" x14ac:dyDescent="0.3">
      <c r="A36" s="302"/>
      <c r="C36" s="198">
        <v>44713.791666666664</v>
      </c>
      <c r="D36" s="256">
        <v>484.4</v>
      </c>
      <c r="E36" s="256">
        <v>0</v>
      </c>
      <c r="F36" s="256">
        <v>9.1</v>
      </c>
      <c r="G36" s="256">
        <v>61.5</v>
      </c>
      <c r="H36" s="256">
        <v>1.9</v>
      </c>
      <c r="I36" s="256">
        <v>31.2</v>
      </c>
      <c r="P36" s="222"/>
      <c r="Q36" s="222"/>
      <c r="R36" s="222"/>
      <c r="S36" s="222"/>
      <c r="T36" s="222"/>
      <c r="U36" s="222"/>
      <c r="V36" s="222"/>
      <c r="W36" s="222"/>
      <c r="X36" s="222"/>
      <c r="Y36" s="222"/>
      <c r="Z36" s="222"/>
      <c r="AA36" s="222"/>
      <c r="AB36" s="222"/>
      <c r="AC36" s="222"/>
    </row>
    <row r="37" spans="1:29" ht="12" customHeight="1" x14ac:dyDescent="0.3">
      <c r="A37" s="302"/>
      <c r="C37" s="198">
        <v>44713.833333333336</v>
      </c>
      <c r="D37" s="256">
        <v>484.9</v>
      </c>
      <c r="E37" s="256">
        <v>0</v>
      </c>
      <c r="F37" s="256">
        <v>8.6</v>
      </c>
      <c r="G37" s="256">
        <v>63.6</v>
      </c>
      <c r="H37" s="256">
        <v>1.1000000000000001</v>
      </c>
      <c r="I37" s="256">
        <v>14.3</v>
      </c>
      <c r="P37" s="222"/>
      <c r="Q37" s="222"/>
      <c r="R37" s="222"/>
      <c r="S37" s="222"/>
      <c r="T37" s="222"/>
      <c r="U37" s="222"/>
      <c r="V37" s="222"/>
      <c r="W37" s="222"/>
      <c r="X37" s="222"/>
      <c r="Y37" s="222"/>
      <c r="Z37" s="222"/>
      <c r="AA37" s="222"/>
      <c r="AB37" s="222"/>
      <c r="AC37" s="222"/>
    </row>
    <row r="38" spans="1:29" ht="12" customHeight="1" x14ac:dyDescent="0.3">
      <c r="A38" s="302"/>
      <c r="C38" s="198">
        <v>44713.875</v>
      </c>
      <c r="D38" s="256">
        <v>485.2</v>
      </c>
      <c r="E38" s="256">
        <v>0</v>
      </c>
      <c r="F38" s="256">
        <v>8.1999999999999993</v>
      </c>
      <c r="G38" s="256">
        <v>66.2</v>
      </c>
      <c r="H38" s="256">
        <v>1.3</v>
      </c>
      <c r="I38" s="256">
        <v>318.5</v>
      </c>
      <c r="P38" s="222"/>
      <c r="Q38" s="222"/>
      <c r="R38" s="222"/>
      <c r="S38" s="222"/>
      <c r="T38" s="222"/>
      <c r="U38" s="222"/>
      <c r="V38" s="222"/>
      <c r="W38" s="222"/>
      <c r="X38" s="222"/>
      <c r="Y38" s="222"/>
      <c r="Z38" s="222"/>
      <c r="AA38" s="222"/>
      <c r="AB38" s="222"/>
      <c r="AC38" s="222"/>
    </row>
    <row r="39" spans="1:29" ht="12" customHeight="1" x14ac:dyDescent="0.3">
      <c r="A39" s="302"/>
      <c r="C39" s="198">
        <v>44713.916666666664</v>
      </c>
      <c r="D39" s="256">
        <v>485.4</v>
      </c>
      <c r="E39" s="256">
        <v>0</v>
      </c>
      <c r="F39" s="256">
        <v>7</v>
      </c>
      <c r="G39" s="256">
        <v>68.3</v>
      </c>
      <c r="H39" s="256">
        <v>1.3</v>
      </c>
      <c r="I39" s="256">
        <v>286</v>
      </c>
      <c r="P39" s="222"/>
      <c r="Q39" s="222"/>
      <c r="R39" s="222"/>
      <c r="S39" s="222"/>
      <c r="T39" s="222"/>
      <c r="U39" s="222"/>
      <c r="V39" s="222"/>
      <c r="W39" s="222"/>
      <c r="X39" s="222"/>
      <c r="Y39" s="222"/>
      <c r="Z39" s="222"/>
      <c r="AA39" s="222"/>
      <c r="AB39" s="222"/>
      <c r="AC39" s="222"/>
    </row>
    <row r="40" spans="1:29" ht="12" customHeight="1" x14ac:dyDescent="0.3">
      <c r="A40" s="302"/>
      <c r="C40" s="198">
        <v>44713.958333333336</v>
      </c>
      <c r="D40" s="256">
        <v>485.4</v>
      </c>
      <c r="E40" s="256">
        <v>0</v>
      </c>
      <c r="F40" s="256">
        <v>6.4</v>
      </c>
      <c r="G40" s="256">
        <v>66</v>
      </c>
      <c r="H40" s="256">
        <v>0.8</v>
      </c>
      <c r="I40" s="256">
        <v>281.10000000000002</v>
      </c>
      <c r="P40" s="222"/>
      <c r="Q40" s="222"/>
      <c r="R40" s="222"/>
      <c r="S40" s="222"/>
      <c r="T40" s="222"/>
      <c r="U40" s="222"/>
      <c r="V40" s="222"/>
      <c r="W40" s="222"/>
      <c r="X40" s="222"/>
      <c r="Y40" s="222"/>
      <c r="Z40" s="222"/>
      <c r="AA40" s="222"/>
      <c r="AB40" s="222"/>
      <c r="AC40" s="222"/>
    </row>
    <row r="41" spans="1:29" ht="12" customHeight="1" x14ac:dyDescent="0.3">
      <c r="A41" s="302">
        <v>2</v>
      </c>
      <c r="C41" s="198">
        <v>44714</v>
      </c>
      <c r="D41" s="256">
        <v>485.4</v>
      </c>
      <c r="E41" s="256">
        <v>0</v>
      </c>
      <c r="F41" s="256">
        <v>6.2</v>
      </c>
      <c r="G41" s="256">
        <v>63.9</v>
      </c>
      <c r="H41" s="256">
        <v>1</v>
      </c>
      <c r="I41" s="256">
        <v>287.2</v>
      </c>
      <c r="P41" s="222"/>
      <c r="Q41" s="222"/>
      <c r="R41" s="222"/>
      <c r="S41" s="222"/>
      <c r="T41" s="222"/>
      <c r="U41" s="222"/>
      <c r="V41" s="222"/>
      <c r="W41" s="222"/>
      <c r="X41" s="222"/>
      <c r="Y41" s="222"/>
      <c r="Z41" s="222"/>
      <c r="AA41" s="222"/>
      <c r="AB41" s="222"/>
      <c r="AC41" s="222"/>
    </row>
    <row r="42" spans="1:29" ht="12" customHeight="1" x14ac:dyDescent="0.3">
      <c r="A42" s="302"/>
      <c r="C42" s="198">
        <v>44714.041666666664</v>
      </c>
      <c r="D42" s="256">
        <v>485.1</v>
      </c>
      <c r="E42" s="256">
        <v>0</v>
      </c>
      <c r="F42" s="256">
        <v>5.7</v>
      </c>
      <c r="G42" s="256">
        <v>62.3</v>
      </c>
      <c r="H42" s="256">
        <v>1.2</v>
      </c>
      <c r="I42" s="256">
        <v>289.89999999999998</v>
      </c>
      <c r="P42" s="222"/>
      <c r="Q42" s="222"/>
      <c r="R42" s="222"/>
      <c r="S42" s="222"/>
      <c r="T42" s="222"/>
      <c r="U42" s="222"/>
      <c r="V42" s="222"/>
      <c r="W42" s="222"/>
      <c r="X42" s="222"/>
      <c r="Y42" s="222"/>
      <c r="Z42" s="222"/>
      <c r="AA42" s="222"/>
      <c r="AB42" s="222"/>
      <c r="AC42" s="222"/>
    </row>
    <row r="43" spans="1:29" ht="12" customHeight="1" x14ac:dyDescent="0.3">
      <c r="A43" s="302"/>
      <c r="C43" s="198">
        <v>44714.083333333336</v>
      </c>
      <c r="D43" s="256">
        <v>485</v>
      </c>
      <c r="E43" s="256">
        <v>0</v>
      </c>
      <c r="F43" s="256">
        <v>5.3</v>
      </c>
      <c r="G43" s="256">
        <v>60.7</v>
      </c>
      <c r="H43" s="256">
        <v>0.5</v>
      </c>
      <c r="I43" s="256">
        <v>297.8</v>
      </c>
      <c r="P43" s="222"/>
      <c r="Q43" s="222"/>
      <c r="R43" s="222"/>
      <c r="S43" s="222"/>
      <c r="T43" s="222"/>
      <c r="U43" s="222"/>
      <c r="V43" s="222"/>
      <c r="W43" s="222"/>
      <c r="X43" s="222"/>
      <c r="Y43" s="222"/>
      <c r="Z43" s="222"/>
      <c r="AA43" s="222"/>
      <c r="AB43" s="222"/>
      <c r="AC43" s="222"/>
    </row>
    <row r="44" spans="1:29" ht="12" customHeight="1" x14ac:dyDescent="0.3">
      <c r="A44" s="302"/>
      <c r="C44" s="198">
        <v>44714.125</v>
      </c>
      <c r="D44" s="256">
        <v>484.8</v>
      </c>
      <c r="E44" s="256">
        <v>0</v>
      </c>
      <c r="F44" s="256">
        <v>5.0999999999999996</v>
      </c>
      <c r="G44" s="256">
        <v>61.2</v>
      </c>
      <c r="H44" s="256">
        <v>0.4</v>
      </c>
      <c r="I44" s="256">
        <v>357.5</v>
      </c>
      <c r="P44" s="222"/>
      <c r="Q44" s="222"/>
      <c r="R44" s="222"/>
      <c r="S44" s="222"/>
      <c r="T44" s="222"/>
      <c r="U44" s="222"/>
      <c r="V44" s="222"/>
      <c r="W44" s="222"/>
      <c r="X44" s="222"/>
      <c r="Y44" s="222"/>
      <c r="Z44" s="222"/>
      <c r="AA44" s="222"/>
      <c r="AB44" s="222"/>
      <c r="AC44" s="257"/>
    </row>
    <row r="45" spans="1:29" ht="12" customHeight="1" x14ac:dyDescent="0.3">
      <c r="A45" s="302"/>
      <c r="C45" s="198">
        <v>44714.166666666664</v>
      </c>
      <c r="D45" s="256">
        <v>484.8</v>
      </c>
      <c r="E45" s="256">
        <v>0</v>
      </c>
      <c r="F45" s="256">
        <v>5</v>
      </c>
      <c r="G45" s="256">
        <v>62.7</v>
      </c>
      <c r="H45" s="256">
        <v>0.3</v>
      </c>
      <c r="I45" s="256">
        <v>4.9000000000000004</v>
      </c>
      <c r="P45" s="222"/>
      <c r="Q45" s="222"/>
      <c r="R45" s="222"/>
      <c r="S45" s="222"/>
      <c r="T45" s="222"/>
      <c r="U45" s="222"/>
      <c r="V45" s="222"/>
      <c r="W45" s="222"/>
      <c r="X45" s="222"/>
      <c r="Y45" s="222"/>
      <c r="Z45" s="222"/>
      <c r="AA45" s="222"/>
      <c r="AB45" s="222"/>
      <c r="AC45" s="222"/>
    </row>
    <row r="46" spans="1:29" ht="12" customHeight="1" x14ac:dyDescent="0.3">
      <c r="A46" s="302"/>
      <c r="C46" s="198">
        <v>44714.208333333336</v>
      </c>
      <c r="D46" s="256">
        <v>485</v>
      </c>
      <c r="E46" s="256">
        <v>0</v>
      </c>
      <c r="F46" s="256">
        <v>5.2</v>
      </c>
      <c r="G46" s="256">
        <v>59.6</v>
      </c>
      <c r="H46" s="256">
        <v>0.6</v>
      </c>
      <c r="I46" s="256">
        <v>280.89999999999998</v>
      </c>
      <c r="P46" s="222"/>
      <c r="Q46" s="222"/>
      <c r="R46" s="222"/>
      <c r="S46" s="222"/>
      <c r="T46" s="222"/>
      <c r="U46" s="222"/>
      <c r="V46" s="222"/>
      <c r="W46" s="222"/>
      <c r="X46" s="222"/>
      <c r="Y46" s="222"/>
      <c r="Z46" s="222"/>
      <c r="AA46" s="222"/>
      <c r="AB46" s="222"/>
      <c r="AC46" s="222"/>
    </row>
    <row r="47" spans="1:29" ht="12" customHeight="1" x14ac:dyDescent="0.3">
      <c r="A47" s="302"/>
      <c r="C47" s="198">
        <v>44714.25</v>
      </c>
      <c r="D47" s="256">
        <v>485.2</v>
      </c>
      <c r="E47" s="256">
        <v>0</v>
      </c>
      <c r="F47" s="256">
        <v>5.0999999999999996</v>
      </c>
      <c r="G47" s="256">
        <v>64.5</v>
      </c>
      <c r="H47" s="256">
        <v>0.4</v>
      </c>
      <c r="I47" s="256">
        <v>284.5</v>
      </c>
      <c r="P47" s="222"/>
      <c r="Q47" s="222"/>
      <c r="R47" s="222"/>
      <c r="S47" s="222"/>
      <c r="T47" s="222"/>
      <c r="U47" s="222"/>
      <c r="V47" s="222"/>
      <c r="W47" s="222"/>
      <c r="X47" s="222"/>
      <c r="Y47" s="222"/>
      <c r="Z47" s="222"/>
      <c r="AA47" s="222"/>
      <c r="AB47" s="222"/>
      <c r="AC47" s="222"/>
    </row>
    <row r="48" spans="1:29" ht="12" customHeight="1" x14ac:dyDescent="0.3">
      <c r="A48" s="302"/>
      <c r="C48" s="198">
        <v>44714.291666666664</v>
      </c>
      <c r="D48" s="256">
        <v>485.4</v>
      </c>
      <c r="E48" s="256">
        <v>0</v>
      </c>
      <c r="F48" s="256">
        <v>5.3</v>
      </c>
      <c r="G48" s="256">
        <v>62.4</v>
      </c>
      <c r="H48" s="256">
        <v>0.9</v>
      </c>
      <c r="I48" s="256">
        <v>282.89999999999998</v>
      </c>
      <c r="P48" s="222"/>
      <c r="Q48" s="222"/>
      <c r="R48" s="222"/>
      <c r="S48" s="222"/>
      <c r="T48" s="222"/>
      <c r="U48" s="222"/>
      <c r="V48" s="222"/>
      <c r="W48" s="222"/>
      <c r="X48" s="222"/>
      <c r="Y48" s="222"/>
      <c r="Z48" s="222"/>
      <c r="AA48" s="222"/>
      <c r="AB48" s="222"/>
      <c r="AC48" s="222"/>
    </row>
    <row r="49" spans="1:29" ht="12" customHeight="1" x14ac:dyDescent="0.3">
      <c r="A49" s="302"/>
      <c r="C49" s="198">
        <v>44714.333333333336</v>
      </c>
      <c r="D49" s="256">
        <v>485.7</v>
      </c>
      <c r="E49" s="256">
        <v>0</v>
      </c>
      <c r="F49" s="256">
        <v>7.2</v>
      </c>
      <c r="G49" s="256">
        <v>56.6</v>
      </c>
      <c r="H49" s="256">
        <v>0.5</v>
      </c>
      <c r="I49" s="256">
        <v>259.10000000000002</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44714.375</v>
      </c>
      <c r="D50" s="256">
        <v>485.7</v>
      </c>
      <c r="E50" s="256">
        <v>0</v>
      </c>
      <c r="F50" s="256">
        <v>9.1</v>
      </c>
      <c r="G50" s="256">
        <v>51.2</v>
      </c>
      <c r="H50" s="256">
        <v>0.4</v>
      </c>
      <c r="I50" s="256">
        <v>261.7</v>
      </c>
      <c r="K50" s="222"/>
      <c r="L50" s="222"/>
      <c r="M50" s="222"/>
      <c r="N50" s="222"/>
      <c r="O50" s="222"/>
    </row>
    <row r="51" spans="1:29" ht="12" customHeight="1" x14ac:dyDescent="0.3">
      <c r="A51" s="302"/>
      <c r="C51" s="198">
        <v>44714.416666666664</v>
      </c>
      <c r="D51" s="256">
        <v>485.5</v>
      </c>
      <c r="E51" s="256">
        <v>0</v>
      </c>
      <c r="F51" s="256">
        <v>11.1</v>
      </c>
      <c r="G51" s="256">
        <v>50.6</v>
      </c>
      <c r="H51" s="256">
        <v>1</v>
      </c>
      <c r="I51" s="256">
        <v>255</v>
      </c>
      <c r="K51" s="222"/>
      <c r="L51" s="222"/>
      <c r="M51" s="222"/>
      <c r="N51" s="222"/>
      <c r="O51" s="222"/>
    </row>
    <row r="52" spans="1:29" ht="12" customHeight="1" x14ac:dyDescent="0.3">
      <c r="A52" s="302"/>
      <c r="C52" s="198">
        <v>44714.458333333336</v>
      </c>
      <c r="D52" s="256">
        <v>485.4</v>
      </c>
      <c r="E52" s="256">
        <v>0</v>
      </c>
      <c r="F52" s="256">
        <v>10.1</v>
      </c>
      <c r="G52" s="256">
        <v>64.5</v>
      </c>
      <c r="H52" s="256">
        <v>1.8</v>
      </c>
      <c r="I52" s="256">
        <v>269.39999999999998</v>
      </c>
      <c r="K52" s="222"/>
      <c r="L52" s="222"/>
      <c r="M52" s="222"/>
      <c r="N52" s="222"/>
      <c r="O52" s="222"/>
    </row>
    <row r="53" spans="1:29" ht="12" customHeight="1" x14ac:dyDescent="0.3">
      <c r="A53" s="302"/>
      <c r="C53" s="198">
        <v>44714.5</v>
      </c>
      <c r="D53" s="256">
        <v>485</v>
      </c>
      <c r="E53" s="256">
        <v>0</v>
      </c>
      <c r="F53" s="256">
        <v>11.5</v>
      </c>
      <c r="G53" s="256">
        <v>63.8</v>
      </c>
      <c r="H53" s="256">
        <v>0.4</v>
      </c>
      <c r="I53" s="256">
        <v>88.2</v>
      </c>
      <c r="K53" s="222"/>
      <c r="L53" s="222"/>
      <c r="M53" s="222"/>
      <c r="N53" s="222"/>
      <c r="O53" s="222"/>
    </row>
    <row r="54" spans="1:29" ht="12" customHeight="1" x14ac:dyDescent="0.3">
      <c r="A54" s="302"/>
      <c r="C54" s="198">
        <v>44714.541666666664</v>
      </c>
      <c r="D54" s="256">
        <v>484.4</v>
      </c>
      <c r="E54" s="256">
        <v>0</v>
      </c>
      <c r="F54" s="256">
        <v>14.2</v>
      </c>
      <c r="G54" s="256">
        <v>49.8</v>
      </c>
      <c r="H54" s="256">
        <v>1.4</v>
      </c>
      <c r="I54" s="256">
        <v>51.6</v>
      </c>
      <c r="K54" s="222"/>
      <c r="L54" s="222"/>
      <c r="M54" s="222"/>
      <c r="N54" s="222"/>
      <c r="O54" s="222"/>
    </row>
    <row r="55" spans="1:29" ht="12" customHeight="1" x14ac:dyDescent="0.3">
      <c r="A55" s="302"/>
      <c r="C55" s="198">
        <v>44714.583333333336</v>
      </c>
      <c r="D55" s="256">
        <v>484.1</v>
      </c>
      <c r="E55" s="256">
        <v>0</v>
      </c>
      <c r="F55" s="256">
        <v>14.3</v>
      </c>
      <c r="G55" s="256">
        <v>51.6</v>
      </c>
      <c r="H55" s="256">
        <v>2.1</v>
      </c>
      <c r="I55" s="256">
        <v>43.9</v>
      </c>
      <c r="K55" s="222"/>
      <c r="L55" s="222"/>
      <c r="M55" s="222"/>
      <c r="N55" s="222"/>
      <c r="O55" s="222"/>
    </row>
    <row r="56" spans="1:29" ht="12" customHeight="1" x14ac:dyDescent="0.3">
      <c r="A56" s="302"/>
      <c r="C56" s="198">
        <v>44714.625</v>
      </c>
      <c r="D56" s="256">
        <v>483.9</v>
      </c>
      <c r="E56" s="256">
        <v>0</v>
      </c>
      <c r="F56" s="256">
        <v>13.6</v>
      </c>
      <c r="G56" s="256">
        <v>53.7</v>
      </c>
      <c r="H56" s="256">
        <v>2</v>
      </c>
      <c r="I56" s="256">
        <v>77.400000000000006</v>
      </c>
      <c r="K56" s="222"/>
      <c r="L56" s="222"/>
      <c r="M56" s="222"/>
      <c r="N56" s="222"/>
      <c r="O56" s="222"/>
    </row>
    <row r="57" spans="1:29" ht="12" customHeight="1" x14ac:dyDescent="0.3">
      <c r="A57" s="302"/>
      <c r="C57" s="198">
        <v>44714.666666666664</v>
      </c>
      <c r="D57" s="256">
        <v>483.9</v>
      </c>
      <c r="E57" s="256">
        <v>0</v>
      </c>
      <c r="F57" s="256">
        <v>11.9</v>
      </c>
      <c r="G57" s="256">
        <v>58.4</v>
      </c>
      <c r="H57" s="256">
        <v>2.2999999999999998</v>
      </c>
      <c r="I57" s="256">
        <v>40.200000000000003</v>
      </c>
      <c r="K57" s="222"/>
      <c r="L57" s="222"/>
      <c r="M57" s="222"/>
      <c r="N57" s="222"/>
      <c r="O57" s="222"/>
    </row>
    <row r="58" spans="1:29" ht="12" customHeight="1" x14ac:dyDescent="0.3">
      <c r="A58" s="302"/>
      <c r="C58" s="198">
        <v>44714.708333333336</v>
      </c>
      <c r="D58" s="256">
        <v>484.2</v>
      </c>
      <c r="E58" s="256">
        <v>0</v>
      </c>
      <c r="F58" s="256">
        <v>10.7</v>
      </c>
      <c r="G58" s="256">
        <v>64.5</v>
      </c>
      <c r="H58" s="256">
        <v>1.5</v>
      </c>
      <c r="I58" s="256">
        <v>68.400000000000006</v>
      </c>
      <c r="K58" s="222"/>
      <c r="L58" s="222"/>
      <c r="M58" s="222"/>
      <c r="N58" s="222"/>
      <c r="O58" s="222"/>
    </row>
    <row r="59" spans="1:29" ht="12" customHeight="1" x14ac:dyDescent="0.3">
      <c r="A59" s="302"/>
      <c r="C59" s="198">
        <v>44714.75</v>
      </c>
      <c r="D59" s="256">
        <v>484.7</v>
      </c>
      <c r="E59" s="256">
        <v>0</v>
      </c>
      <c r="F59" s="256">
        <v>9.6</v>
      </c>
      <c r="G59" s="256">
        <v>69.400000000000006</v>
      </c>
      <c r="H59" s="256">
        <v>1.6</v>
      </c>
      <c r="I59" s="256">
        <v>74.599999999999994</v>
      </c>
      <c r="K59" s="222"/>
      <c r="L59" s="222"/>
      <c r="M59" s="222"/>
      <c r="N59" s="222"/>
      <c r="O59" s="222"/>
    </row>
    <row r="60" spans="1:29" ht="12" customHeight="1" x14ac:dyDescent="0.3">
      <c r="A60" s="302"/>
      <c r="C60" s="198">
        <v>44714.791666666664</v>
      </c>
      <c r="D60" s="256">
        <v>485.2</v>
      </c>
      <c r="E60" s="256">
        <v>0</v>
      </c>
      <c r="F60" s="256">
        <v>9</v>
      </c>
      <c r="G60" s="256">
        <v>73.8</v>
      </c>
      <c r="H60" s="256">
        <v>1.5</v>
      </c>
      <c r="I60" s="256">
        <v>96.2</v>
      </c>
      <c r="K60" s="222"/>
      <c r="L60" s="222"/>
      <c r="M60" s="222"/>
      <c r="N60" s="222"/>
      <c r="O60" s="222"/>
    </row>
    <row r="61" spans="1:29" ht="12" customHeight="1" x14ac:dyDescent="0.3">
      <c r="A61" s="302"/>
      <c r="C61" s="198">
        <v>44714.833333333336</v>
      </c>
      <c r="D61" s="256">
        <v>485.5</v>
      </c>
      <c r="E61" s="256">
        <v>0</v>
      </c>
      <c r="F61" s="256">
        <v>8.8000000000000007</v>
      </c>
      <c r="G61" s="256">
        <v>75.2</v>
      </c>
      <c r="H61" s="256">
        <v>1.2</v>
      </c>
      <c r="I61" s="256">
        <v>354.4</v>
      </c>
      <c r="K61" s="222"/>
      <c r="L61" s="222"/>
      <c r="M61" s="222"/>
      <c r="N61" s="222"/>
      <c r="O61" s="222"/>
    </row>
    <row r="62" spans="1:29" ht="12" customHeight="1" x14ac:dyDescent="0.3">
      <c r="A62" s="302"/>
      <c r="C62" s="198">
        <v>44714.875</v>
      </c>
      <c r="D62" s="256">
        <v>485.5</v>
      </c>
      <c r="E62" s="256">
        <v>0</v>
      </c>
      <c r="F62" s="256">
        <v>9</v>
      </c>
      <c r="G62" s="256">
        <v>73</v>
      </c>
      <c r="H62" s="256">
        <v>0.4</v>
      </c>
      <c r="I62" s="256">
        <v>325.39999999999998</v>
      </c>
      <c r="K62" s="222"/>
      <c r="L62" s="222"/>
      <c r="M62" s="222"/>
      <c r="N62" s="222"/>
      <c r="O62" s="222"/>
    </row>
    <row r="63" spans="1:29" ht="12" customHeight="1" x14ac:dyDescent="0.3">
      <c r="A63" s="302"/>
      <c r="C63" s="198">
        <v>44714.916666666664</v>
      </c>
      <c r="D63" s="256">
        <v>485.5</v>
      </c>
      <c r="E63" s="256">
        <v>0</v>
      </c>
      <c r="F63" s="256">
        <v>8.6</v>
      </c>
      <c r="G63" s="256">
        <v>72.2</v>
      </c>
      <c r="H63" s="256">
        <v>0.8</v>
      </c>
      <c r="I63" s="256">
        <v>352.3</v>
      </c>
      <c r="K63" s="222"/>
      <c r="L63" s="222"/>
      <c r="M63" s="222"/>
      <c r="N63" s="222"/>
      <c r="O63" s="222"/>
    </row>
    <row r="64" spans="1:29" ht="12" customHeight="1" x14ac:dyDescent="0.3">
      <c r="A64" s="302"/>
      <c r="C64" s="198">
        <v>44714.958333333336</v>
      </c>
      <c r="D64" s="256">
        <v>485.5</v>
      </c>
      <c r="E64" s="256">
        <v>0</v>
      </c>
      <c r="F64" s="256">
        <v>8.5</v>
      </c>
      <c r="G64" s="256">
        <v>72.7</v>
      </c>
      <c r="H64" s="256">
        <v>0.8</v>
      </c>
      <c r="I64" s="256">
        <v>351.5</v>
      </c>
      <c r="K64" s="222"/>
      <c r="L64" s="222"/>
      <c r="M64" s="222"/>
      <c r="N64" s="222"/>
      <c r="O64" s="222"/>
    </row>
    <row r="65" spans="1:9" ht="12" customHeight="1" x14ac:dyDescent="0.25">
      <c r="A65" s="302">
        <v>3</v>
      </c>
      <c r="C65" s="198">
        <v>44715</v>
      </c>
      <c r="D65" s="256">
        <v>485.6</v>
      </c>
      <c r="E65" s="256">
        <v>0</v>
      </c>
      <c r="F65" s="256">
        <v>8.1</v>
      </c>
      <c r="G65" s="256">
        <v>76.5</v>
      </c>
      <c r="H65" s="256">
        <v>0.6</v>
      </c>
      <c r="I65" s="256">
        <v>283.39999999999998</v>
      </c>
    </row>
    <row r="66" spans="1:9" ht="12" customHeight="1" x14ac:dyDescent="0.25">
      <c r="A66" s="302"/>
      <c r="C66" s="198">
        <v>44715.041666666664</v>
      </c>
      <c r="D66" s="256">
        <v>485.6</v>
      </c>
      <c r="E66" s="256">
        <v>0</v>
      </c>
      <c r="F66" s="256">
        <v>7.8</v>
      </c>
      <c r="G66" s="256">
        <v>74.900000000000006</v>
      </c>
      <c r="H66" s="256">
        <v>0.7</v>
      </c>
      <c r="I66" s="256">
        <v>273.89999999999998</v>
      </c>
    </row>
    <row r="67" spans="1:9" ht="12" customHeight="1" x14ac:dyDescent="0.25">
      <c r="A67" s="302"/>
      <c r="C67" s="198">
        <v>44715.083333333336</v>
      </c>
      <c r="D67" s="256">
        <v>485.5</v>
      </c>
      <c r="E67" s="256">
        <v>0</v>
      </c>
      <c r="F67" s="256">
        <v>7.7</v>
      </c>
      <c r="G67" s="256">
        <v>73.599999999999994</v>
      </c>
      <c r="H67" s="256">
        <v>0.3</v>
      </c>
      <c r="I67" s="256">
        <v>307.5</v>
      </c>
    </row>
    <row r="68" spans="1:9" ht="12" customHeight="1" x14ac:dyDescent="0.25">
      <c r="A68" s="302"/>
      <c r="C68" s="198">
        <v>44715.125</v>
      </c>
      <c r="D68" s="256">
        <v>485.3</v>
      </c>
      <c r="E68" s="256">
        <v>0</v>
      </c>
      <c r="F68" s="256">
        <v>7.5</v>
      </c>
      <c r="G68" s="256">
        <v>73.5</v>
      </c>
      <c r="H68" s="256">
        <v>0.8</v>
      </c>
      <c r="I68" s="256">
        <v>294.60000000000002</v>
      </c>
    </row>
    <row r="69" spans="1:9" ht="12" customHeight="1" x14ac:dyDescent="0.25">
      <c r="A69" s="302"/>
      <c r="C69" s="198">
        <v>44715.166666666664</v>
      </c>
      <c r="D69" s="256">
        <v>485.3</v>
      </c>
      <c r="E69" s="256">
        <v>0</v>
      </c>
      <c r="F69" s="256">
        <v>6.8</v>
      </c>
      <c r="G69" s="256">
        <v>75</v>
      </c>
      <c r="H69" s="256">
        <v>0.3</v>
      </c>
      <c r="I69" s="256">
        <v>59.5</v>
      </c>
    </row>
    <row r="70" spans="1:9" ht="12" customHeight="1" x14ac:dyDescent="0.25">
      <c r="A70" s="302"/>
      <c r="C70" s="198">
        <v>44715.208333333336</v>
      </c>
      <c r="D70" s="256">
        <v>485.3</v>
      </c>
      <c r="E70" s="256">
        <v>0</v>
      </c>
      <c r="F70" s="256">
        <v>6.3</v>
      </c>
      <c r="G70" s="256">
        <v>74.3</v>
      </c>
      <c r="H70" s="256">
        <v>0.3</v>
      </c>
      <c r="I70" s="256">
        <v>343.2</v>
      </c>
    </row>
    <row r="71" spans="1:9" ht="12" customHeight="1" x14ac:dyDescent="0.25">
      <c r="A71" s="302"/>
      <c r="C71" s="198">
        <v>44715.25</v>
      </c>
      <c r="D71" s="256">
        <v>485.6</v>
      </c>
      <c r="E71" s="256">
        <v>0</v>
      </c>
      <c r="F71" s="256">
        <v>6</v>
      </c>
      <c r="G71" s="256">
        <v>73.8</v>
      </c>
      <c r="H71" s="256">
        <v>1.4</v>
      </c>
      <c r="I71" s="256">
        <v>286.2</v>
      </c>
    </row>
    <row r="72" spans="1:9" ht="12" customHeight="1" x14ac:dyDescent="0.25">
      <c r="A72" s="302"/>
      <c r="C72" s="198">
        <v>44715.291666666664</v>
      </c>
      <c r="D72" s="256">
        <v>485.9</v>
      </c>
      <c r="E72" s="256">
        <v>0</v>
      </c>
      <c r="F72" s="256">
        <v>6.4</v>
      </c>
      <c r="G72" s="256">
        <v>71.8</v>
      </c>
      <c r="H72" s="256">
        <v>0.6</v>
      </c>
      <c r="I72" s="256">
        <v>271</v>
      </c>
    </row>
    <row r="73" spans="1:9" ht="12" customHeight="1" x14ac:dyDescent="0.25">
      <c r="A73" s="302"/>
      <c r="C73" s="198">
        <v>44715.333333333336</v>
      </c>
      <c r="D73" s="256">
        <v>486.2</v>
      </c>
      <c r="E73" s="256">
        <v>0</v>
      </c>
      <c r="F73" s="256">
        <v>7.3</v>
      </c>
      <c r="G73" s="256">
        <v>68</v>
      </c>
      <c r="H73" s="256">
        <v>0.6</v>
      </c>
      <c r="I73" s="256">
        <v>265.89999999999998</v>
      </c>
    </row>
    <row r="74" spans="1:9" ht="12" customHeight="1" x14ac:dyDescent="0.25">
      <c r="A74" s="302"/>
      <c r="C74" s="198">
        <v>44715.375</v>
      </c>
      <c r="D74" s="256">
        <v>486.3</v>
      </c>
      <c r="E74" s="256">
        <v>0</v>
      </c>
      <c r="F74" s="256">
        <v>8.8000000000000007</v>
      </c>
      <c r="G74" s="256">
        <v>63.2</v>
      </c>
      <c r="H74" s="256">
        <v>0.6</v>
      </c>
      <c r="I74" s="256">
        <v>275.8</v>
      </c>
    </row>
    <row r="75" spans="1:9" ht="12" customHeight="1" x14ac:dyDescent="0.25">
      <c r="A75" s="302"/>
      <c r="C75" s="198">
        <v>44715.416666666664</v>
      </c>
      <c r="D75" s="256">
        <v>486.2</v>
      </c>
      <c r="E75" s="256">
        <v>0</v>
      </c>
      <c r="F75" s="256">
        <v>10.3</v>
      </c>
      <c r="G75" s="256">
        <v>55</v>
      </c>
      <c r="H75" s="256">
        <v>0.9</v>
      </c>
      <c r="I75" s="256">
        <v>240.9</v>
      </c>
    </row>
    <row r="76" spans="1:9" ht="12" customHeight="1" x14ac:dyDescent="0.25">
      <c r="A76" s="302"/>
      <c r="C76" s="198">
        <v>44715.458333333336</v>
      </c>
      <c r="D76" s="256">
        <v>485.9</v>
      </c>
      <c r="E76" s="256">
        <v>0</v>
      </c>
      <c r="F76" s="256">
        <v>11.2</v>
      </c>
      <c r="G76" s="256">
        <v>51.8</v>
      </c>
      <c r="H76" s="256">
        <v>1.2</v>
      </c>
      <c r="I76" s="256">
        <v>256</v>
      </c>
    </row>
    <row r="77" spans="1:9" ht="12" customHeight="1" x14ac:dyDescent="0.25">
      <c r="A77" s="302"/>
      <c r="C77" s="198">
        <v>44715.5</v>
      </c>
      <c r="D77" s="256">
        <v>485.5</v>
      </c>
      <c r="E77" s="256">
        <v>0</v>
      </c>
      <c r="F77" s="256">
        <v>12</v>
      </c>
      <c r="G77" s="256">
        <v>51.2</v>
      </c>
      <c r="H77" s="256">
        <v>0.7</v>
      </c>
      <c r="I77" s="256">
        <v>147.5</v>
      </c>
    </row>
    <row r="78" spans="1:9" ht="12" customHeight="1" x14ac:dyDescent="0.25">
      <c r="A78" s="302"/>
      <c r="C78" s="198">
        <v>44715.541666666664</v>
      </c>
      <c r="D78" s="256">
        <v>485</v>
      </c>
      <c r="E78" s="256">
        <v>0</v>
      </c>
      <c r="F78" s="256">
        <v>13.7</v>
      </c>
      <c r="G78" s="256">
        <v>49</v>
      </c>
      <c r="H78" s="256">
        <v>1</v>
      </c>
      <c r="I78" s="256">
        <v>191</v>
      </c>
    </row>
    <row r="79" spans="1:9" ht="12" customHeight="1" x14ac:dyDescent="0.25">
      <c r="A79" s="302"/>
      <c r="C79" s="198">
        <v>44715.583333333336</v>
      </c>
      <c r="D79" s="256">
        <v>484.3</v>
      </c>
      <c r="E79" s="256">
        <v>0</v>
      </c>
      <c r="F79" s="256">
        <v>14.2</v>
      </c>
      <c r="G79" s="256">
        <v>46.4</v>
      </c>
      <c r="H79" s="256">
        <v>1.7</v>
      </c>
      <c r="I79" s="256">
        <v>24.5</v>
      </c>
    </row>
    <row r="80" spans="1:9" ht="12" customHeight="1" x14ac:dyDescent="0.25">
      <c r="A80" s="302"/>
      <c r="C80" s="198">
        <v>44715.625</v>
      </c>
      <c r="D80" s="256">
        <v>484</v>
      </c>
      <c r="E80" s="256">
        <v>0</v>
      </c>
      <c r="F80" s="256">
        <v>14</v>
      </c>
      <c r="G80" s="256">
        <v>47.6</v>
      </c>
      <c r="H80" s="256">
        <v>1.6</v>
      </c>
      <c r="I80" s="256">
        <v>20.2</v>
      </c>
    </row>
    <row r="81" spans="1:9" ht="12" customHeight="1" x14ac:dyDescent="0.25">
      <c r="A81" s="302"/>
      <c r="C81" s="198">
        <v>44715.666666666664</v>
      </c>
      <c r="D81" s="256">
        <v>484</v>
      </c>
      <c r="E81" s="256">
        <v>0</v>
      </c>
      <c r="F81" s="256">
        <v>12.6</v>
      </c>
      <c r="G81" s="256">
        <v>54.4</v>
      </c>
      <c r="H81" s="256">
        <v>2</v>
      </c>
      <c r="I81" s="256">
        <v>39.700000000000003</v>
      </c>
    </row>
    <row r="82" spans="1:9" ht="12" customHeight="1" x14ac:dyDescent="0.25">
      <c r="A82" s="302"/>
      <c r="C82" s="198">
        <v>44715.708333333336</v>
      </c>
      <c r="D82" s="256">
        <v>484.4</v>
      </c>
      <c r="E82" s="256">
        <v>0</v>
      </c>
      <c r="F82" s="256">
        <v>11.1</v>
      </c>
      <c r="G82" s="256">
        <v>59.1</v>
      </c>
      <c r="H82" s="256">
        <v>2</v>
      </c>
      <c r="I82" s="256">
        <v>46.3</v>
      </c>
    </row>
    <row r="83" spans="1:9" ht="12" customHeight="1" x14ac:dyDescent="0.25">
      <c r="A83" s="302"/>
      <c r="C83" s="198">
        <v>44715.75</v>
      </c>
      <c r="D83" s="256">
        <v>484.7</v>
      </c>
      <c r="E83" s="256">
        <v>0</v>
      </c>
      <c r="F83" s="256">
        <v>9.9</v>
      </c>
      <c r="G83" s="256">
        <v>64.2</v>
      </c>
      <c r="H83" s="256">
        <v>1.5</v>
      </c>
      <c r="I83" s="256">
        <v>53</v>
      </c>
    </row>
    <row r="84" spans="1:9" ht="12" customHeight="1" x14ac:dyDescent="0.25">
      <c r="A84" s="302"/>
      <c r="C84" s="198">
        <v>44715.791666666664</v>
      </c>
      <c r="D84" s="256">
        <v>485.1</v>
      </c>
      <c r="E84" s="256">
        <v>0</v>
      </c>
      <c r="F84" s="256">
        <v>9.6999999999999993</v>
      </c>
      <c r="G84" s="256">
        <v>66</v>
      </c>
      <c r="H84" s="256">
        <v>2.2999999999999998</v>
      </c>
      <c r="I84" s="256">
        <v>72.400000000000006</v>
      </c>
    </row>
    <row r="85" spans="1:9" ht="12" customHeight="1" x14ac:dyDescent="0.25">
      <c r="A85" s="302"/>
      <c r="C85" s="198">
        <v>44715.833333333336</v>
      </c>
      <c r="D85" s="256" t="s">
        <v>276</v>
      </c>
      <c r="E85" s="256" t="s">
        <v>276</v>
      </c>
      <c r="F85" s="256" t="s">
        <v>276</v>
      </c>
      <c r="G85" s="256" t="s">
        <v>276</v>
      </c>
      <c r="H85" s="256" t="s">
        <v>276</v>
      </c>
      <c r="I85" s="256" t="s">
        <v>276</v>
      </c>
    </row>
    <row r="86" spans="1:9" ht="12" customHeight="1" x14ac:dyDescent="0.25">
      <c r="A86" s="302"/>
      <c r="C86" s="198">
        <v>44715.875</v>
      </c>
      <c r="D86" s="256" t="s">
        <v>276</v>
      </c>
      <c r="E86" s="256" t="s">
        <v>276</v>
      </c>
      <c r="F86" s="256" t="s">
        <v>276</v>
      </c>
      <c r="G86" s="256" t="s">
        <v>276</v>
      </c>
      <c r="H86" s="256" t="s">
        <v>276</v>
      </c>
      <c r="I86" s="256" t="s">
        <v>276</v>
      </c>
    </row>
    <row r="87" spans="1:9" ht="12" customHeight="1" x14ac:dyDescent="0.25">
      <c r="A87" s="302"/>
      <c r="C87" s="198">
        <v>44715.916666666664</v>
      </c>
      <c r="D87" s="256" t="s">
        <v>276</v>
      </c>
      <c r="E87" s="256" t="s">
        <v>276</v>
      </c>
      <c r="F87" s="256" t="s">
        <v>276</v>
      </c>
      <c r="G87" s="256" t="s">
        <v>276</v>
      </c>
      <c r="H87" s="256" t="s">
        <v>276</v>
      </c>
      <c r="I87" s="256" t="s">
        <v>276</v>
      </c>
    </row>
    <row r="88" spans="1:9" ht="12" customHeight="1" x14ac:dyDescent="0.25">
      <c r="A88" s="302"/>
      <c r="C88" s="198">
        <v>44715.958333333336</v>
      </c>
      <c r="D88" s="256" t="s">
        <v>276</v>
      </c>
      <c r="E88" s="256" t="s">
        <v>276</v>
      </c>
      <c r="F88" s="256" t="s">
        <v>276</v>
      </c>
      <c r="G88" s="256" t="s">
        <v>276</v>
      </c>
      <c r="H88" s="256" t="s">
        <v>276</v>
      </c>
      <c r="I88" s="256" t="s">
        <v>276</v>
      </c>
    </row>
    <row r="89" spans="1:9" ht="12" customHeight="1" x14ac:dyDescent="0.25">
      <c r="A89" s="302">
        <v>4</v>
      </c>
      <c r="C89" s="198">
        <v>44716</v>
      </c>
      <c r="D89" s="256" t="s">
        <v>276</v>
      </c>
      <c r="E89" s="256" t="s">
        <v>276</v>
      </c>
      <c r="F89" s="256" t="s">
        <v>276</v>
      </c>
      <c r="G89" s="256" t="s">
        <v>276</v>
      </c>
      <c r="H89" s="256" t="s">
        <v>276</v>
      </c>
      <c r="I89" s="256" t="s">
        <v>276</v>
      </c>
    </row>
    <row r="90" spans="1:9" ht="12" customHeight="1" x14ac:dyDescent="0.25">
      <c r="A90" s="302"/>
      <c r="C90" s="198">
        <v>44716.041666666664</v>
      </c>
      <c r="D90" s="256" t="s">
        <v>276</v>
      </c>
      <c r="E90" s="256" t="s">
        <v>276</v>
      </c>
      <c r="F90" s="256" t="s">
        <v>276</v>
      </c>
      <c r="G90" s="256" t="s">
        <v>276</v>
      </c>
      <c r="H90" s="256" t="s">
        <v>276</v>
      </c>
      <c r="I90" s="256" t="s">
        <v>276</v>
      </c>
    </row>
    <row r="91" spans="1:9" ht="12" customHeight="1" x14ac:dyDescent="0.25">
      <c r="A91" s="302"/>
      <c r="C91" s="198">
        <v>44716.083333333336</v>
      </c>
      <c r="D91" s="256" t="s">
        <v>276</v>
      </c>
      <c r="E91" s="256" t="s">
        <v>276</v>
      </c>
      <c r="F91" s="256" t="s">
        <v>276</v>
      </c>
      <c r="G91" s="256" t="s">
        <v>276</v>
      </c>
      <c r="H91" s="256" t="s">
        <v>276</v>
      </c>
      <c r="I91" s="256" t="s">
        <v>276</v>
      </c>
    </row>
    <row r="92" spans="1:9" ht="12" customHeight="1" x14ac:dyDescent="0.25">
      <c r="A92" s="302"/>
      <c r="C92" s="198">
        <v>44716.125</v>
      </c>
      <c r="D92" s="256" t="s">
        <v>276</v>
      </c>
      <c r="E92" s="256" t="s">
        <v>276</v>
      </c>
      <c r="F92" s="256" t="s">
        <v>276</v>
      </c>
      <c r="G92" s="256" t="s">
        <v>276</v>
      </c>
      <c r="H92" s="256" t="s">
        <v>276</v>
      </c>
      <c r="I92" s="256" t="s">
        <v>276</v>
      </c>
    </row>
    <row r="93" spans="1:9" ht="12" customHeight="1" x14ac:dyDescent="0.25">
      <c r="A93" s="302"/>
      <c r="C93" s="198">
        <v>44716.166666666664</v>
      </c>
      <c r="D93" s="256" t="s">
        <v>276</v>
      </c>
      <c r="E93" s="256" t="s">
        <v>276</v>
      </c>
      <c r="F93" s="256" t="s">
        <v>276</v>
      </c>
      <c r="G93" s="256" t="s">
        <v>276</v>
      </c>
      <c r="H93" s="256" t="s">
        <v>276</v>
      </c>
      <c r="I93" s="256" t="s">
        <v>276</v>
      </c>
    </row>
    <row r="94" spans="1:9" ht="12" customHeight="1" x14ac:dyDescent="0.25">
      <c r="A94" s="302"/>
      <c r="C94" s="198">
        <v>44716.208333333336</v>
      </c>
      <c r="D94" s="256" t="s">
        <v>276</v>
      </c>
      <c r="E94" s="256" t="s">
        <v>276</v>
      </c>
      <c r="F94" s="256" t="s">
        <v>276</v>
      </c>
      <c r="G94" s="256" t="s">
        <v>276</v>
      </c>
      <c r="H94" s="256" t="s">
        <v>276</v>
      </c>
      <c r="I94" s="256" t="s">
        <v>276</v>
      </c>
    </row>
    <row r="95" spans="1:9" ht="12" customHeight="1" x14ac:dyDescent="0.25">
      <c r="A95" s="302"/>
      <c r="C95" s="198">
        <v>44716.25</v>
      </c>
      <c r="D95" s="256" t="s">
        <v>276</v>
      </c>
      <c r="E95" s="256" t="s">
        <v>276</v>
      </c>
      <c r="F95" s="256" t="s">
        <v>276</v>
      </c>
      <c r="G95" s="256" t="s">
        <v>276</v>
      </c>
      <c r="H95" s="256" t="s">
        <v>276</v>
      </c>
      <c r="I95" s="256" t="s">
        <v>276</v>
      </c>
    </row>
    <row r="96" spans="1:9" ht="12" customHeight="1" x14ac:dyDescent="0.25">
      <c r="A96" s="302"/>
      <c r="C96" s="198">
        <v>44716.291666666664</v>
      </c>
      <c r="D96" s="256" t="s">
        <v>276</v>
      </c>
      <c r="E96" s="256" t="s">
        <v>276</v>
      </c>
      <c r="F96" s="256" t="s">
        <v>276</v>
      </c>
      <c r="G96" s="256" t="s">
        <v>276</v>
      </c>
      <c r="H96" s="256" t="s">
        <v>276</v>
      </c>
      <c r="I96" s="256" t="s">
        <v>276</v>
      </c>
    </row>
    <row r="97" spans="1:9" ht="12" customHeight="1" x14ac:dyDescent="0.25">
      <c r="A97" s="302"/>
      <c r="C97" s="198">
        <v>44716.333333333336</v>
      </c>
      <c r="D97" s="256" t="s">
        <v>276</v>
      </c>
      <c r="E97" s="256" t="s">
        <v>276</v>
      </c>
      <c r="F97" s="256" t="s">
        <v>276</v>
      </c>
      <c r="G97" s="256" t="s">
        <v>276</v>
      </c>
      <c r="H97" s="256" t="s">
        <v>276</v>
      </c>
      <c r="I97" s="256" t="s">
        <v>276</v>
      </c>
    </row>
    <row r="98" spans="1:9" ht="12" customHeight="1" x14ac:dyDescent="0.25">
      <c r="A98" s="302"/>
      <c r="C98" s="198">
        <v>44716.375</v>
      </c>
      <c r="D98" s="256" t="s">
        <v>276</v>
      </c>
      <c r="E98" s="256" t="s">
        <v>276</v>
      </c>
      <c r="F98" s="256" t="s">
        <v>276</v>
      </c>
      <c r="G98" s="256" t="s">
        <v>276</v>
      </c>
      <c r="H98" s="256" t="s">
        <v>276</v>
      </c>
      <c r="I98" s="256" t="s">
        <v>276</v>
      </c>
    </row>
    <row r="99" spans="1:9" ht="12" customHeight="1" x14ac:dyDescent="0.25">
      <c r="A99" s="302"/>
      <c r="C99" s="198">
        <v>44716.416666666664</v>
      </c>
      <c r="D99" s="256" t="s">
        <v>276</v>
      </c>
      <c r="E99" s="256" t="s">
        <v>276</v>
      </c>
      <c r="F99" s="256" t="s">
        <v>276</v>
      </c>
      <c r="G99" s="256" t="s">
        <v>276</v>
      </c>
      <c r="H99" s="256" t="s">
        <v>276</v>
      </c>
      <c r="I99" s="256" t="s">
        <v>276</v>
      </c>
    </row>
    <row r="100" spans="1:9" ht="12" customHeight="1" x14ac:dyDescent="0.25">
      <c r="A100" s="302"/>
      <c r="C100" s="198">
        <v>44716.458333333336</v>
      </c>
      <c r="D100" s="256" t="s">
        <v>276</v>
      </c>
      <c r="E100" s="256" t="s">
        <v>276</v>
      </c>
      <c r="F100" s="256" t="s">
        <v>276</v>
      </c>
      <c r="G100" s="256" t="s">
        <v>276</v>
      </c>
      <c r="H100" s="256" t="s">
        <v>276</v>
      </c>
      <c r="I100" s="256" t="s">
        <v>276</v>
      </c>
    </row>
    <row r="101" spans="1:9" ht="12" customHeight="1" x14ac:dyDescent="0.25">
      <c r="A101" s="302"/>
      <c r="C101" s="198">
        <v>44716.5</v>
      </c>
      <c r="D101" s="256" t="s">
        <v>276</v>
      </c>
      <c r="E101" s="256" t="s">
        <v>276</v>
      </c>
      <c r="F101" s="256" t="s">
        <v>276</v>
      </c>
      <c r="G101" s="256" t="s">
        <v>276</v>
      </c>
      <c r="H101" s="256" t="s">
        <v>276</v>
      </c>
      <c r="I101" s="256" t="s">
        <v>276</v>
      </c>
    </row>
    <row r="102" spans="1:9" ht="12" customHeight="1" x14ac:dyDescent="0.25">
      <c r="A102" s="302"/>
      <c r="C102" s="198">
        <v>44716.541666666664</v>
      </c>
      <c r="D102" s="256" t="s">
        <v>276</v>
      </c>
      <c r="E102" s="256" t="s">
        <v>276</v>
      </c>
      <c r="F102" s="256" t="s">
        <v>276</v>
      </c>
      <c r="G102" s="256" t="s">
        <v>276</v>
      </c>
      <c r="H102" s="256" t="s">
        <v>276</v>
      </c>
      <c r="I102" s="256" t="s">
        <v>276</v>
      </c>
    </row>
    <row r="103" spans="1:9" ht="12" customHeight="1" x14ac:dyDescent="0.25">
      <c r="A103" s="302"/>
      <c r="C103" s="198">
        <v>44716.583333333336</v>
      </c>
      <c r="D103" s="256" t="s">
        <v>276</v>
      </c>
      <c r="E103" s="256" t="s">
        <v>276</v>
      </c>
      <c r="F103" s="256" t="s">
        <v>276</v>
      </c>
      <c r="G103" s="256" t="s">
        <v>276</v>
      </c>
      <c r="H103" s="256" t="s">
        <v>276</v>
      </c>
      <c r="I103" s="256" t="s">
        <v>276</v>
      </c>
    </row>
    <row r="104" spans="1:9" ht="12" customHeight="1" x14ac:dyDescent="0.25">
      <c r="A104" s="302"/>
      <c r="C104" s="198">
        <v>44716.625</v>
      </c>
      <c r="D104" s="256" t="s">
        <v>276</v>
      </c>
      <c r="E104" s="256" t="s">
        <v>276</v>
      </c>
      <c r="F104" s="256" t="s">
        <v>276</v>
      </c>
      <c r="G104" s="256" t="s">
        <v>276</v>
      </c>
      <c r="H104" s="256" t="s">
        <v>276</v>
      </c>
      <c r="I104" s="256" t="s">
        <v>276</v>
      </c>
    </row>
    <row r="105" spans="1:9" ht="12" customHeight="1" x14ac:dyDescent="0.25">
      <c r="A105" s="302"/>
      <c r="C105" s="198">
        <v>44716.666666666664</v>
      </c>
      <c r="D105" s="256" t="s">
        <v>276</v>
      </c>
      <c r="E105" s="256" t="s">
        <v>276</v>
      </c>
      <c r="F105" s="256" t="s">
        <v>276</v>
      </c>
      <c r="G105" s="256" t="s">
        <v>276</v>
      </c>
      <c r="H105" s="256" t="s">
        <v>276</v>
      </c>
      <c r="I105" s="256" t="s">
        <v>276</v>
      </c>
    </row>
    <row r="106" spans="1:9" ht="12" customHeight="1" x14ac:dyDescent="0.25">
      <c r="A106" s="302"/>
      <c r="C106" s="198">
        <v>44716.708333333336</v>
      </c>
      <c r="D106" s="256" t="s">
        <v>276</v>
      </c>
      <c r="E106" s="256" t="s">
        <v>276</v>
      </c>
      <c r="F106" s="256" t="s">
        <v>276</v>
      </c>
      <c r="G106" s="256" t="s">
        <v>276</v>
      </c>
      <c r="H106" s="256" t="s">
        <v>276</v>
      </c>
      <c r="I106" s="256" t="s">
        <v>276</v>
      </c>
    </row>
    <row r="107" spans="1:9" ht="12" customHeight="1" x14ac:dyDescent="0.25">
      <c r="A107" s="302"/>
      <c r="C107" s="198">
        <v>44716.75</v>
      </c>
      <c r="D107" s="256" t="s">
        <v>276</v>
      </c>
      <c r="E107" s="256" t="s">
        <v>276</v>
      </c>
      <c r="F107" s="256" t="s">
        <v>276</v>
      </c>
      <c r="G107" s="256" t="s">
        <v>276</v>
      </c>
      <c r="H107" s="256" t="s">
        <v>276</v>
      </c>
      <c r="I107" s="256" t="s">
        <v>276</v>
      </c>
    </row>
    <row r="108" spans="1:9" ht="12" customHeight="1" x14ac:dyDescent="0.25">
      <c r="A108" s="302"/>
      <c r="C108" s="198">
        <v>44716.791666666664</v>
      </c>
      <c r="D108" s="256" t="s">
        <v>276</v>
      </c>
      <c r="E108" s="256" t="s">
        <v>276</v>
      </c>
      <c r="F108" s="256" t="s">
        <v>276</v>
      </c>
      <c r="G108" s="256" t="s">
        <v>276</v>
      </c>
      <c r="H108" s="256" t="s">
        <v>276</v>
      </c>
      <c r="I108" s="256" t="s">
        <v>276</v>
      </c>
    </row>
    <row r="109" spans="1:9" ht="12" customHeight="1" x14ac:dyDescent="0.25">
      <c r="A109" s="302"/>
      <c r="C109" s="198">
        <v>44716.833333333336</v>
      </c>
      <c r="D109" s="256" t="s">
        <v>276</v>
      </c>
      <c r="E109" s="256" t="s">
        <v>276</v>
      </c>
      <c r="F109" s="256" t="s">
        <v>276</v>
      </c>
      <c r="G109" s="256" t="s">
        <v>276</v>
      </c>
      <c r="H109" s="256" t="s">
        <v>276</v>
      </c>
      <c r="I109" s="256" t="s">
        <v>276</v>
      </c>
    </row>
    <row r="110" spans="1:9" ht="12" customHeight="1" x14ac:dyDescent="0.25">
      <c r="A110" s="302"/>
      <c r="C110" s="198">
        <v>44716.875</v>
      </c>
      <c r="D110" s="256" t="s">
        <v>276</v>
      </c>
      <c r="E110" s="256" t="s">
        <v>276</v>
      </c>
      <c r="F110" s="256" t="s">
        <v>276</v>
      </c>
      <c r="G110" s="256" t="s">
        <v>276</v>
      </c>
      <c r="H110" s="256" t="s">
        <v>276</v>
      </c>
      <c r="I110" s="256" t="s">
        <v>276</v>
      </c>
    </row>
    <row r="111" spans="1:9" ht="12" customHeight="1" x14ac:dyDescent="0.25">
      <c r="A111" s="302"/>
      <c r="C111" s="198">
        <v>44716.916666666664</v>
      </c>
      <c r="D111" s="256" t="s">
        <v>276</v>
      </c>
      <c r="E111" s="256" t="s">
        <v>276</v>
      </c>
      <c r="F111" s="256" t="s">
        <v>276</v>
      </c>
      <c r="G111" s="256" t="s">
        <v>276</v>
      </c>
      <c r="H111" s="256" t="s">
        <v>276</v>
      </c>
      <c r="I111" s="256" t="s">
        <v>276</v>
      </c>
    </row>
    <row r="112" spans="1:9" ht="12" customHeight="1" x14ac:dyDescent="0.25">
      <c r="A112" s="302"/>
      <c r="C112" s="198">
        <v>44716.958333333336</v>
      </c>
      <c r="D112" s="256" t="s">
        <v>276</v>
      </c>
      <c r="E112" s="256" t="s">
        <v>276</v>
      </c>
      <c r="F112" s="256" t="s">
        <v>276</v>
      </c>
      <c r="G112" s="256" t="s">
        <v>276</v>
      </c>
      <c r="H112" s="256" t="s">
        <v>276</v>
      </c>
      <c r="I112" s="256" t="s">
        <v>276</v>
      </c>
    </row>
    <row r="113" spans="1:9" ht="12" customHeight="1" x14ac:dyDescent="0.25">
      <c r="A113" s="302">
        <v>5</v>
      </c>
      <c r="C113" s="198">
        <v>44717</v>
      </c>
      <c r="D113" s="256" t="s">
        <v>276</v>
      </c>
      <c r="E113" s="256" t="s">
        <v>276</v>
      </c>
      <c r="F113" s="256" t="s">
        <v>276</v>
      </c>
      <c r="G113" s="256" t="s">
        <v>276</v>
      </c>
      <c r="H113" s="256" t="s">
        <v>276</v>
      </c>
      <c r="I113" s="256" t="s">
        <v>276</v>
      </c>
    </row>
    <row r="114" spans="1:9" ht="12" customHeight="1" x14ac:dyDescent="0.25">
      <c r="A114" s="302"/>
      <c r="C114" s="198">
        <v>44717.041666666664</v>
      </c>
      <c r="D114" s="256" t="s">
        <v>276</v>
      </c>
      <c r="E114" s="256" t="s">
        <v>276</v>
      </c>
      <c r="F114" s="256" t="s">
        <v>276</v>
      </c>
      <c r="G114" s="256" t="s">
        <v>276</v>
      </c>
      <c r="H114" s="256" t="s">
        <v>276</v>
      </c>
      <c r="I114" s="256" t="s">
        <v>276</v>
      </c>
    </row>
    <row r="115" spans="1:9" ht="12" customHeight="1" x14ac:dyDescent="0.25">
      <c r="A115" s="302"/>
      <c r="C115" s="198">
        <v>44717.083333333336</v>
      </c>
      <c r="D115" s="256" t="s">
        <v>276</v>
      </c>
      <c r="E115" s="256" t="s">
        <v>276</v>
      </c>
      <c r="F115" s="256" t="s">
        <v>276</v>
      </c>
      <c r="G115" s="256" t="s">
        <v>276</v>
      </c>
      <c r="H115" s="256" t="s">
        <v>276</v>
      </c>
      <c r="I115" s="256" t="s">
        <v>276</v>
      </c>
    </row>
    <row r="116" spans="1:9" ht="12" customHeight="1" x14ac:dyDescent="0.25">
      <c r="A116" s="302"/>
      <c r="C116" s="198">
        <v>44717.125</v>
      </c>
      <c r="D116" s="256" t="s">
        <v>276</v>
      </c>
      <c r="E116" s="256" t="s">
        <v>276</v>
      </c>
      <c r="F116" s="256" t="s">
        <v>276</v>
      </c>
      <c r="G116" s="256" t="s">
        <v>276</v>
      </c>
      <c r="H116" s="256" t="s">
        <v>276</v>
      </c>
      <c r="I116" s="256" t="s">
        <v>276</v>
      </c>
    </row>
    <row r="117" spans="1:9" ht="12" customHeight="1" x14ac:dyDescent="0.25">
      <c r="A117" s="302"/>
      <c r="C117" s="198">
        <v>44717.166666666664</v>
      </c>
      <c r="D117" s="256" t="s">
        <v>276</v>
      </c>
      <c r="E117" s="256" t="s">
        <v>276</v>
      </c>
      <c r="F117" s="256" t="s">
        <v>276</v>
      </c>
      <c r="G117" s="256" t="s">
        <v>276</v>
      </c>
      <c r="H117" s="256" t="s">
        <v>276</v>
      </c>
      <c r="I117" s="256" t="s">
        <v>276</v>
      </c>
    </row>
    <row r="118" spans="1:9" ht="12" customHeight="1" x14ac:dyDescent="0.25">
      <c r="A118" s="302"/>
      <c r="C118" s="198">
        <v>44717.208333333336</v>
      </c>
      <c r="D118" s="256" t="s">
        <v>276</v>
      </c>
      <c r="E118" s="256" t="s">
        <v>276</v>
      </c>
      <c r="F118" s="256" t="s">
        <v>276</v>
      </c>
      <c r="G118" s="256" t="s">
        <v>276</v>
      </c>
      <c r="H118" s="256" t="s">
        <v>276</v>
      </c>
      <c r="I118" s="256" t="s">
        <v>276</v>
      </c>
    </row>
    <row r="119" spans="1:9" ht="12" customHeight="1" x14ac:dyDescent="0.25">
      <c r="A119" s="302"/>
      <c r="C119" s="198">
        <v>44717.25</v>
      </c>
      <c r="D119" s="256" t="s">
        <v>276</v>
      </c>
      <c r="E119" s="256" t="s">
        <v>276</v>
      </c>
      <c r="F119" s="256" t="s">
        <v>276</v>
      </c>
      <c r="G119" s="256" t="s">
        <v>276</v>
      </c>
      <c r="H119" s="256" t="s">
        <v>276</v>
      </c>
      <c r="I119" s="256" t="s">
        <v>276</v>
      </c>
    </row>
    <row r="120" spans="1:9" ht="12" customHeight="1" x14ac:dyDescent="0.25">
      <c r="A120" s="302"/>
      <c r="C120" s="198">
        <v>44717.291666666664</v>
      </c>
      <c r="D120" s="256" t="s">
        <v>276</v>
      </c>
      <c r="E120" s="256" t="s">
        <v>276</v>
      </c>
      <c r="F120" s="256" t="s">
        <v>276</v>
      </c>
      <c r="G120" s="256" t="s">
        <v>276</v>
      </c>
      <c r="H120" s="256" t="s">
        <v>276</v>
      </c>
      <c r="I120" s="256" t="s">
        <v>276</v>
      </c>
    </row>
    <row r="121" spans="1:9" ht="12" customHeight="1" x14ac:dyDescent="0.25">
      <c r="A121" s="302"/>
      <c r="C121" s="198">
        <v>44717.333333333336</v>
      </c>
      <c r="D121" s="256" t="s">
        <v>276</v>
      </c>
      <c r="E121" s="256" t="s">
        <v>276</v>
      </c>
      <c r="F121" s="256" t="s">
        <v>276</v>
      </c>
      <c r="G121" s="256" t="s">
        <v>276</v>
      </c>
      <c r="H121" s="256" t="s">
        <v>276</v>
      </c>
      <c r="I121" s="256" t="s">
        <v>276</v>
      </c>
    </row>
    <row r="122" spans="1:9" ht="12" customHeight="1" x14ac:dyDescent="0.25">
      <c r="A122" s="302"/>
      <c r="C122" s="198">
        <v>44717.375</v>
      </c>
      <c r="D122" s="256" t="s">
        <v>276</v>
      </c>
      <c r="E122" s="256" t="s">
        <v>276</v>
      </c>
      <c r="F122" s="256" t="s">
        <v>276</v>
      </c>
      <c r="G122" s="256" t="s">
        <v>276</v>
      </c>
      <c r="H122" s="256" t="s">
        <v>276</v>
      </c>
      <c r="I122" s="256" t="s">
        <v>276</v>
      </c>
    </row>
    <row r="123" spans="1:9" ht="12" customHeight="1" x14ac:dyDescent="0.25">
      <c r="A123" s="302"/>
      <c r="C123" s="198">
        <v>44717.416666666664</v>
      </c>
      <c r="D123" s="256" t="s">
        <v>276</v>
      </c>
      <c r="E123" s="256" t="s">
        <v>276</v>
      </c>
      <c r="F123" s="256" t="s">
        <v>276</v>
      </c>
      <c r="G123" s="256" t="s">
        <v>276</v>
      </c>
      <c r="H123" s="256" t="s">
        <v>276</v>
      </c>
      <c r="I123" s="256" t="s">
        <v>276</v>
      </c>
    </row>
    <row r="124" spans="1:9" ht="12" customHeight="1" x14ac:dyDescent="0.25">
      <c r="A124" s="302"/>
      <c r="C124" s="198">
        <v>44717.458333333336</v>
      </c>
      <c r="D124" s="256" t="s">
        <v>276</v>
      </c>
      <c r="E124" s="256" t="s">
        <v>276</v>
      </c>
      <c r="F124" s="256" t="s">
        <v>276</v>
      </c>
      <c r="G124" s="256" t="s">
        <v>276</v>
      </c>
      <c r="H124" s="256" t="s">
        <v>276</v>
      </c>
      <c r="I124" s="256" t="s">
        <v>276</v>
      </c>
    </row>
    <row r="125" spans="1:9" ht="12" customHeight="1" x14ac:dyDescent="0.25">
      <c r="A125" s="302"/>
      <c r="C125" s="198">
        <v>44717.5</v>
      </c>
      <c r="D125" s="256" t="s">
        <v>276</v>
      </c>
      <c r="E125" s="256" t="s">
        <v>276</v>
      </c>
      <c r="F125" s="256" t="s">
        <v>276</v>
      </c>
      <c r="G125" s="256" t="s">
        <v>276</v>
      </c>
      <c r="H125" s="256" t="s">
        <v>276</v>
      </c>
      <c r="I125" s="256" t="s">
        <v>276</v>
      </c>
    </row>
    <row r="126" spans="1:9" ht="12" customHeight="1" x14ac:dyDescent="0.25">
      <c r="A126" s="302"/>
      <c r="C126" s="198">
        <v>44717.541666666664</v>
      </c>
      <c r="D126" s="256" t="s">
        <v>276</v>
      </c>
      <c r="E126" s="256" t="s">
        <v>276</v>
      </c>
      <c r="F126" s="256" t="s">
        <v>276</v>
      </c>
      <c r="G126" s="256" t="s">
        <v>276</v>
      </c>
      <c r="H126" s="256" t="s">
        <v>276</v>
      </c>
      <c r="I126" s="256" t="s">
        <v>276</v>
      </c>
    </row>
    <row r="127" spans="1:9" ht="12" customHeight="1" x14ac:dyDescent="0.25">
      <c r="A127" s="302"/>
      <c r="C127" s="198">
        <v>44717.583333333336</v>
      </c>
      <c r="D127" s="256" t="s">
        <v>276</v>
      </c>
      <c r="E127" s="256" t="s">
        <v>276</v>
      </c>
      <c r="F127" s="256" t="s">
        <v>276</v>
      </c>
      <c r="G127" s="256" t="s">
        <v>276</v>
      </c>
      <c r="H127" s="256" t="s">
        <v>276</v>
      </c>
      <c r="I127" s="256" t="s">
        <v>276</v>
      </c>
    </row>
    <row r="128" spans="1:9" ht="12" customHeight="1" x14ac:dyDescent="0.25">
      <c r="A128" s="302"/>
      <c r="C128" s="198">
        <v>44717.625</v>
      </c>
      <c r="D128" s="256" t="s">
        <v>276</v>
      </c>
      <c r="E128" s="256" t="s">
        <v>276</v>
      </c>
      <c r="F128" s="256" t="s">
        <v>276</v>
      </c>
      <c r="G128" s="256" t="s">
        <v>276</v>
      </c>
      <c r="H128" s="256" t="s">
        <v>276</v>
      </c>
      <c r="I128" s="256" t="s">
        <v>276</v>
      </c>
    </row>
    <row r="129" spans="1:9" ht="12" customHeight="1" x14ac:dyDescent="0.25">
      <c r="A129" s="302"/>
      <c r="C129" s="198">
        <v>44717.666666666664</v>
      </c>
      <c r="D129" s="256" t="s">
        <v>276</v>
      </c>
      <c r="E129" s="256" t="s">
        <v>276</v>
      </c>
      <c r="F129" s="256" t="s">
        <v>276</v>
      </c>
      <c r="G129" s="256" t="s">
        <v>276</v>
      </c>
      <c r="H129" s="256" t="s">
        <v>276</v>
      </c>
      <c r="I129" s="256" t="s">
        <v>276</v>
      </c>
    </row>
    <row r="130" spans="1:9" ht="12" customHeight="1" x14ac:dyDescent="0.25">
      <c r="A130" s="302"/>
      <c r="C130" s="198">
        <v>44717.708333333336</v>
      </c>
      <c r="D130" s="256" t="s">
        <v>276</v>
      </c>
      <c r="E130" s="256" t="s">
        <v>276</v>
      </c>
      <c r="F130" s="256" t="s">
        <v>276</v>
      </c>
      <c r="G130" s="256" t="s">
        <v>276</v>
      </c>
      <c r="H130" s="256" t="s">
        <v>276</v>
      </c>
      <c r="I130" s="256" t="s">
        <v>276</v>
      </c>
    </row>
    <row r="131" spans="1:9" ht="12" customHeight="1" x14ac:dyDescent="0.25">
      <c r="A131" s="302"/>
      <c r="C131" s="198">
        <v>44717.75</v>
      </c>
      <c r="D131" s="256" t="s">
        <v>276</v>
      </c>
      <c r="E131" s="256" t="s">
        <v>276</v>
      </c>
      <c r="F131" s="256" t="s">
        <v>276</v>
      </c>
      <c r="G131" s="256" t="s">
        <v>276</v>
      </c>
      <c r="H131" s="256" t="s">
        <v>276</v>
      </c>
      <c r="I131" s="256" t="s">
        <v>276</v>
      </c>
    </row>
    <row r="132" spans="1:9" ht="12" customHeight="1" x14ac:dyDescent="0.25">
      <c r="A132" s="302"/>
      <c r="C132" s="198">
        <v>44717.791666666664</v>
      </c>
      <c r="D132" s="256" t="s">
        <v>276</v>
      </c>
      <c r="E132" s="256" t="s">
        <v>276</v>
      </c>
      <c r="F132" s="256" t="s">
        <v>276</v>
      </c>
      <c r="G132" s="256" t="s">
        <v>276</v>
      </c>
      <c r="H132" s="256" t="s">
        <v>276</v>
      </c>
      <c r="I132" s="256" t="s">
        <v>276</v>
      </c>
    </row>
    <row r="133" spans="1:9" ht="12" customHeight="1" x14ac:dyDescent="0.25">
      <c r="A133" s="302"/>
      <c r="C133" s="198">
        <v>44717.833333333336</v>
      </c>
      <c r="D133" s="256" t="s">
        <v>276</v>
      </c>
      <c r="E133" s="256" t="s">
        <v>276</v>
      </c>
      <c r="F133" s="256" t="s">
        <v>276</v>
      </c>
      <c r="G133" s="256" t="s">
        <v>276</v>
      </c>
      <c r="H133" s="256" t="s">
        <v>276</v>
      </c>
      <c r="I133" s="256" t="s">
        <v>276</v>
      </c>
    </row>
    <row r="134" spans="1:9" ht="12" customHeight="1" x14ac:dyDescent="0.25">
      <c r="A134" s="302"/>
      <c r="C134" s="198">
        <v>44717.875</v>
      </c>
      <c r="D134" s="256" t="s">
        <v>276</v>
      </c>
      <c r="E134" s="256" t="s">
        <v>276</v>
      </c>
      <c r="F134" s="256" t="s">
        <v>276</v>
      </c>
      <c r="G134" s="256" t="s">
        <v>276</v>
      </c>
      <c r="H134" s="256" t="s">
        <v>276</v>
      </c>
      <c r="I134" s="256" t="s">
        <v>276</v>
      </c>
    </row>
    <row r="135" spans="1:9" ht="12" customHeight="1" x14ac:dyDescent="0.25">
      <c r="A135" s="302"/>
      <c r="C135" s="198">
        <v>44717.916666666664</v>
      </c>
      <c r="D135" s="256" t="s">
        <v>276</v>
      </c>
      <c r="E135" s="256" t="s">
        <v>276</v>
      </c>
      <c r="F135" s="256" t="s">
        <v>276</v>
      </c>
      <c r="G135" s="256" t="s">
        <v>276</v>
      </c>
      <c r="H135" s="256" t="s">
        <v>276</v>
      </c>
      <c r="I135" s="256" t="s">
        <v>276</v>
      </c>
    </row>
    <row r="136" spans="1:9" ht="12" customHeight="1" x14ac:dyDescent="0.25">
      <c r="A136" s="302"/>
      <c r="C136" s="198">
        <v>44717.958333333336</v>
      </c>
      <c r="D136" s="256" t="s">
        <v>276</v>
      </c>
      <c r="E136" s="256" t="s">
        <v>276</v>
      </c>
      <c r="F136" s="256" t="s">
        <v>276</v>
      </c>
      <c r="G136" s="256" t="s">
        <v>276</v>
      </c>
      <c r="H136" s="256" t="s">
        <v>276</v>
      </c>
      <c r="I136" s="256" t="s">
        <v>276</v>
      </c>
    </row>
    <row r="137" spans="1:9" ht="12" customHeight="1" x14ac:dyDescent="0.25">
      <c r="A137" s="302">
        <v>6</v>
      </c>
      <c r="C137" s="198">
        <v>44718</v>
      </c>
      <c r="D137" s="256" t="s">
        <v>276</v>
      </c>
      <c r="E137" s="256" t="s">
        <v>276</v>
      </c>
      <c r="F137" s="256" t="s">
        <v>276</v>
      </c>
      <c r="G137" s="256" t="s">
        <v>276</v>
      </c>
      <c r="H137" s="256" t="s">
        <v>276</v>
      </c>
      <c r="I137" s="256" t="s">
        <v>276</v>
      </c>
    </row>
    <row r="138" spans="1:9" ht="12" customHeight="1" x14ac:dyDescent="0.25">
      <c r="A138" s="302"/>
      <c r="C138" s="198">
        <v>44718.041666666664</v>
      </c>
      <c r="D138" s="256" t="s">
        <v>276</v>
      </c>
      <c r="E138" s="256" t="s">
        <v>276</v>
      </c>
      <c r="F138" s="256" t="s">
        <v>276</v>
      </c>
      <c r="G138" s="256" t="s">
        <v>276</v>
      </c>
      <c r="H138" s="256" t="s">
        <v>276</v>
      </c>
      <c r="I138" s="256" t="s">
        <v>276</v>
      </c>
    </row>
    <row r="139" spans="1:9" ht="12" customHeight="1" x14ac:dyDescent="0.25">
      <c r="A139" s="302"/>
      <c r="C139" s="198">
        <v>44718.083333333336</v>
      </c>
      <c r="D139" s="256" t="s">
        <v>276</v>
      </c>
      <c r="E139" s="256" t="s">
        <v>276</v>
      </c>
      <c r="F139" s="256" t="s">
        <v>276</v>
      </c>
      <c r="G139" s="256" t="s">
        <v>276</v>
      </c>
      <c r="H139" s="256" t="s">
        <v>276</v>
      </c>
      <c r="I139" s="256" t="s">
        <v>276</v>
      </c>
    </row>
    <row r="140" spans="1:9" ht="12" customHeight="1" x14ac:dyDescent="0.25">
      <c r="A140" s="302"/>
      <c r="C140" s="198">
        <v>44718.125</v>
      </c>
      <c r="D140" s="256" t="s">
        <v>276</v>
      </c>
      <c r="E140" s="256" t="s">
        <v>276</v>
      </c>
      <c r="F140" s="256" t="s">
        <v>276</v>
      </c>
      <c r="G140" s="256" t="s">
        <v>276</v>
      </c>
      <c r="H140" s="256" t="s">
        <v>276</v>
      </c>
      <c r="I140" s="256" t="s">
        <v>276</v>
      </c>
    </row>
    <row r="141" spans="1:9" ht="12" customHeight="1" x14ac:dyDescent="0.25">
      <c r="A141" s="302"/>
      <c r="C141" s="198">
        <v>44718.166666666664</v>
      </c>
      <c r="D141" s="256" t="s">
        <v>276</v>
      </c>
      <c r="E141" s="256" t="s">
        <v>276</v>
      </c>
      <c r="F141" s="256" t="s">
        <v>276</v>
      </c>
      <c r="G141" s="256" t="s">
        <v>276</v>
      </c>
      <c r="H141" s="256" t="s">
        <v>276</v>
      </c>
      <c r="I141" s="256" t="s">
        <v>276</v>
      </c>
    </row>
    <row r="142" spans="1:9" ht="12" customHeight="1" x14ac:dyDescent="0.25">
      <c r="A142" s="302"/>
      <c r="C142" s="198">
        <v>44718.208333333336</v>
      </c>
      <c r="D142" s="256" t="s">
        <v>276</v>
      </c>
      <c r="E142" s="256" t="s">
        <v>276</v>
      </c>
      <c r="F142" s="256" t="s">
        <v>276</v>
      </c>
      <c r="G142" s="256" t="s">
        <v>276</v>
      </c>
      <c r="H142" s="256" t="s">
        <v>276</v>
      </c>
      <c r="I142" s="256" t="s">
        <v>276</v>
      </c>
    </row>
    <row r="143" spans="1:9" ht="12" customHeight="1" x14ac:dyDescent="0.25">
      <c r="A143" s="302"/>
      <c r="C143" s="198">
        <v>44718.25</v>
      </c>
      <c r="D143" s="256" t="s">
        <v>276</v>
      </c>
      <c r="E143" s="256" t="s">
        <v>276</v>
      </c>
      <c r="F143" s="256" t="s">
        <v>276</v>
      </c>
      <c r="G143" s="256" t="s">
        <v>276</v>
      </c>
      <c r="H143" s="256" t="s">
        <v>276</v>
      </c>
      <c r="I143" s="256" t="s">
        <v>276</v>
      </c>
    </row>
    <row r="144" spans="1:9" ht="12" customHeight="1" x14ac:dyDescent="0.25">
      <c r="A144" s="302"/>
      <c r="C144" s="198">
        <v>44718.291666666664</v>
      </c>
      <c r="D144" s="256" t="s">
        <v>276</v>
      </c>
      <c r="E144" s="256" t="s">
        <v>276</v>
      </c>
      <c r="F144" s="256" t="s">
        <v>276</v>
      </c>
      <c r="G144" s="256" t="s">
        <v>276</v>
      </c>
      <c r="H144" s="256" t="s">
        <v>276</v>
      </c>
      <c r="I144" s="256" t="s">
        <v>276</v>
      </c>
    </row>
    <row r="145" spans="1:9" ht="12" customHeight="1" x14ac:dyDescent="0.25">
      <c r="A145" s="302"/>
      <c r="C145" s="198">
        <v>44718.333333333336</v>
      </c>
      <c r="D145" s="256" t="s">
        <v>276</v>
      </c>
      <c r="E145" s="256" t="s">
        <v>276</v>
      </c>
      <c r="F145" s="256" t="s">
        <v>276</v>
      </c>
      <c r="G145" s="256" t="s">
        <v>276</v>
      </c>
      <c r="H145" s="256" t="s">
        <v>276</v>
      </c>
      <c r="I145" s="256" t="s">
        <v>276</v>
      </c>
    </row>
    <row r="146" spans="1:9" ht="12" customHeight="1" x14ac:dyDescent="0.25">
      <c r="A146" s="302"/>
      <c r="C146" s="198">
        <v>44718.375</v>
      </c>
      <c r="D146" s="256" t="s">
        <v>276</v>
      </c>
      <c r="E146" s="256" t="s">
        <v>276</v>
      </c>
      <c r="F146" s="256" t="s">
        <v>276</v>
      </c>
      <c r="G146" s="256" t="s">
        <v>276</v>
      </c>
      <c r="H146" s="256" t="s">
        <v>276</v>
      </c>
      <c r="I146" s="256" t="s">
        <v>276</v>
      </c>
    </row>
    <row r="147" spans="1:9" ht="12" customHeight="1" x14ac:dyDescent="0.25">
      <c r="A147" s="302"/>
      <c r="C147" s="198">
        <v>44718.416666666664</v>
      </c>
      <c r="D147" s="256" t="s">
        <v>276</v>
      </c>
      <c r="E147" s="256" t="s">
        <v>276</v>
      </c>
      <c r="F147" s="256" t="s">
        <v>276</v>
      </c>
      <c r="G147" s="256" t="s">
        <v>276</v>
      </c>
      <c r="H147" s="256" t="s">
        <v>276</v>
      </c>
      <c r="I147" s="256" t="s">
        <v>276</v>
      </c>
    </row>
    <row r="148" spans="1:9" ht="12" customHeight="1" x14ac:dyDescent="0.25">
      <c r="A148" s="302"/>
      <c r="C148" s="198">
        <v>44718.458333333336</v>
      </c>
      <c r="D148" s="256" t="s">
        <v>276</v>
      </c>
      <c r="E148" s="256" t="s">
        <v>276</v>
      </c>
      <c r="F148" s="256" t="s">
        <v>276</v>
      </c>
      <c r="G148" s="256" t="s">
        <v>276</v>
      </c>
      <c r="H148" s="256" t="s">
        <v>276</v>
      </c>
      <c r="I148" s="256" t="s">
        <v>276</v>
      </c>
    </row>
    <row r="149" spans="1:9" ht="12" customHeight="1" x14ac:dyDescent="0.25">
      <c r="A149" s="302"/>
      <c r="C149" s="198">
        <v>44718.5</v>
      </c>
      <c r="D149" s="256" t="s">
        <v>276</v>
      </c>
      <c r="E149" s="256" t="s">
        <v>276</v>
      </c>
      <c r="F149" s="256" t="s">
        <v>276</v>
      </c>
      <c r="G149" s="256" t="s">
        <v>276</v>
      </c>
      <c r="H149" s="256" t="s">
        <v>276</v>
      </c>
      <c r="I149" s="256" t="s">
        <v>276</v>
      </c>
    </row>
    <row r="150" spans="1:9" ht="12" customHeight="1" x14ac:dyDescent="0.25">
      <c r="A150" s="302"/>
      <c r="C150" s="198">
        <v>44718.541666666664</v>
      </c>
      <c r="D150" s="256" t="s">
        <v>276</v>
      </c>
      <c r="E150" s="256" t="s">
        <v>276</v>
      </c>
      <c r="F150" s="256" t="s">
        <v>276</v>
      </c>
      <c r="G150" s="256" t="s">
        <v>276</v>
      </c>
      <c r="H150" s="256" t="s">
        <v>276</v>
      </c>
      <c r="I150" s="256" t="s">
        <v>276</v>
      </c>
    </row>
    <row r="151" spans="1:9" ht="12" customHeight="1" x14ac:dyDescent="0.25">
      <c r="A151" s="302"/>
      <c r="C151" s="198">
        <v>44718.583333333336</v>
      </c>
      <c r="D151" s="256" t="s">
        <v>276</v>
      </c>
      <c r="E151" s="256" t="s">
        <v>276</v>
      </c>
      <c r="F151" s="256" t="s">
        <v>276</v>
      </c>
      <c r="G151" s="256" t="s">
        <v>276</v>
      </c>
      <c r="H151" s="256" t="s">
        <v>276</v>
      </c>
      <c r="I151" s="256" t="s">
        <v>276</v>
      </c>
    </row>
    <row r="152" spans="1:9" ht="12" customHeight="1" x14ac:dyDescent="0.25">
      <c r="A152" s="302"/>
      <c r="C152" s="198">
        <v>44718.625</v>
      </c>
      <c r="D152" s="256" t="s">
        <v>276</v>
      </c>
      <c r="E152" s="256" t="s">
        <v>276</v>
      </c>
      <c r="F152" s="256" t="s">
        <v>276</v>
      </c>
      <c r="G152" s="256" t="s">
        <v>276</v>
      </c>
      <c r="H152" s="256" t="s">
        <v>276</v>
      </c>
      <c r="I152" s="256" t="s">
        <v>276</v>
      </c>
    </row>
    <row r="153" spans="1:9" ht="12" customHeight="1" x14ac:dyDescent="0.25">
      <c r="A153" s="302"/>
      <c r="C153" s="198">
        <v>44718.666666666664</v>
      </c>
      <c r="D153" s="256" t="s">
        <v>276</v>
      </c>
      <c r="E153" s="256" t="s">
        <v>276</v>
      </c>
      <c r="F153" s="256" t="s">
        <v>276</v>
      </c>
      <c r="G153" s="256" t="s">
        <v>276</v>
      </c>
      <c r="H153" s="256" t="s">
        <v>276</v>
      </c>
      <c r="I153" s="256" t="s">
        <v>276</v>
      </c>
    </row>
    <row r="154" spans="1:9" ht="12" customHeight="1" x14ac:dyDescent="0.25">
      <c r="A154" s="302"/>
      <c r="C154" s="198">
        <v>44718.708333333336</v>
      </c>
      <c r="D154" s="256" t="s">
        <v>276</v>
      </c>
      <c r="E154" s="256" t="s">
        <v>276</v>
      </c>
      <c r="F154" s="256" t="s">
        <v>276</v>
      </c>
      <c r="G154" s="256" t="s">
        <v>276</v>
      </c>
      <c r="H154" s="256" t="s">
        <v>276</v>
      </c>
      <c r="I154" s="256" t="s">
        <v>276</v>
      </c>
    </row>
    <row r="155" spans="1:9" ht="12" customHeight="1" x14ac:dyDescent="0.25">
      <c r="A155" s="302"/>
      <c r="C155" s="198">
        <v>44718.75</v>
      </c>
      <c r="D155" s="256" t="s">
        <v>276</v>
      </c>
      <c r="E155" s="256" t="s">
        <v>276</v>
      </c>
      <c r="F155" s="256" t="s">
        <v>276</v>
      </c>
      <c r="G155" s="256" t="s">
        <v>276</v>
      </c>
      <c r="H155" s="256" t="s">
        <v>276</v>
      </c>
      <c r="I155" s="256" t="s">
        <v>276</v>
      </c>
    </row>
    <row r="156" spans="1:9" ht="12" customHeight="1" x14ac:dyDescent="0.25">
      <c r="A156" s="302"/>
      <c r="C156" s="198">
        <v>44718.791666666664</v>
      </c>
      <c r="D156" s="256" t="s">
        <v>276</v>
      </c>
      <c r="E156" s="256" t="s">
        <v>276</v>
      </c>
      <c r="F156" s="256" t="s">
        <v>276</v>
      </c>
      <c r="G156" s="256" t="s">
        <v>276</v>
      </c>
      <c r="H156" s="256" t="s">
        <v>276</v>
      </c>
      <c r="I156" s="256" t="s">
        <v>276</v>
      </c>
    </row>
    <row r="157" spans="1:9" ht="12" customHeight="1" x14ac:dyDescent="0.25">
      <c r="A157" s="302"/>
      <c r="C157" s="198">
        <v>44718.833333333336</v>
      </c>
      <c r="D157" s="256" t="s">
        <v>276</v>
      </c>
      <c r="E157" s="256" t="s">
        <v>276</v>
      </c>
      <c r="F157" s="256" t="s">
        <v>276</v>
      </c>
      <c r="G157" s="256" t="s">
        <v>276</v>
      </c>
      <c r="H157" s="256" t="s">
        <v>276</v>
      </c>
      <c r="I157" s="256" t="s">
        <v>276</v>
      </c>
    </row>
    <row r="158" spans="1:9" ht="12" customHeight="1" x14ac:dyDescent="0.25">
      <c r="A158" s="302"/>
      <c r="C158" s="198">
        <v>44718.875</v>
      </c>
      <c r="D158" s="256" t="s">
        <v>276</v>
      </c>
      <c r="E158" s="256" t="s">
        <v>276</v>
      </c>
      <c r="F158" s="256" t="s">
        <v>276</v>
      </c>
      <c r="G158" s="256" t="s">
        <v>276</v>
      </c>
      <c r="H158" s="256" t="s">
        <v>276</v>
      </c>
      <c r="I158" s="256" t="s">
        <v>276</v>
      </c>
    </row>
    <row r="159" spans="1:9" ht="12" customHeight="1" x14ac:dyDescent="0.25">
      <c r="A159" s="302"/>
      <c r="C159" s="198">
        <v>44718.916666666664</v>
      </c>
      <c r="D159" s="256" t="s">
        <v>276</v>
      </c>
      <c r="E159" s="256" t="s">
        <v>276</v>
      </c>
      <c r="F159" s="256" t="s">
        <v>276</v>
      </c>
      <c r="G159" s="256" t="s">
        <v>276</v>
      </c>
      <c r="H159" s="256" t="s">
        <v>276</v>
      </c>
      <c r="I159" s="256" t="s">
        <v>276</v>
      </c>
    </row>
    <row r="160" spans="1:9" ht="12" customHeight="1" x14ac:dyDescent="0.25">
      <c r="A160" s="302"/>
      <c r="C160" s="198">
        <v>44718.958333333336</v>
      </c>
      <c r="D160" s="256" t="s">
        <v>276</v>
      </c>
      <c r="E160" s="256" t="s">
        <v>276</v>
      </c>
      <c r="F160" s="256" t="s">
        <v>276</v>
      </c>
      <c r="G160" s="256" t="s">
        <v>276</v>
      </c>
      <c r="H160" s="256" t="s">
        <v>276</v>
      </c>
      <c r="I160" s="256" t="s">
        <v>276</v>
      </c>
    </row>
    <row r="161" spans="1:9" ht="12" customHeight="1" x14ac:dyDescent="0.25">
      <c r="A161" s="302">
        <v>7</v>
      </c>
      <c r="C161" s="198">
        <v>44719</v>
      </c>
      <c r="D161" s="256" t="s">
        <v>276</v>
      </c>
      <c r="E161" s="256" t="s">
        <v>276</v>
      </c>
      <c r="F161" s="256" t="s">
        <v>276</v>
      </c>
      <c r="G161" s="256" t="s">
        <v>276</v>
      </c>
      <c r="H161" s="256" t="s">
        <v>276</v>
      </c>
      <c r="I161" s="256" t="s">
        <v>276</v>
      </c>
    </row>
    <row r="162" spans="1:9" ht="12" customHeight="1" x14ac:dyDescent="0.25">
      <c r="A162" s="302"/>
      <c r="C162" s="198">
        <v>44719.041666666664</v>
      </c>
      <c r="D162" s="256" t="s">
        <v>276</v>
      </c>
      <c r="E162" s="256" t="s">
        <v>276</v>
      </c>
      <c r="F162" s="256" t="s">
        <v>276</v>
      </c>
      <c r="G162" s="256" t="s">
        <v>276</v>
      </c>
      <c r="H162" s="256" t="s">
        <v>276</v>
      </c>
      <c r="I162" s="256" t="s">
        <v>276</v>
      </c>
    </row>
    <row r="163" spans="1:9" ht="12" customHeight="1" x14ac:dyDescent="0.25">
      <c r="A163" s="302"/>
      <c r="C163" s="198">
        <v>44719.083333333336</v>
      </c>
      <c r="D163" s="256" t="s">
        <v>276</v>
      </c>
      <c r="E163" s="256" t="s">
        <v>276</v>
      </c>
      <c r="F163" s="256" t="s">
        <v>276</v>
      </c>
      <c r="G163" s="256" t="s">
        <v>276</v>
      </c>
      <c r="H163" s="256" t="s">
        <v>276</v>
      </c>
      <c r="I163" s="256" t="s">
        <v>276</v>
      </c>
    </row>
    <row r="164" spans="1:9" ht="12" customHeight="1" x14ac:dyDescent="0.25">
      <c r="A164" s="302"/>
      <c r="C164" s="198">
        <v>44719.125</v>
      </c>
      <c r="D164" s="256" t="s">
        <v>276</v>
      </c>
      <c r="E164" s="256" t="s">
        <v>276</v>
      </c>
      <c r="F164" s="256" t="s">
        <v>276</v>
      </c>
      <c r="G164" s="256" t="s">
        <v>276</v>
      </c>
      <c r="H164" s="256" t="s">
        <v>276</v>
      </c>
      <c r="I164" s="256" t="s">
        <v>276</v>
      </c>
    </row>
    <row r="165" spans="1:9" ht="12" customHeight="1" x14ac:dyDescent="0.25">
      <c r="A165" s="302"/>
      <c r="C165" s="198">
        <v>44719.166666666664</v>
      </c>
      <c r="D165" s="256" t="s">
        <v>276</v>
      </c>
      <c r="E165" s="256" t="s">
        <v>276</v>
      </c>
      <c r="F165" s="256" t="s">
        <v>276</v>
      </c>
      <c r="G165" s="256" t="s">
        <v>276</v>
      </c>
      <c r="H165" s="256" t="s">
        <v>276</v>
      </c>
      <c r="I165" s="256" t="s">
        <v>276</v>
      </c>
    </row>
    <row r="166" spans="1:9" ht="12" customHeight="1" x14ac:dyDescent="0.25">
      <c r="A166" s="302"/>
      <c r="C166" s="198">
        <v>44719.208333333336</v>
      </c>
      <c r="D166" s="256" t="s">
        <v>276</v>
      </c>
      <c r="E166" s="256" t="s">
        <v>276</v>
      </c>
      <c r="F166" s="256" t="s">
        <v>276</v>
      </c>
      <c r="G166" s="256" t="s">
        <v>276</v>
      </c>
      <c r="H166" s="256" t="s">
        <v>276</v>
      </c>
      <c r="I166" s="256" t="s">
        <v>276</v>
      </c>
    </row>
    <row r="167" spans="1:9" ht="12" customHeight="1" x14ac:dyDescent="0.25">
      <c r="A167" s="302"/>
      <c r="C167" s="198">
        <v>44719.25</v>
      </c>
      <c r="D167" s="256" t="s">
        <v>276</v>
      </c>
      <c r="E167" s="256" t="s">
        <v>276</v>
      </c>
      <c r="F167" s="256" t="s">
        <v>276</v>
      </c>
      <c r="G167" s="256" t="s">
        <v>276</v>
      </c>
      <c r="H167" s="256" t="s">
        <v>276</v>
      </c>
      <c r="I167" s="256" t="s">
        <v>276</v>
      </c>
    </row>
    <row r="168" spans="1:9" ht="12" customHeight="1" x14ac:dyDescent="0.25">
      <c r="A168" s="302"/>
      <c r="C168" s="198">
        <v>44719.291666666664</v>
      </c>
      <c r="D168" s="256" t="s">
        <v>276</v>
      </c>
      <c r="E168" s="256" t="s">
        <v>276</v>
      </c>
      <c r="F168" s="256" t="s">
        <v>276</v>
      </c>
      <c r="G168" s="256" t="s">
        <v>276</v>
      </c>
      <c r="H168" s="256" t="s">
        <v>276</v>
      </c>
      <c r="I168" s="256" t="s">
        <v>276</v>
      </c>
    </row>
    <row r="169" spans="1:9" ht="12" customHeight="1" x14ac:dyDescent="0.25">
      <c r="A169" s="302"/>
      <c r="C169" s="198">
        <v>44719.333333333336</v>
      </c>
      <c r="D169" s="256" t="s">
        <v>276</v>
      </c>
      <c r="E169" s="256" t="s">
        <v>276</v>
      </c>
      <c r="F169" s="256" t="s">
        <v>276</v>
      </c>
      <c r="G169" s="256" t="s">
        <v>276</v>
      </c>
      <c r="H169" s="256" t="s">
        <v>276</v>
      </c>
      <c r="I169" s="256" t="s">
        <v>276</v>
      </c>
    </row>
    <row r="170" spans="1:9" ht="12" customHeight="1" x14ac:dyDescent="0.25">
      <c r="A170" s="302"/>
      <c r="C170" s="198">
        <v>44719.375</v>
      </c>
      <c r="D170" s="256" t="s">
        <v>276</v>
      </c>
      <c r="E170" s="256" t="s">
        <v>276</v>
      </c>
      <c r="F170" s="256" t="s">
        <v>276</v>
      </c>
      <c r="G170" s="256" t="s">
        <v>276</v>
      </c>
      <c r="H170" s="256" t="s">
        <v>276</v>
      </c>
      <c r="I170" s="256" t="s">
        <v>276</v>
      </c>
    </row>
    <row r="171" spans="1:9" ht="12" customHeight="1" x14ac:dyDescent="0.25">
      <c r="A171" s="302"/>
      <c r="C171" s="198">
        <v>44719.416666666664</v>
      </c>
      <c r="D171" s="256" t="s">
        <v>276</v>
      </c>
      <c r="E171" s="256" t="s">
        <v>276</v>
      </c>
      <c r="F171" s="256" t="s">
        <v>276</v>
      </c>
      <c r="G171" s="256" t="s">
        <v>276</v>
      </c>
      <c r="H171" s="256" t="s">
        <v>276</v>
      </c>
      <c r="I171" s="256" t="s">
        <v>276</v>
      </c>
    </row>
    <row r="172" spans="1:9" ht="12" customHeight="1" x14ac:dyDescent="0.25">
      <c r="A172" s="302"/>
      <c r="C172" s="198">
        <v>44719.458333333336</v>
      </c>
      <c r="D172" s="256" t="s">
        <v>276</v>
      </c>
      <c r="E172" s="256" t="s">
        <v>276</v>
      </c>
      <c r="F172" s="256" t="s">
        <v>276</v>
      </c>
      <c r="G172" s="256" t="s">
        <v>276</v>
      </c>
      <c r="H172" s="256" t="s">
        <v>276</v>
      </c>
      <c r="I172" s="256" t="s">
        <v>276</v>
      </c>
    </row>
    <row r="173" spans="1:9" ht="12" customHeight="1" x14ac:dyDescent="0.25">
      <c r="A173" s="302"/>
      <c r="C173" s="198">
        <v>44719.5</v>
      </c>
      <c r="D173" s="256" t="s">
        <v>276</v>
      </c>
      <c r="E173" s="256" t="s">
        <v>276</v>
      </c>
      <c r="F173" s="256" t="s">
        <v>276</v>
      </c>
      <c r="G173" s="256" t="s">
        <v>276</v>
      </c>
      <c r="H173" s="256" t="s">
        <v>276</v>
      </c>
      <c r="I173" s="256" t="s">
        <v>276</v>
      </c>
    </row>
    <row r="174" spans="1:9" ht="12" customHeight="1" x14ac:dyDescent="0.25">
      <c r="A174" s="302"/>
      <c r="C174" s="198">
        <v>44719.541666666664</v>
      </c>
      <c r="D174" s="256" t="s">
        <v>276</v>
      </c>
      <c r="E174" s="256" t="s">
        <v>276</v>
      </c>
      <c r="F174" s="256" t="s">
        <v>276</v>
      </c>
      <c r="G174" s="256" t="s">
        <v>276</v>
      </c>
      <c r="H174" s="256" t="s">
        <v>276</v>
      </c>
      <c r="I174" s="256" t="s">
        <v>276</v>
      </c>
    </row>
    <row r="175" spans="1:9" ht="12" customHeight="1" x14ac:dyDescent="0.25">
      <c r="A175" s="302"/>
      <c r="C175" s="198">
        <v>44719.583333333336</v>
      </c>
      <c r="D175" s="256" t="s">
        <v>276</v>
      </c>
      <c r="E175" s="256" t="s">
        <v>276</v>
      </c>
      <c r="F175" s="256" t="s">
        <v>276</v>
      </c>
      <c r="G175" s="256" t="s">
        <v>276</v>
      </c>
      <c r="H175" s="256" t="s">
        <v>276</v>
      </c>
      <c r="I175" s="256" t="s">
        <v>276</v>
      </c>
    </row>
    <row r="176" spans="1:9" ht="12" customHeight="1" x14ac:dyDescent="0.25">
      <c r="A176" s="302"/>
      <c r="C176" s="198">
        <v>44719.625</v>
      </c>
      <c r="D176" s="256" t="s">
        <v>276</v>
      </c>
      <c r="E176" s="256" t="s">
        <v>276</v>
      </c>
      <c r="F176" s="256" t="s">
        <v>276</v>
      </c>
      <c r="G176" s="256" t="s">
        <v>276</v>
      </c>
      <c r="H176" s="256" t="s">
        <v>276</v>
      </c>
      <c r="I176" s="256" t="s">
        <v>276</v>
      </c>
    </row>
    <row r="177" spans="1:9" ht="12" customHeight="1" x14ac:dyDescent="0.25">
      <c r="A177" s="302"/>
      <c r="C177" s="198">
        <v>44719.666666666664</v>
      </c>
      <c r="D177" s="256" t="s">
        <v>276</v>
      </c>
      <c r="E177" s="256" t="s">
        <v>276</v>
      </c>
      <c r="F177" s="256" t="s">
        <v>276</v>
      </c>
      <c r="G177" s="256" t="s">
        <v>276</v>
      </c>
      <c r="H177" s="256" t="s">
        <v>276</v>
      </c>
      <c r="I177" s="256" t="s">
        <v>276</v>
      </c>
    </row>
    <row r="178" spans="1:9" ht="12" customHeight="1" x14ac:dyDescent="0.25">
      <c r="A178" s="302"/>
      <c r="C178" s="198">
        <v>44719.708333333336</v>
      </c>
      <c r="D178" s="256" t="s">
        <v>276</v>
      </c>
      <c r="E178" s="256" t="s">
        <v>276</v>
      </c>
      <c r="F178" s="256" t="s">
        <v>276</v>
      </c>
      <c r="G178" s="256" t="s">
        <v>276</v>
      </c>
      <c r="H178" s="256" t="s">
        <v>276</v>
      </c>
      <c r="I178" s="256" t="s">
        <v>276</v>
      </c>
    </row>
    <row r="179" spans="1:9" ht="12" customHeight="1" x14ac:dyDescent="0.25">
      <c r="A179" s="302"/>
      <c r="C179" s="198">
        <v>44719.75</v>
      </c>
      <c r="D179" s="256" t="s">
        <v>276</v>
      </c>
      <c r="E179" s="256" t="s">
        <v>276</v>
      </c>
      <c r="F179" s="256" t="s">
        <v>276</v>
      </c>
      <c r="G179" s="256" t="s">
        <v>276</v>
      </c>
      <c r="H179" s="256" t="s">
        <v>276</v>
      </c>
      <c r="I179" s="256" t="s">
        <v>276</v>
      </c>
    </row>
    <row r="180" spans="1:9" ht="12" customHeight="1" x14ac:dyDescent="0.25">
      <c r="A180" s="302"/>
      <c r="C180" s="198">
        <v>44719.791666666664</v>
      </c>
      <c r="D180" s="256" t="s">
        <v>276</v>
      </c>
      <c r="E180" s="256" t="s">
        <v>276</v>
      </c>
      <c r="F180" s="256" t="s">
        <v>276</v>
      </c>
      <c r="G180" s="256" t="s">
        <v>276</v>
      </c>
      <c r="H180" s="256" t="s">
        <v>276</v>
      </c>
      <c r="I180" s="256" t="s">
        <v>276</v>
      </c>
    </row>
    <row r="181" spans="1:9" ht="12" customHeight="1" x14ac:dyDescent="0.25">
      <c r="A181" s="302"/>
      <c r="C181" s="198">
        <v>44719.833333333336</v>
      </c>
      <c r="D181" s="256" t="s">
        <v>276</v>
      </c>
      <c r="E181" s="256" t="s">
        <v>276</v>
      </c>
      <c r="F181" s="256" t="s">
        <v>276</v>
      </c>
      <c r="G181" s="256" t="s">
        <v>276</v>
      </c>
      <c r="H181" s="256" t="s">
        <v>276</v>
      </c>
      <c r="I181" s="256" t="s">
        <v>276</v>
      </c>
    </row>
    <row r="182" spans="1:9" ht="12" customHeight="1" x14ac:dyDescent="0.25">
      <c r="A182" s="302"/>
      <c r="C182" s="198">
        <v>44719.875</v>
      </c>
      <c r="D182" s="256" t="s">
        <v>276</v>
      </c>
      <c r="E182" s="256" t="s">
        <v>276</v>
      </c>
      <c r="F182" s="256" t="s">
        <v>276</v>
      </c>
      <c r="G182" s="256" t="s">
        <v>276</v>
      </c>
      <c r="H182" s="256" t="s">
        <v>276</v>
      </c>
      <c r="I182" s="256" t="s">
        <v>276</v>
      </c>
    </row>
    <row r="183" spans="1:9" ht="12" customHeight="1" x14ac:dyDescent="0.25">
      <c r="A183" s="302"/>
      <c r="C183" s="198">
        <v>44719.916666666664</v>
      </c>
      <c r="D183" s="256" t="s">
        <v>276</v>
      </c>
      <c r="E183" s="256" t="s">
        <v>276</v>
      </c>
      <c r="F183" s="256" t="s">
        <v>276</v>
      </c>
      <c r="G183" s="256" t="s">
        <v>276</v>
      </c>
      <c r="H183" s="256" t="s">
        <v>276</v>
      </c>
      <c r="I183" s="256" t="s">
        <v>276</v>
      </c>
    </row>
    <row r="184" spans="1:9" ht="12" customHeight="1" x14ac:dyDescent="0.25">
      <c r="A184" s="302"/>
      <c r="C184" s="198">
        <v>44719.958333333336</v>
      </c>
      <c r="D184" s="256" t="s">
        <v>276</v>
      </c>
      <c r="E184" s="256" t="s">
        <v>276</v>
      </c>
      <c r="F184" s="256" t="s">
        <v>276</v>
      </c>
      <c r="G184" s="256" t="s">
        <v>276</v>
      </c>
      <c r="H184" s="256" t="s">
        <v>276</v>
      </c>
      <c r="I184" s="256" t="s">
        <v>276</v>
      </c>
    </row>
    <row r="185" spans="1:9" ht="12" customHeight="1" x14ac:dyDescent="0.25">
      <c r="A185" s="302">
        <v>8</v>
      </c>
      <c r="C185" s="198">
        <v>44720</v>
      </c>
      <c r="D185" s="256" t="s">
        <v>276</v>
      </c>
      <c r="E185" s="256" t="s">
        <v>276</v>
      </c>
      <c r="F185" s="256" t="s">
        <v>276</v>
      </c>
      <c r="G185" s="256" t="s">
        <v>276</v>
      </c>
      <c r="H185" s="256" t="s">
        <v>276</v>
      </c>
      <c r="I185" s="256" t="s">
        <v>276</v>
      </c>
    </row>
    <row r="186" spans="1:9" ht="12" customHeight="1" x14ac:dyDescent="0.25">
      <c r="A186" s="302"/>
      <c r="C186" s="198">
        <v>44720.041666666664</v>
      </c>
      <c r="D186" s="256" t="s">
        <v>276</v>
      </c>
      <c r="E186" s="256" t="s">
        <v>276</v>
      </c>
      <c r="F186" s="256" t="s">
        <v>276</v>
      </c>
      <c r="G186" s="256" t="s">
        <v>276</v>
      </c>
      <c r="H186" s="256" t="s">
        <v>276</v>
      </c>
      <c r="I186" s="256" t="s">
        <v>276</v>
      </c>
    </row>
    <row r="187" spans="1:9" ht="12" customHeight="1" x14ac:dyDescent="0.25">
      <c r="A187" s="302"/>
      <c r="C187" s="198">
        <v>44720.083333333336</v>
      </c>
      <c r="D187" s="256" t="s">
        <v>276</v>
      </c>
      <c r="E187" s="256" t="s">
        <v>276</v>
      </c>
      <c r="F187" s="256" t="s">
        <v>276</v>
      </c>
      <c r="G187" s="256" t="s">
        <v>276</v>
      </c>
      <c r="H187" s="256" t="s">
        <v>276</v>
      </c>
      <c r="I187" s="256" t="s">
        <v>276</v>
      </c>
    </row>
    <row r="188" spans="1:9" ht="12" customHeight="1" x14ac:dyDescent="0.25">
      <c r="A188" s="302"/>
      <c r="C188" s="198">
        <v>44720.125</v>
      </c>
      <c r="D188" s="256" t="s">
        <v>276</v>
      </c>
      <c r="E188" s="256" t="s">
        <v>276</v>
      </c>
      <c r="F188" s="256" t="s">
        <v>276</v>
      </c>
      <c r="G188" s="256" t="s">
        <v>276</v>
      </c>
      <c r="H188" s="256" t="s">
        <v>276</v>
      </c>
      <c r="I188" s="256" t="s">
        <v>276</v>
      </c>
    </row>
    <row r="189" spans="1:9" ht="12" customHeight="1" x14ac:dyDescent="0.25">
      <c r="A189" s="302"/>
      <c r="C189" s="198">
        <v>44720.166666666664</v>
      </c>
      <c r="D189" s="256" t="s">
        <v>276</v>
      </c>
      <c r="E189" s="256" t="s">
        <v>276</v>
      </c>
      <c r="F189" s="256" t="s">
        <v>276</v>
      </c>
      <c r="G189" s="256" t="s">
        <v>276</v>
      </c>
      <c r="H189" s="256" t="s">
        <v>276</v>
      </c>
      <c r="I189" s="256" t="s">
        <v>276</v>
      </c>
    </row>
    <row r="190" spans="1:9" ht="12" customHeight="1" x14ac:dyDescent="0.25">
      <c r="A190" s="302"/>
      <c r="C190" s="198">
        <v>44720.208333333336</v>
      </c>
      <c r="D190" s="256" t="s">
        <v>276</v>
      </c>
      <c r="E190" s="256" t="s">
        <v>276</v>
      </c>
      <c r="F190" s="256" t="s">
        <v>276</v>
      </c>
      <c r="G190" s="256" t="s">
        <v>276</v>
      </c>
      <c r="H190" s="256" t="s">
        <v>276</v>
      </c>
      <c r="I190" s="256" t="s">
        <v>276</v>
      </c>
    </row>
    <row r="191" spans="1:9" ht="12" customHeight="1" x14ac:dyDescent="0.25">
      <c r="A191" s="302"/>
      <c r="C191" s="198">
        <v>44720.25</v>
      </c>
      <c r="D191" s="256" t="s">
        <v>276</v>
      </c>
      <c r="E191" s="256" t="s">
        <v>276</v>
      </c>
      <c r="F191" s="256" t="s">
        <v>276</v>
      </c>
      <c r="G191" s="256" t="s">
        <v>276</v>
      </c>
      <c r="H191" s="256" t="s">
        <v>276</v>
      </c>
      <c r="I191" s="256" t="s">
        <v>276</v>
      </c>
    </row>
    <row r="192" spans="1:9" ht="12" customHeight="1" x14ac:dyDescent="0.25">
      <c r="A192" s="302"/>
      <c r="C192" s="198">
        <v>44720.291666666664</v>
      </c>
      <c r="D192" s="256" t="s">
        <v>276</v>
      </c>
      <c r="E192" s="256" t="s">
        <v>276</v>
      </c>
      <c r="F192" s="256" t="s">
        <v>276</v>
      </c>
      <c r="G192" s="256" t="s">
        <v>276</v>
      </c>
      <c r="H192" s="256" t="s">
        <v>276</v>
      </c>
      <c r="I192" s="256" t="s">
        <v>276</v>
      </c>
    </row>
    <row r="193" spans="1:9" ht="12" customHeight="1" x14ac:dyDescent="0.25">
      <c r="A193" s="302"/>
      <c r="C193" s="198">
        <v>44720.333333333336</v>
      </c>
      <c r="D193" s="256" t="s">
        <v>276</v>
      </c>
      <c r="E193" s="256" t="s">
        <v>276</v>
      </c>
      <c r="F193" s="256" t="s">
        <v>276</v>
      </c>
      <c r="G193" s="256" t="s">
        <v>276</v>
      </c>
      <c r="H193" s="256" t="s">
        <v>276</v>
      </c>
      <c r="I193" s="256" t="s">
        <v>276</v>
      </c>
    </row>
    <row r="194" spans="1:9" ht="12" customHeight="1" x14ac:dyDescent="0.25">
      <c r="A194" s="302"/>
      <c r="C194" s="198">
        <v>44720.375</v>
      </c>
      <c r="D194" s="256" t="s">
        <v>276</v>
      </c>
      <c r="E194" s="256" t="s">
        <v>276</v>
      </c>
      <c r="F194" s="256" t="s">
        <v>276</v>
      </c>
      <c r="G194" s="256" t="s">
        <v>276</v>
      </c>
      <c r="H194" s="256" t="s">
        <v>276</v>
      </c>
      <c r="I194" s="256" t="s">
        <v>276</v>
      </c>
    </row>
    <row r="195" spans="1:9" ht="12" customHeight="1" x14ac:dyDescent="0.25">
      <c r="A195" s="302"/>
      <c r="C195" s="198">
        <v>44720.416666666664</v>
      </c>
      <c r="D195" s="256" t="s">
        <v>276</v>
      </c>
      <c r="E195" s="256" t="s">
        <v>276</v>
      </c>
      <c r="F195" s="256" t="s">
        <v>276</v>
      </c>
      <c r="G195" s="256" t="s">
        <v>276</v>
      </c>
      <c r="H195" s="256" t="s">
        <v>276</v>
      </c>
      <c r="I195" s="256" t="s">
        <v>276</v>
      </c>
    </row>
    <row r="196" spans="1:9" ht="12" customHeight="1" x14ac:dyDescent="0.25">
      <c r="A196" s="302"/>
      <c r="C196" s="198">
        <v>44720.458333333336</v>
      </c>
      <c r="D196" s="256" t="s">
        <v>276</v>
      </c>
      <c r="E196" s="256" t="s">
        <v>276</v>
      </c>
      <c r="F196" s="256" t="s">
        <v>276</v>
      </c>
      <c r="G196" s="256" t="s">
        <v>276</v>
      </c>
      <c r="H196" s="256" t="s">
        <v>276</v>
      </c>
      <c r="I196" s="256" t="s">
        <v>276</v>
      </c>
    </row>
    <row r="197" spans="1:9" ht="12" customHeight="1" x14ac:dyDescent="0.25">
      <c r="A197" s="302"/>
      <c r="C197" s="198">
        <v>44720.5</v>
      </c>
      <c r="D197" s="256" t="s">
        <v>276</v>
      </c>
      <c r="E197" s="256" t="s">
        <v>276</v>
      </c>
      <c r="F197" s="256" t="s">
        <v>276</v>
      </c>
      <c r="G197" s="256" t="s">
        <v>276</v>
      </c>
      <c r="H197" s="256" t="s">
        <v>276</v>
      </c>
      <c r="I197" s="256" t="s">
        <v>276</v>
      </c>
    </row>
    <row r="198" spans="1:9" ht="12" customHeight="1" x14ac:dyDescent="0.25">
      <c r="A198" s="302"/>
      <c r="C198" s="198">
        <v>44720.541666666664</v>
      </c>
      <c r="D198" s="256" t="s">
        <v>276</v>
      </c>
      <c r="E198" s="256" t="s">
        <v>276</v>
      </c>
      <c r="F198" s="256" t="s">
        <v>276</v>
      </c>
      <c r="G198" s="256" t="s">
        <v>276</v>
      </c>
      <c r="H198" s="256" t="s">
        <v>276</v>
      </c>
      <c r="I198" s="256" t="s">
        <v>276</v>
      </c>
    </row>
    <row r="199" spans="1:9" ht="12" customHeight="1" x14ac:dyDescent="0.25">
      <c r="A199" s="302"/>
      <c r="C199" s="198">
        <v>44720.583333333336</v>
      </c>
      <c r="D199" s="256" t="s">
        <v>276</v>
      </c>
      <c r="E199" s="256" t="s">
        <v>276</v>
      </c>
      <c r="F199" s="256" t="s">
        <v>276</v>
      </c>
      <c r="G199" s="256" t="s">
        <v>276</v>
      </c>
      <c r="H199" s="256" t="s">
        <v>276</v>
      </c>
      <c r="I199" s="256" t="s">
        <v>276</v>
      </c>
    </row>
    <row r="200" spans="1:9" ht="12" customHeight="1" x14ac:dyDescent="0.25">
      <c r="A200" s="302"/>
      <c r="C200" s="198">
        <v>44720.625</v>
      </c>
      <c r="D200" s="256" t="s">
        <v>276</v>
      </c>
      <c r="E200" s="256" t="s">
        <v>276</v>
      </c>
      <c r="F200" s="256" t="s">
        <v>276</v>
      </c>
      <c r="G200" s="256" t="s">
        <v>276</v>
      </c>
      <c r="H200" s="256" t="s">
        <v>276</v>
      </c>
      <c r="I200" s="256" t="s">
        <v>276</v>
      </c>
    </row>
    <row r="201" spans="1:9" ht="12" customHeight="1" x14ac:dyDescent="0.25">
      <c r="A201" s="302"/>
      <c r="C201" s="198">
        <v>44720.666666666664</v>
      </c>
      <c r="D201" s="256" t="s">
        <v>276</v>
      </c>
      <c r="E201" s="256" t="s">
        <v>276</v>
      </c>
      <c r="F201" s="256" t="s">
        <v>276</v>
      </c>
      <c r="G201" s="256" t="s">
        <v>276</v>
      </c>
      <c r="H201" s="256" t="s">
        <v>276</v>
      </c>
      <c r="I201" s="256" t="s">
        <v>276</v>
      </c>
    </row>
    <row r="202" spans="1:9" ht="12" customHeight="1" x14ac:dyDescent="0.25">
      <c r="A202" s="302"/>
      <c r="C202" s="198">
        <v>44720.708333333336</v>
      </c>
      <c r="D202" s="256" t="s">
        <v>276</v>
      </c>
      <c r="E202" s="256" t="s">
        <v>276</v>
      </c>
      <c r="F202" s="256" t="s">
        <v>276</v>
      </c>
      <c r="G202" s="256" t="s">
        <v>276</v>
      </c>
      <c r="H202" s="256" t="s">
        <v>276</v>
      </c>
      <c r="I202" s="256" t="s">
        <v>276</v>
      </c>
    </row>
    <row r="203" spans="1:9" ht="12" customHeight="1" x14ac:dyDescent="0.25">
      <c r="A203" s="302"/>
      <c r="C203" s="198">
        <v>44720.75</v>
      </c>
      <c r="D203" s="256" t="s">
        <v>276</v>
      </c>
      <c r="E203" s="256" t="s">
        <v>276</v>
      </c>
      <c r="F203" s="256" t="s">
        <v>276</v>
      </c>
      <c r="G203" s="256" t="s">
        <v>276</v>
      </c>
      <c r="H203" s="256" t="s">
        <v>276</v>
      </c>
      <c r="I203" s="256" t="s">
        <v>276</v>
      </c>
    </row>
    <row r="204" spans="1:9" ht="12" customHeight="1" x14ac:dyDescent="0.25">
      <c r="A204" s="302"/>
      <c r="C204" s="198">
        <v>44720.791666666664</v>
      </c>
      <c r="D204" s="256" t="s">
        <v>276</v>
      </c>
      <c r="E204" s="256" t="s">
        <v>276</v>
      </c>
      <c r="F204" s="256" t="s">
        <v>276</v>
      </c>
      <c r="G204" s="256" t="s">
        <v>276</v>
      </c>
      <c r="H204" s="256" t="s">
        <v>276</v>
      </c>
      <c r="I204" s="256" t="s">
        <v>276</v>
      </c>
    </row>
    <row r="205" spans="1:9" ht="12" customHeight="1" x14ac:dyDescent="0.25">
      <c r="A205" s="302"/>
      <c r="C205" s="198">
        <v>44720.833333333336</v>
      </c>
      <c r="D205" s="256" t="s">
        <v>276</v>
      </c>
      <c r="E205" s="256" t="s">
        <v>276</v>
      </c>
      <c r="F205" s="256" t="s">
        <v>276</v>
      </c>
      <c r="G205" s="256" t="s">
        <v>276</v>
      </c>
      <c r="H205" s="256" t="s">
        <v>276</v>
      </c>
      <c r="I205" s="256" t="s">
        <v>276</v>
      </c>
    </row>
    <row r="206" spans="1:9" ht="12" customHeight="1" x14ac:dyDescent="0.25">
      <c r="A206" s="302"/>
      <c r="C206" s="198">
        <v>44720.875</v>
      </c>
      <c r="D206" s="256" t="s">
        <v>276</v>
      </c>
      <c r="E206" s="256" t="s">
        <v>276</v>
      </c>
      <c r="F206" s="256" t="s">
        <v>276</v>
      </c>
      <c r="G206" s="256" t="s">
        <v>276</v>
      </c>
      <c r="H206" s="256" t="s">
        <v>276</v>
      </c>
      <c r="I206" s="256" t="s">
        <v>276</v>
      </c>
    </row>
    <row r="207" spans="1:9" ht="12" customHeight="1" x14ac:dyDescent="0.25">
      <c r="A207" s="302"/>
      <c r="C207" s="198">
        <v>44720.916666666664</v>
      </c>
      <c r="D207" s="256" t="s">
        <v>276</v>
      </c>
      <c r="E207" s="256" t="s">
        <v>276</v>
      </c>
      <c r="F207" s="256" t="s">
        <v>276</v>
      </c>
      <c r="G207" s="256" t="s">
        <v>276</v>
      </c>
      <c r="H207" s="256" t="s">
        <v>276</v>
      </c>
      <c r="I207" s="256" t="s">
        <v>276</v>
      </c>
    </row>
    <row r="208" spans="1:9" ht="12" customHeight="1" x14ac:dyDescent="0.25">
      <c r="A208" s="302"/>
      <c r="C208" s="198">
        <v>44720.958333333336</v>
      </c>
      <c r="D208" s="256" t="s">
        <v>276</v>
      </c>
      <c r="E208" s="256" t="s">
        <v>276</v>
      </c>
      <c r="F208" s="256" t="s">
        <v>276</v>
      </c>
      <c r="G208" s="256" t="s">
        <v>276</v>
      </c>
      <c r="H208" s="256" t="s">
        <v>276</v>
      </c>
      <c r="I208" s="256" t="s">
        <v>276</v>
      </c>
    </row>
    <row r="209" spans="1:9" ht="12" customHeight="1" x14ac:dyDescent="0.25">
      <c r="A209" s="302">
        <v>9</v>
      </c>
      <c r="C209" s="198">
        <v>44721</v>
      </c>
      <c r="D209" s="256" t="s">
        <v>276</v>
      </c>
      <c r="E209" s="256" t="s">
        <v>276</v>
      </c>
      <c r="F209" s="256" t="s">
        <v>276</v>
      </c>
      <c r="G209" s="256" t="s">
        <v>276</v>
      </c>
      <c r="H209" s="256" t="s">
        <v>276</v>
      </c>
      <c r="I209" s="256" t="s">
        <v>276</v>
      </c>
    </row>
    <row r="210" spans="1:9" ht="12" customHeight="1" x14ac:dyDescent="0.25">
      <c r="A210" s="302"/>
      <c r="C210" s="198">
        <v>44721.041666666664</v>
      </c>
      <c r="D210" s="256" t="s">
        <v>276</v>
      </c>
      <c r="E210" s="256" t="s">
        <v>276</v>
      </c>
      <c r="F210" s="256" t="s">
        <v>276</v>
      </c>
      <c r="G210" s="256" t="s">
        <v>276</v>
      </c>
      <c r="H210" s="256" t="s">
        <v>276</v>
      </c>
      <c r="I210" s="256" t="s">
        <v>276</v>
      </c>
    </row>
    <row r="211" spans="1:9" ht="12" customHeight="1" x14ac:dyDescent="0.25">
      <c r="A211" s="302"/>
      <c r="C211" s="198">
        <v>44721.083333333336</v>
      </c>
      <c r="D211" s="256" t="s">
        <v>276</v>
      </c>
      <c r="E211" s="256" t="s">
        <v>276</v>
      </c>
      <c r="F211" s="256" t="s">
        <v>276</v>
      </c>
      <c r="G211" s="256" t="s">
        <v>276</v>
      </c>
      <c r="H211" s="256" t="s">
        <v>276</v>
      </c>
      <c r="I211" s="256" t="s">
        <v>276</v>
      </c>
    </row>
    <row r="212" spans="1:9" ht="12" customHeight="1" x14ac:dyDescent="0.25">
      <c r="A212" s="302"/>
      <c r="C212" s="198">
        <v>44721.125</v>
      </c>
      <c r="D212" s="256" t="s">
        <v>276</v>
      </c>
      <c r="E212" s="256" t="s">
        <v>276</v>
      </c>
      <c r="F212" s="256" t="s">
        <v>276</v>
      </c>
      <c r="G212" s="256" t="s">
        <v>276</v>
      </c>
      <c r="H212" s="256" t="s">
        <v>276</v>
      </c>
      <c r="I212" s="256" t="s">
        <v>276</v>
      </c>
    </row>
    <row r="213" spans="1:9" ht="12" customHeight="1" x14ac:dyDescent="0.25">
      <c r="A213" s="302"/>
      <c r="C213" s="198">
        <v>44721.166666666664</v>
      </c>
      <c r="D213" s="256" t="s">
        <v>276</v>
      </c>
      <c r="E213" s="256" t="s">
        <v>276</v>
      </c>
      <c r="F213" s="256" t="s">
        <v>276</v>
      </c>
      <c r="G213" s="256" t="s">
        <v>276</v>
      </c>
      <c r="H213" s="256" t="s">
        <v>276</v>
      </c>
      <c r="I213" s="256" t="s">
        <v>276</v>
      </c>
    </row>
    <row r="214" spans="1:9" ht="12" customHeight="1" x14ac:dyDescent="0.25">
      <c r="A214" s="302"/>
      <c r="C214" s="198">
        <v>44721.208333333336</v>
      </c>
      <c r="D214" s="256" t="s">
        <v>276</v>
      </c>
      <c r="E214" s="256" t="s">
        <v>276</v>
      </c>
      <c r="F214" s="256" t="s">
        <v>276</v>
      </c>
      <c r="G214" s="256" t="s">
        <v>276</v>
      </c>
      <c r="H214" s="256" t="s">
        <v>276</v>
      </c>
      <c r="I214" s="256" t="s">
        <v>276</v>
      </c>
    </row>
    <row r="215" spans="1:9" ht="12" customHeight="1" x14ac:dyDescent="0.25">
      <c r="A215" s="302"/>
      <c r="C215" s="198">
        <v>44721.25</v>
      </c>
      <c r="D215" s="256" t="s">
        <v>276</v>
      </c>
      <c r="E215" s="256" t="s">
        <v>276</v>
      </c>
      <c r="F215" s="256" t="s">
        <v>276</v>
      </c>
      <c r="G215" s="256" t="s">
        <v>276</v>
      </c>
      <c r="H215" s="256" t="s">
        <v>276</v>
      </c>
      <c r="I215" s="256" t="s">
        <v>276</v>
      </c>
    </row>
    <row r="216" spans="1:9" ht="12" customHeight="1" x14ac:dyDescent="0.25">
      <c r="A216" s="302"/>
      <c r="C216" s="198">
        <v>44721.291666666664</v>
      </c>
      <c r="D216" s="256" t="s">
        <v>276</v>
      </c>
      <c r="E216" s="256" t="s">
        <v>276</v>
      </c>
      <c r="F216" s="256" t="s">
        <v>276</v>
      </c>
      <c r="G216" s="256" t="s">
        <v>276</v>
      </c>
      <c r="H216" s="256" t="s">
        <v>276</v>
      </c>
      <c r="I216" s="256" t="s">
        <v>276</v>
      </c>
    </row>
    <row r="217" spans="1:9" ht="12" customHeight="1" x14ac:dyDescent="0.25">
      <c r="A217" s="302"/>
      <c r="C217" s="198">
        <v>44721.333333333336</v>
      </c>
      <c r="D217" s="256" t="s">
        <v>276</v>
      </c>
      <c r="E217" s="256" t="s">
        <v>276</v>
      </c>
      <c r="F217" s="256" t="s">
        <v>276</v>
      </c>
      <c r="G217" s="256" t="s">
        <v>276</v>
      </c>
      <c r="H217" s="256" t="s">
        <v>276</v>
      </c>
      <c r="I217" s="256" t="s">
        <v>276</v>
      </c>
    </row>
    <row r="218" spans="1:9" ht="12" customHeight="1" x14ac:dyDescent="0.25">
      <c r="A218" s="302"/>
      <c r="C218" s="198">
        <v>44721.375</v>
      </c>
      <c r="D218" s="256" t="s">
        <v>276</v>
      </c>
      <c r="E218" s="256" t="s">
        <v>276</v>
      </c>
      <c r="F218" s="256" t="s">
        <v>276</v>
      </c>
      <c r="G218" s="256" t="s">
        <v>276</v>
      </c>
      <c r="H218" s="256" t="s">
        <v>276</v>
      </c>
      <c r="I218" s="256" t="s">
        <v>276</v>
      </c>
    </row>
    <row r="219" spans="1:9" ht="12" customHeight="1" x14ac:dyDescent="0.25">
      <c r="A219" s="302"/>
      <c r="C219" s="198">
        <v>44721.416666666664</v>
      </c>
      <c r="D219" s="256" t="s">
        <v>276</v>
      </c>
      <c r="E219" s="256" t="s">
        <v>276</v>
      </c>
      <c r="F219" s="256" t="s">
        <v>276</v>
      </c>
      <c r="G219" s="256" t="s">
        <v>276</v>
      </c>
      <c r="H219" s="256" t="s">
        <v>276</v>
      </c>
      <c r="I219" s="256" t="s">
        <v>276</v>
      </c>
    </row>
    <row r="220" spans="1:9" ht="12" customHeight="1" x14ac:dyDescent="0.25">
      <c r="A220" s="302"/>
      <c r="C220" s="198">
        <v>44721.458333333336</v>
      </c>
      <c r="D220" s="256" t="s">
        <v>276</v>
      </c>
      <c r="E220" s="256" t="s">
        <v>276</v>
      </c>
      <c r="F220" s="256" t="s">
        <v>276</v>
      </c>
      <c r="G220" s="256" t="s">
        <v>276</v>
      </c>
      <c r="H220" s="256" t="s">
        <v>276</v>
      </c>
      <c r="I220" s="256" t="s">
        <v>276</v>
      </c>
    </row>
    <row r="221" spans="1:9" ht="12" customHeight="1" x14ac:dyDescent="0.25">
      <c r="A221" s="302"/>
      <c r="C221" s="198">
        <v>44721.5</v>
      </c>
      <c r="D221" s="256" t="s">
        <v>276</v>
      </c>
      <c r="E221" s="256" t="s">
        <v>276</v>
      </c>
      <c r="F221" s="256" t="s">
        <v>276</v>
      </c>
      <c r="G221" s="256" t="s">
        <v>276</v>
      </c>
      <c r="H221" s="256" t="s">
        <v>276</v>
      </c>
      <c r="I221" s="256" t="s">
        <v>276</v>
      </c>
    </row>
    <row r="222" spans="1:9" ht="12" customHeight="1" x14ac:dyDescent="0.25">
      <c r="A222" s="302"/>
      <c r="C222" s="198">
        <v>44721.541666666664</v>
      </c>
      <c r="D222" s="256" t="s">
        <v>276</v>
      </c>
      <c r="E222" s="256" t="s">
        <v>276</v>
      </c>
      <c r="F222" s="256" t="s">
        <v>276</v>
      </c>
      <c r="G222" s="256" t="s">
        <v>276</v>
      </c>
      <c r="H222" s="256" t="s">
        <v>276</v>
      </c>
      <c r="I222" s="256" t="s">
        <v>276</v>
      </c>
    </row>
    <row r="223" spans="1:9" ht="12" customHeight="1" x14ac:dyDescent="0.25">
      <c r="A223" s="302"/>
      <c r="C223" s="198">
        <v>44721.583333333336</v>
      </c>
      <c r="D223" s="256" t="s">
        <v>276</v>
      </c>
      <c r="E223" s="256" t="s">
        <v>276</v>
      </c>
      <c r="F223" s="256" t="s">
        <v>276</v>
      </c>
      <c r="G223" s="256" t="s">
        <v>276</v>
      </c>
      <c r="H223" s="256" t="s">
        <v>276</v>
      </c>
      <c r="I223" s="256" t="s">
        <v>276</v>
      </c>
    </row>
    <row r="224" spans="1:9" ht="12" customHeight="1" x14ac:dyDescent="0.25">
      <c r="A224" s="302"/>
      <c r="C224" s="198">
        <v>44721.625</v>
      </c>
      <c r="D224" s="256" t="s">
        <v>276</v>
      </c>
      <c r="E224" s="256" t="s">
        <v>276</v>
      </c>
      <c r="F224" s="256" t="s">
        <v>276</v>
      </c>
      <c r="G224" s="256" t="s">
        <v>276</v>
      </c>
      <c r="H224" s="256" t="s">
        <v>276</v>
      </c>
      <c r="I224" s="256" t="s">
        <v>276</v>
      </c>
    </row>
    <row r="225" spans="1:9" ht="12" customHeight="1" x14ac:dyDescent="0.25">
      <c r="A225" s="302"/>
      <c r="C225" s="198">
        <v>44721.666666666664</v>
      </c>
      <c r="D225" s="256" t="s">
        <v>276</v>
      </c>
      <c r="E225" s="256" t="s">
        <v>276</v>
      </c>
      <c r="F225" s="256" t="s">
        <v>276</v>
      </c>
      <c r="G225" s="256" t="s">
        <v>276</v>
      </c>
      <c r="H225" s="256" t="s">
        <v>276</v>
      </c>
      <c r="I225" s="256" t="s">
        <v>276</v>
      </c>
    </row>
    <row r="226" spans="1:9" ht="12" customHeight="1" x14ac:dyDescent="0.25">
      <c r="A226" s="302"/>
      <c r="C226" s="198">
        <v>44721.708333333336</v>
      </c>
      <c r="D226" s="256" t="s">
        <v>276</v>
      </c>
      <c r="E226" s="256" t="s">
        <v>276</v>
      </c>
      <c r="F226" s="256" t="s">
        <v>276</v>
      </c>
      <c r="G226" s="256" t="s">
        <v>276</v>
      </c>
      <c r="H226" s="256" t="s">
        <v>276</v>
      </c>
      <c r="I226" s="256" t="s">
        <v>276</v>
      </c>
    </row>
    <row r="227" spans="1:9" ht="12" customHeight="1" x14ac:dyDescent="0.25">
      <c r="A227" s="302"/>
      <c r="C227" s="198">
        <v>44721.75</v>
      </c>
      <c r="D227" s="256" t="s">
        <v>276</v>
      </c>
      <c r="E227" s="256" t="s">
        <v>276</v>
      </c>
      <c r="F227" s="256" t="s">
        <v>276</v>
      </c>
      <c r="G227" s="256" t="s">
        <v>276</v>
      </c>
      <c r="H227" s="256" t="s">
        <v>276</v>
      </c>
      <c r="I227" s="256" t="s">
        <v>276</v>
      </c>
    </row>
    <row r="228" spans="1:9" ht="12" customHeight="1" x14ac:dyDescent="0.25">
      <c r="A228" s="302"/>
      <c r="C228" s="198">
        <v>44721.791666666664</v>
      </c>
      <c r="D228" s="256" t="s">
        <v>276</v>
      </c>
      <c r="E228" s="256" t="s">
        <v>276</v>
      </c>
      <c r="F228" s="256" t="s">
        <v>276</v>
      </c>
      <c r="G228" s="256" t="s">
        <v>276</v>
      </c>
      <c r="H228" s="256" t="s">
        <v>276</v>
      </c>
      <c r="I228" s="256" t="s">
        <v>276</v>
      </c>
    </row>
    <row r="229" spans="1:9" ht="12" customHeight="1" x14ac:dyDescent="0.25">
      <c r="A229" s="302"/>
      <c r="C229" s="198">
        <v>44721.833333333336</v>
      </c>
      <c r="D229" s="256" t="s">
        <v>276</v>
      </c>
      <c r="E229" s="256" t="s">
        <v>276</v>
      </c>
      <c r="F229" s="256" t="s">
        <v>276</v>
      </c>
      <c r="G229" s="256" t="s">
        <v>276</v>
      </c>
      <c r="H229" s="256" t="s">
        <v>276</v>
      </c>
      <c r="I229" s="256" t="s">
        <v>276</v>
      </c>
    </row>
    <row r="230" spans="1:9" ht="12" customHeight="1" x14ac:dyDescent="0.25">
      <c r="A230" s="302"/>
      <c r="C230" s="198">
        <v>44721.875</v>
      </c>
      <c r="D230" s="256" t="s">
        <v>276</v>
      </c>
      <c r="E230" s="256" t="s">
        <v>276</v>
      </c>
      <c r="F230" s="256" t="s">
        <v>276</v>
      </c>
      <c r="G230" s="256" t="s">
        <v>276</v>
      </c>
      <c r="H230" s="256" t="s">
        <v>276</v>
      </c>
      <c r="I230" s="256" t="s">
        <v>276</v>
      </c>
    </row>
    <row r="231" spans="1:9" ht="12" customHeight="1" x14ac:dyDescent="0.25">
      <c r="A231" s="302"/>
      <c r="C231" s="198">
        <v>44721.916666666664</v>
      </c>
      <c r="D231" s="256" t="s">
        <v>276</v>
      </c>
      <c r="E231" s="256" t="s">
        <v>276</v>
      </c>
      <c r="F231" s="256" t="s">
        <v>276</v>
      </c>
      <c r="G231" s="256" t="s">
        <v>276</v>
      </c>
      <c r="H231" s="256" t="s">
        <v>276</v>
      </c>
      <c r="I231" s="256" t="s">
        <v>276</v>
      </c>
    </row>
    <row r="232" spans="1:9" ht="12" customHeight="1" x14ac:dyDescent="0.25">
      <c r="A232" s="302"/>
      <c r="C232" s="198">
        <v>44721.958333333336</v>
      </c>
      <c r="D232" s="256" t="s">
        <v>276</v>
      </c>
      <c r="E232" s="256" t="s">
        <v>276</v>
      </c>
      <c r="F232" s="256" t="s">
        <v>276</v>
      </c>
      <c r="G232" s="256" t="s">
        <v>276</v>
      </c>
      <c r="H232" s="256" t="s">
        <v>276</v>
      </c>
      <c r="I232" s="256" t="s">
        <v>276</v>
      </c>
    </row>
    <row r="233" spans="1:9" ht="12" customHeight="1" x14ac:dyDescent="0.25">
      <c r="A233" s="302">
        <v>10</v>
      </c>
      <c r="C233" s="198">
        <v>44722</v>
      </c>
      <c r="D233" s="256" t="s">
        <v>276</v>
      </c>
      <c r="E233" s="256" t="s">
        <v>276</v>
      </c>
      <c r="F233" s="256" t="s">
        <v>276</v>
      </c>
      <c r="G233" s="256" t="s">
        <v>276</v>
      </c>
      <c r="H233" s="256" t="s">
        <v>276</v>
      </c>
      <c r="I233" s="256" t="s">
        <v>276</v>
      </c>
    </row>
    <row r="234" spans="1:9" ht="12" customHeight="1" x14ac:dyDescent="0.25">
      <c r="A234" s="302"/>
      <c r="C234" s="198">
        <v>44722.041666666664</v>
      </c>
      <c r="D234" s="256" t="s">
        <v>276</v>
      </c>
      <c r="E234" s="256" t="s">
        <v>276</v>
      </c>
      <c r="F234" s="256" t="s">
        <v>276</v>
      </c>
      <c r="G234" s="256" t="s">
        <v>276</v>
      </c>
      <c r="H234" s="256" t="s">
        <v>276</v>
      </c>
      <c r="I234" s="256" t="s">
        <v>276</v>
      </c>
    </row>
    <row r="235" spans="1:9" ht="12" customHeight="1" x14ac:dyDescent="0.25">
      <c r="A235" s="302"/>
      <c r="C235" s="198">
        <v>44722.083333333336</v>
      </c>
      <c r="D235" s="256" t="s">
        <v>276</v>
      </c>
      <c r="E235" s="256" t="s">
        <v>276</v>
      </c>
      <c r="F235" s="256" t="s">
        <v>276</v>
      </c>
      <c r="G235" s="256" t="s">
        <v>276</v>
      </c>
      <c r="H235" s="256" t="s">
        <v>276</v>
      </c>
      <c r="I235" s="256" t="s">
        <v>276</v>
      </c>
    </row>
    <row r="236" spans="1:9" ht="12" customHeight="1" x14ac:dyDescent="0.25">
      <c r="A236" s="302"/>
      <c r="C236" s="198">
        <v>44722.125</v>
      </c>
      <c r="D236" s="256" t="s">
        <v>276</v>
      </c>
      <c r="E236" s="256" t="s">
        <v>276</v>
      </c>
      <c r="F236" s="256" t="s">
        <v>276</v>
      </c>
      <c r="G236" s="256" t="s">
        <v>276</v>
      </c>
      <c r="H236" s="256" t="s">
        <v>276</v>
      </c>
      <c r="I236" s="256" t="s">
        <v>276</v>
      </c>
    </row>
    <row r="237" spans="1:9" ht="12" customHeight="1" x14ac:dyDescent="0.25">
      <c r="A237" s="302"/>
      <c r="C237" s="198">
        <v>44722.166666666664</v>
      </c>
      <c r="D237" s="256" t="s">
        <v>276</v>
      </c>
      <c r="E237" s="256" t="s">
        <v>276</v>
      </c>
      <c r="F237" s="256" t="s">
        <v>276</v>
      </c>
      <c r="G237" s="256" t="s">
        <v>276</v>
      </c>
      <c r="H237" s="256" t="s">
        <v>276</v>
      </c>
      <c r="I237" s="256" t="s">
        <v>276</v>
      </c>
    </row>
    <row r="238" spans="1:9" ht="12" customHeight="1" x14ac:dyDescent="0.25">
      <c r="A238" s="302"/>
      <c r="C238" s="198">
        <v>44722.208333333336</v>
      </c>
      <c r="D238" s="256" t="s">
        <v>276</v>
      </c>
      <c r="E238" s="256" t="s">
        <v>276</v>
      </c>
      <c r="F238" s="256" t="s">
        <v>276</v>
      </c>
      <c r="G238" s="256" t="s">
        <v>276</v>
      </c>
      <c r="H238" s="256" t="s">
        <v>276</v>
      </c>
      <c r="I238" s="256" t="s">
        <v>276</v>
      </c>
    </row>
    <row r="239" spans="1:9" ht="12" customHeight="1" x14ac:dyDescent="0.25">
      <c r="A239" s="302"/>
      <c r="C239" s="198">
        <v>44722.25</v>
      </c>
      <c r="D239" s="256" t="s">
        <v>276</v>
      </c>
      <c r="E239" s="256" t="s">
        <v>276</v>
      </c>
      <c r="F239" s="256" t="s">
        <v>276</v>
      </c>
      <c r="G239" s="256" t="s">
        <v>276</v>
      </c>
      <c r="H239" s="256" t="s">
        <v>276</v>
      </c>
      <c r="I239" s="256" t="s">
        <v>276</v>
      </c>
    </row>
    <row r="240" spans="1:9" ht="12" customHeight="1" x14ac:dyDescent="0.25">
      <c r="A240" s="302"/>
      <c r="C240" s="198">
        <v>44722.291666666664</v>
      </c>
      <c r="D240" s="256" t="s">
        <v>276</v>
      </c>
      <c r="E240" s="256" t="s">
        <v>276</v>
      </c>
      <c r="F240" s="256" t="s">
        <v>276</v>
      </c>
      <c r="G240" s="256" t="s">
        <v>276</v>
      </c>
      <c r="H240" s="256" t="s">
        <v>276</v>
      </c>
      <c r="I240" s="256" t="s">
        <v>276</v>
      </c>
    </row>
    <row r="241" spans="1:9" ht="12" customHeight="1" x14ac:dyDescent="0.25">
      <c r="A241" s="302"/>
      <c r="C241" s="198">
        <v>44722.333333333336</v>
      </c>
      <c r="D241" s="256" t="s">
        <v>276</v>
      </c>
      <c r="E241" s="256" t="s">
        <v>276</v>
      </c>
      <c r="F241" s="256" t="s">
        <v>276</v>
      </c>
      <c r="G241" s="256" t="s">
        <v>276</v>
      </c>
      <c r="H241" s="256" t="s">
        <v>276</v>
      </c>
      <c r="I241" s="256" t="s">
        <v>276</v>
      </c>
    </row>
    <row r="242" spans="1:9" ht="12" customHeight="1" x14ac:dyDescent="0.25">
      <c r="A242" s="302"/>
      <c r="C242" s="198">
        <v>44722.375</v>
      </c>
      <c r="D242" s="256" t="s">
        <v>276</v>
      </c>
      <c r="E242" s="256" t="s">
        <v>276</v>
      </c>
      <c r="F242" s="256" t="s">
        <v>276</v>
      </c>
      <c r="G242" s="256" t="s">
        <v>276</v>
      </c>
      <c r="H242" s="256" t="s">
        <v>276</v>
      </c>
      <c r="I242" s="256" t="s">
        <v>276</v>
      </c>
    </row>
    <row r="243" spans="1:9" ht="12" customHeight="1" x14ac:dyDescent="0.25">
      <c r="A243" s="302"/>
      <c r="C243" s="198">
        <v>44722.416666666664</v>
      </c>
      <c r="D243" s="256" t="s">
        <v>276</v>
      </c>
      <c r="E243" s="256" t="s">
        <v>276</v>
      </c>
      <c r="F243" s="256" t="s">
        <v>276</v>
      </c>
      <c r="G243" s="256" t="s">
        <v>276</v>
      </c>
      <c r="H243" s="256" t="s">
        <v>276</v>
      </c>
      <c r="I243" s="256" t="s">
        <v>276</v>
      </c>
    </row>
    <row r="244" spans="1:9" ht="12" customHeight="1" x14ac:dyDescent="0.25">
      <c r="A244" s="302"/>
      <c r="C244" s="198">
        <v>44722.458333333336</v>
      </c>
      <c r="D244" s="256" t="s">
        <v>276</v>
      </c>
      <c r="E244" s="256" t="s">
        <v>276</v>
      </c>
      <c r="F244" s="256" t="s">
        <v>276</v>
      </c>
      <c r="G244" s="256" t="s">
        <v>276</v>
      </c>
      <c r="H244" s="256" t="s">
        <v>276</v>
      </c>
      <c r="I244" s="256" t="s">
        <v>276</v>
      </c>
    </row>
    <row r="245" spans="1:9" ht="12" customHeight="1" x14ac:dyDescent="0.25">
      <c r="A245" s="302"/>
      <c r="C245" s="198">
        <v>44722.5</v>
      </c>
      <c r="D245" s="256" t="s">
        <v>276</v>
      </c>
      <c r="E245" s="256" t="s">
        <v>276</v>
      </c>
      <c r="F245" s="256" t="s">
        <v>276</v>
      </c>
      <c r="G245" s="256" t="s">
        <v>276</v>
      </c>
      <c r="H245" s="256" t="s">
        <v>276</v>
      </c>
      <c r="I245" s="256" t="s">
        <v>276</v>
      </c>
    </row>
    <row r="246" spans="1:9" ht="12" customHeight="1" x14ac:dyDescent="0.25">
      <c r="A246" s="302"/>
      <c r="C246" s="198">
        <v>44722.541666666664</v>
      </c>
      <c r="D246" s="256" t="s">
        <v>276</v>
      </c>
      <c r="E246" s="256" t="s">
        <v>276</v>
      </c>
      <c r="F246" s="256" t="s">
        <v>276</v>
      </c>
      <c r="G246" s="256" t="s">
        <v>276</v>
      </c>
      <c r="H246" s="256" t="s">
        <v>276</v>
      </c>
      <c r="I246" s="256" t="s">
        <v>276</v>
      </c>
    </row>
    <row r="247" spans="1:9" ht="12" customHeight="1" x14ac:dyDescent="0.25">
      <c r="A247" s="302"/>
      <c r="C247" s="198">
        <v>44722.583333333336</v>
      </c>
      <c r="D247" s="256" t="s">
        <v>276</v>
      </c>
      <c r="E247" s="256" t="s">
        <v>276</v>
      </c>
      <c r="F247" s="256" t="s">
        <v>276</v>
      </c>
      <c r="G247" s="256" t="s">
        <v>276</v>
      </c>
      <c r="H247" s="256" t="s">
        <v>276</v>
      </c>
      <c r="I247" s="256" t="s">
        <v>276</v>
      </c>
    </row>
    <row r="248" spans="1:9" ht="12" customHeight="1" x14ac:dyDescent="0.25">
      <c r="A248" s="302"/>
      <c r="C248" s="198">
        <v>44722.625</v>
      </c>
      <c r="D248" s="256" t="s">
        <v>276</v>
      </c>
      <c r="E248" s="256" t="s">
        <v>276</v>
      </c>
      <c r="F248" s="256" t="s">
        <v>276</v>
      </c>
      <c r="G248" s="256" t="s">
        <v>276</v>
      </c>
      <c r="H248" s="256" t="s">
        <v>276</v>
      </c>
      <c r="I248" s="256" t="s">
        <v>276</v>
      </c>
    </row>
    <row r="249" spans="1:9" ht="12" customHeight="1" x14ac:dyDescent="0.25">
      <c r="A249" s="302"/>
      <c r="C249" s="198">
        <v>44722.666666666664</v>
      </c>
      <c r="D249" s="256" t="s">
        <v>276</v>
      </c>
      <c r="E249" s="256" t="s">
        <v>276</v>
      </c>
      <c r="F249" s="256" t="s">
        <v>276</v>
      </c>
      <c r="G249" s="256" t="s">
        <v>276</v>
      </c>
      <c r="H249" s="256" t="s">
        <v>276</v>
      </c>
      <c r="I249" s="256" t="s">
        <v>276</v>
      </c>
    </row>
    <row r="250" spans="1:9" ht="12" customHeight="1" x14ac:dyDescent="0.25">
      <c r="A250" s="302"/>
      <c r="C250" s="198">
        <v>44722.708333333336</v>
      </c>
      <c r="D250" s="256" t="s">
        <v>276</v>
      </c>
      <c r="E250" s="256" t="s">
        <v>276</v>
      </c>
      <c r="F250" s="256" t="s">
        <v>276</v>
      </c>
      <c r="G250" s="256" t="s">
        <v>276</v>
      </c>
      <c r="H250" s="256" t="s">
        <v>276</v>
      </c>
      <c r="I250" s="256" t="s">
        <v>276</v>
      </c>
    </row>
    <row r="251" spans="1:9" ht="12" customHeight="1" x14ac:dyDescent="0.25">
      <c r="A251" s="302"/>
      <c r="C251" s="198">
        <v>44722.75</v>
      </c>
      <c r="D251" s="256" t="s">
        <v>276</v>
      </c>
      <c r="E251" s="256" t="s">
        <v>276</v>
      </c>
      <c r="F251" s="256" t="s">
        <v>276</v>
      </c>
      <c r="G251" s="256" t="s">
        <v>276</v>
      </c>
      <c r="H251" s="256" t="s">
        <v>276</v>
      </c>
      <c r="I251" s="256" t="s">
        <v>276</v>
      </c>
    </row>
    <row r="252" spans="1:9" ht="12" customHeight="1" x14ac:dyDescent="0.25">
      <c r="A252" s="302"/>
      <c r="C252" s="198">
        <v>44722.791666666664</v>
      </c>
      <c r="D252" s="256" t="s">
        <v>276</v>
      </c>
      <c r="E252" s="256" t="s">
        <v>276</v>
      </c>
      <c r="F252" s="256" t="s">
        <v>276</v>
      </c>
      <c r="G252" s="256" t="s">
        <v>276</v>
      </c>
      <c r="H252" s="256" t="s">
        <v>276</v>
      </c>
      <c r="I252" s="256" t="s">
        <v>276</v>
      </c>
    </row>
    <row r="253" spans="1:9" ht="12" customHeight="1" x14ac:dyDescent="0.25">
      <c r="A253" s="302"/>
      <c r="C253" s="198">
        <v>44722.833333333336</v>
      </c>
      <c r="D253" s="256" t="s">
        <v>276</v>
      </c>
      <c r="E253" s="256" t="s">
        <v>276</v>
      </c>
      <c r="F253" s="256" t="s">
        <v>276</v>
      </c>
      <c r="G253" s="256" t="s">
        <v>276</v>
      </c>
      <c r="H253" s="256" t="s">
        <v>276</v>
      </c>
      <c r="I253" s="256" t="s">
        <v>276</v>
      </c>
    </row>
    <row r="254" spans="1:9" ht="12" customHeight="1" x14ac:dyDescent="0.25">
      <c r="A254" s="302"/>
      <c r="C254" s="198">
        <v>44722.875</v>
      </c>
      <c r="D254" s="256" t="s">
        <v>276</v>
      </c>
      <c r="E254" s="256" t="s">
        <v>276</v>
      </c>
      <c r="F254" s="256" t="s">
        <v>276</v>
      </c>
      <c r="G254" s="256" t="s">
        <v>276</v>
      </c>
      <c r="H254" s="256" t="s">
        <v>276</v>
      </c>
      <c r="I254" s="256" t="s">
        <v>276</v>
      </c>
    </row>
    <row r="255" spans="1:9" ht="12" customHeight="1" x14ac:dyDescent="0.25">
      <c r="A255" s="302"/>
      <c r="C255" s="198">
        <v>44722.916666666664</v>
      </c>
      <c r="D255" s="256" t="s">
        <v>276</v>
      </c>
      <c r="E255" s="256" t="s">
        <v>276</v>
      </c>
      <c r="F255" s="256" t="s">
        <v>276</v>
      </c>
      <c r="G255" s="256" t="s">
        <v>276</v>
      </c>
      <c r="H255" s="256" t="s">
        <v>276</v>
      </c>
      <c r="I255" s="256" t="s">
        <v>276</v>
      </c>
    </row>
    <row r="256" spans="1:9" ht="12" customHeight="1" x14ac:dyDescent="0.25">
      <c r="A256" s="302"/>
      <c r="C256" s="198">
        <v>44722.958333333336</v>
      </c>
      <c r="D256" s="256" t="s">
        <v>276</v>
      </c>
      <c r="E256" s="256" t="s">
        <v>276</v>
      </c>
      <c r="F256" s="256" t="s">
        <v>276</v>
      </c>
      <c r="G256" s="256" t="s">
        <v>276</v>
      </c>
      <c r="H256" s="256" t="s">
        <v>276</v>
      </c>
      <c r="I256" s="256" t="s">
        <v>276</v>
      </c>
    </row>
    <row r="257" spans="1:9" ht="12" customHeight="1" x14ac:dyDescent="0.25">
      <c r="A257" s="302">
        <v>11</v>
      </c>
      <c r="C257" s="198">
        <v>44723</v>
      </c>
      <c r="D257" s="256" t="s">
        <v>276</v>
      </c>
      <c r="E257" s="256" t="s">
        <v>276</v>
      </c>
      <c r="F257" s="256" t="s">
        <v>276</v>
      </c>
      <c r="G257" s="256" t="s">
        <v>276</v>
      </c>
      <c r="H257" s="256" t="s">
        <v>276</v>
      </c>
      <c r="I257" s="256" t="s">
        <v>276</v>
      </c>
    </row>
    <row r="258" spans="1:9" ht="12" customHeight="1" x14ac:dyDescent="0.25">
      <c r="A258" s="302"/>
      <c r="C258" s="198">
        <v>44723.041666666664</v>
      </c>
      <c r="D258" s="256" t="s">
        <v>276</v>
      </c>
      <c r="E258" s="256" t="s">
        <v>276</v>
      </c>
      <c r="F258" s="256" t="s">
        <v>276</v>
      </c>
      <c r="G258" s="256" t="s">
        <v>276</v>
      </c>
      <c r="H258" s="256" t="s">
        <v>276</v>
      </c>
      <c r="I258" s="256" t="s">
        <v>276</v>
      </c>
    </row>
    <row r="259" spans="1:9" ht="12" customHeight="1" x14ac:dyDescent="0.25">
      <c r="A259" s="302"/>
      <c r="C259" s="198">
        <v>44723.083333333336</v>
      </c>
      <c r="D259" s="256" t="s">
        <v>276</v>
      </c>
      <c r="E259" s="256" t="s">
        <v>276</v>
      </c>
      <c r="F259" s="256" t="s">
        <v>276</v>
      </c>
      <c r="G259" s="256" t="s">
        <v>276</v>
      </c>
      <c r="H259" s="256" t="s">
        <v>276</v>
      </c>
      <c r="I259" s="256" t="s">
        <v>276</v>
      </c>
    </row>
    <row r="260" spans="1:9" ht="12" customHeight="1" x14ac:dyDescent="0.25">
      <c r="A260" s="302"/>
      <c r="C260" s="198">
        <v>44723.125</v>
      </c>
      <c r="D260" s="256" t="s">
        <v>276</v>
      </c>
      <c r="E260" s="256" t="s">
        <v>276</v>
      </c>
      <c r="F260" s="256" t="s">
        <v>276</v>
      </c>
      <c r="G260" s="256" t="s">
        <v>276</v>
      </c>
      <c r="H260" s="256" t="s">
        <v>276</v>
      </c>
      <c r="I260" s="256" t="s">
        <v>276</v>
      </c>
    </row>
    <row r="261" spans="1:9" ht="12" customHeight="1" x14ac:dyDescent="0.25">
      <c r="A261" s="302"/>
      <c r="C261" s="198">
        <v>44723.166666666664</v>
      </c>
      <c r="D261" s="256" t="s">
        <v>276</v>
      </c>
      <c r="E261" s="256" t="s">
        <v>276</v>
      </c>
      <c r="F261" s="256" t="s">
        <v>276</v>
      </c>
      <c r="G261" s="256" t="s">
        <v>276</v>
      </c>
      <c r="H261" s="256" t="s">
        <v>276</v>
      </c>
      <c r="I261" s="256" t="s">
        <v>276</v>
      </c>
    </row>
    <row r="262" spans="1:9" ht="12" customHeight="1" x14ac:dyDescent="0.25">
      <c r="A262" s="302"/>
      <c r="C262" s="198">
        <v>44723.208333333336</v>
      </c>
      <c r="D262" s="256" t="s">
        <v>276</v>
      </c>
      <c r="E262" s="256" t="s">
        <v>276</v>
      </c>
      <c r="F262" s="256" t="s">
        <v>276</v>
      </c>
      <c r="G262" s="256" t="s">
        <v>276</v>
      </c>
      <c r="H262" s="256" t="s">
        <v>276</v>
      </c>
      <c r="I262" s="256" t="s">
        <v>276</v>
      </c>
    </row>
    <row r="263" spans="1:9" ht="12" customHeight="1" x14ac:dyDescent="0.25">
      <c r="A263" s="302"/>
      <c r="C263" s="198">
        <v>44723.25</v>
      </c>
      <c r="D263" s="256" t="s">
        <v>276</v>
      </c>
      <c r="E263" s="256" t="s">
        <v>276</v>
      </c>
      <c r="F263" s="256" t="s">
        <v>276</v>
      </c>
      <c r="G263" s="256" t="s">
        <v>276</v>
      </c>
      <c r="H263" s="256" t="s">
        <v>276</v>
      </c>
      <c r="I263" s="256" t="s">
        <v>276</v>
      </c>
    </row>
    <row r="264" spans="1:9" ht="12" customHeight="1" x14ac:dyDescent="0.25">
      <c r="A264" s="302"/>
      <c r="C264" s="198">
        <v>44723.291666666664</v>
      </c>
      <c r="D264" s="256" t="s">
        <v>276</v>
      </c>
      <c r="E264" s="256" t="s">
        <v>276</v>
      </c>
      <c r="F264" s="256" t="s">
        <v>276</v>
      </c>
      <c r="G264" s="256" t="s">
        <v>276</v>
      </c>
      <c r="H264" s="256" t="s">
        <v>276</v>
      </c>
      <c r="I264" s="256" t="s">
        <v>276</v>
      </c>
    </row>
    <row r="265" spans="1:9" ht="12" customHeight="1" x14ac:dyDescent="0.25">
      <c r="A265" s="302"/>
      <c r="C265" s="198">
        <v>44723.333333333336</v>
      </c>
      <c r="D265" s="256" t="s">
        <v>276</v>
      </c>
      <c r="E265" s="256" t="s">
        <v>276</v>
      </c>
      <c r="F265" s="256" t="s">
        <v>276</v>
      </c>
      <c r="G265" s="256" t="s">
        <v>276</v>
      </c>
      <c r="H265" s="256" t="s">
        <v>276</v>
      </c>
      <c r="I265" s="256" t="s">
        <v>276</v>
      </c>
    </row>
    <row r="266" spans="1:9" ht="12" customHeight="1" x14ac:dyDescent="0.25">
      <c r="A266" s="302"/>
      <c r="C266" s="198">
        <v>44723.375</v>
      </c>
      <c r="D266" s="256" t="s">
        <v>276</v>
      </c>
      <c r="E266" s="256" t="s">
        <v>276</v>
      </c>
      <c r="F266" s="256" t="s">
        <v>276</v>
      </c>
      <c r="G266" s="256" t="s">
        <v>276</v>
      </c>
      <c r="H266" s="256" t="s">
        <v>276</v>
      </c>
      <c r="I266" s="256" t="s">
        <v>276</v>
      </c>
    </row>
    <row r="267" spans="1:9" ht="12" customHeight="1" x14ac:dyDescent="0.25">
      <c r="A267" s="302"/>
      <c r="C267" s="198">
        <v>44723.416666666664</v>
      </c>
      <c r="D267" s="256" t="s">
        <v>276</v>
      </c>
      <c r="E267" s="256" t="s">
        <v>276</v>
      </c>
      <c r="F267" s="256" t="s">
        <v>276</v>
      </c>
      <c r="G267" s="256" t="s">
        <v>276</v>
      </c>
      <c r="H267" s="256" t="s">
        <v>276</v>
      </c>
      <c r="I267" s="256" t="s">
        <v>276</v>
      </c>
    </row>
    <row r="268" spans="1:9" ht="12" customHeight="1" x14ac:dyDescent="0.25">
      <c r="A268" s="302"/>
      <c r="C268" s="198">
        <v>44723.458333333336</v>
      </c>
      <c r="D268" s="256" t="s">
        <v>276</v>
      </c>
      <c r="E268" s="256" t="s">
        <v>276</v>
      </c>
      <c r="F268" s="256" t="s">
        <v>276</v>
      </c>
      <c r="G268" s="256" t="s">
        <v>276</v>
      </c>
      <c r="H268" s="256" t="s">
        <v>276</v>
      </c>
      <c r="I268" s="256" t="s">
        <v>276</v>
      </c>
    </row>
    <row r="269" spans="1:9" ht="12" customHeight="1" x14ac:dyDescent="0.25">
      <c r="A269" s="302"/>
      <c r="C269" s="198">
        <v>44723.5</v>
      </c>
      <c r="D269" s="256" t="s">
        <v>276</v>
      </c>
      <c r="E269" s="256" t="s">
        <v>276</v>
      </c>
      <c r="F269" s="256" t="s">
        <v>276</v>
      </c>
      <c r="G269" s="256" t="s">
        <v>276</v>
      </c>
      <c r="H269" s="256" t="s">
        <v>276</v>
      </c>
      <c r="I269" s="256" t="s">
        <v>276</v>
      </c>
    </row>
    <row r="270" spans="1:9" ht="12" customHeight="1" x14ac:dyDescent="0.25">
      <c r="A270" s="302"/>
      <c r="C270" s="198">
        <v>44723.541666666664</v>
      </c>
      <c r="D270" s="256" t="s">
        <v>276</v>
      </c>
      <c r="E270" s="256" t="s">
        <v>276</v>
      </c>
      <c r="F270" s="256" t="s">
        <v>276</v>
      </c>
      <c r="G270" s="256" t="s">
        <v>276</v>
      </c>
      <c r="H270" s="256" t="s">
        <v>276</v>
      </c>
      <c r="I270" s="256" t="s">
        <v>276</v>
      </c>
    </row>
    <row r="271" spans="1:9" ht="12" customHeight="1" x14ac:dyDescent="0.25">
      <c r="A271" s="302"/>
      <c r="C271" s="198">
        <v>44723.583333333336</v>
      </c>
      <c r="D271" s="256" t="s">
        <v>276</v>
      </c>
      <c r="E271" s="256" t="s">
        <v>276</v>
      </c>
      <c r="F271" s="256" t="s">
        <v>276</v>
      </c>
      <c r="G271" s="256" t="s">
        <v>276</v>
      </c>
      <c r="H271" s="256" t="s">
        <v>276</v>
      </c>
      <c r="I271" s="256" t="s">
        <v>276</v>
      </c>
    </row>
    <row r="272" spans="1:9" ht="12" customHeight="1" x14ac:dyDescent="0.25">
      <c r="A272" s="302"/>
      <c r="C272" s="198">
        <v>44723.625</v>
      </c>
      <c r="D272" s="256" t="s">
        <v>276</v>
      </c>
      <c r="E272" s="256" t="s">
        <v>276</v>
      </c>
      <c r="F272" s="256" t="s">
        <v>276</v>
      </c>
      <c r="G272" s="256" t="s">
        <v>276</v>
      </c>
      <c r="H272" s="256" t="s">
        <v>276</v>
      </c>
      <c r="I272" s="256" t="s">
        <v>276</v>
      </c>
    </row>
    <row r="273" spans="1:9" ht="12" customHeight="1" x14ac:dyDescent="0.25">
      <c r="A273" s="302"/>
      <c r="C273" s="198">
        <v>44723.666666666664</v>
      </c>
      <c r="D273" s="256" t="s">
        <v>276</v>
      </c>
      <c r="E273" s="256" t="s">
        <v>276</v>
      </c>
      <c r="F273" s="256" t="s">
        <v>276</v>
      </c>
      <c r="G273" s="256" t="s">
        <v>276</v>
      </c>
      <c r="H273" s="256" t="s">
        <v>276</v>
      </c>
      <c r="I273" s="256" t="s">
        <v>276</v>
      </c>
    </row>
    <row r="274" spans="1:9" ht="12" customHeight="1" x14ac:dyDescent="0.25">
      <c r="A274" s="302"/>
      <c r="C274" s="198">
        <v>44723.708333333336</v>
      </c>
      <c r="D274" s="256" t="s">
        <v>276</v>
      </c>
      <c r="E274" s="256" t="s">
        <v>276</v>
      </c>
      <c r="F274" s="256" t="s">
        <v>276</v>
      </c>
      <c r="G274" s="256" t="s">
        <v>276</v>
      </c>
      <c r="H274" s="256" t="s">
        <v>276</v>
      </c>
      <c r="I274" s="256" t="s">
        <v>276</v>
      </c>
    </row>
    <row r="275" spans="1:9" ht="12" customHeight="1" x14ac:dyDescent="0.25">
      <c r="A275" s="302"/>
      <c r="C275" s="198">
        <v>44723.75</v>
      </c>
      <c r="D275" s="256" t="s">
        <v>276</v>
      </c>
      <c r="E275" s="256" t="s">
        <v>276</v>
      </c>
      <c r="F275" s="256" t="s">
        <v>276</v>
      </c>
      <c r="G275" s="256" t="s">
        <v>276</v>
      </c>
      <c r="H275" s="256" t="s">
        <v>276</v>
      </c>
      <c r="I275" s="256" t="s">
        <v>276</v>
      </c>
    </row>
    <row r="276" spans="1:9" ht="12" customHeight="1" x14ac:dyDescent="0.25">
      <c r="A276" s="302"/>
      <c r="C276" s="198">
        <v>44723.791666666664</v>
      </c>
      <c r="D276" s="256" t="s">
        <v>276</v>
      </c>
      <c r="E276" s="256" t="s">
        <v>276</v>
      </c>
      <c r="F276" s="256" t="s">
        <v>276</v>
      </c>
      <c r="G276" s="256" t="s">
        <v>276</v>
      </c>
      <c r="H276" s="256" t="s">
        <v>276</v>
      </c>
      <c r="I276" s="256" t="s">
        <v>276</v>
      </c>
    </row>
    <row r="277" spans="1:9" ht="12" customHeight="1" x14ac:dyDescent="0.25">
      <c r="A277" s="302"/>
      <c r="C277" s="198">
        <v>44723.833333333336</v>
      </c>
      <c r="D277" s="256" t="s">
        <v>276</v>
      </c>
      <c r="E277" s="256" t="s">
        <v>276</v>
      </c>
      <c r="F277" s="256" t="s">
        <v>276</v>
      </c>
      <c r="G277" s="256" t="s">
        <v>276</v>
      </c>
      <c r="H277" s="256" t="s">
        <v>276</v>
      </c>
      <c r="I277" s="256" t="s">
        <v>276</v>
      </c>
    </row>
    <row r="278" spans="1:9" ht="12" customHeight="1" x14ac:dyDescent="0.25">
      <c r="A278" s="302"/>
      <c r="C278" s="198">
        <v>44723.875</v>
      </c>
      <c r="D278" s="256" t="s">
        <v>276</v>
      </c>
      <c r="E278" s="256" t="s">
        <v>276</v>
      </c>
      <c r="F278" s="256" t="s">
        <v>276</v>
      </c>
      <c r="G278" s="256" t="s">
        <v>276</v>
      </c>
      <c r="H278" s="256" t="s">
        <v>276</v>
      </c>
      <c r="I278" s="256" t="s">
        <v>276</v>
      </c>
    </row>
    <row r="279" spans="1:9" ht="12" customHeight="1" x14ac:dyDescent="0.25">
      <c r="A279" s="302"/>
      <c r="C279" s="198">
        <v>44723.916666666664</v>
      </c>
      <c r="D279" s="256" t="s">
        <v>276</v>
      </c>
      <c r="E279" s="256" t="s">
        <v>276</v>
      </c>
      <c r="F279" s="256" t="s">
        <v>276</v>
      </c>
      <c r="G279" s="256" t="s">
        <v>276</v>
      </c>
      <c r="H279" s="256" t="s">
        <v>276</v>
      </c>
      <c r="I279" s="256" t="s">
        <v>276</v>
      </c>
    </row>
    <row r="280" spans="1:9" ht="12" customHeight="1" x14ac:dyDescent="0.25">
      <c r="A280" s="302"/>
      <c r="C280" s="198">
        <v>44723.958333333336</v>
      </c>
      <c r="D280" s="256" t="s">
        <v>276</v>
      </c>
      <c r="E280" s="256" t="s">
        <v>276</v>
      </c>
      <c r="F280" s="256" t="s">
        <v>276</v>
      </c>
      <c r="G280" s="256" t="s">
        <v>276</v>
      </c>
      <c r="H280" s="256" t="s">
        <v>276</v>
      </c>
      <c r="I280" s="256" t="s">
        <v>276</v>
      </c>
    </row>
    <row r="281" spans="1:9" ht="12" customHeight="1" x14ac:dyDescent="0.25">
      <c r="A281" s="302">
        <v>12</v>
      </c>
      <c r="C281" s="198">
        <v>44724</v>
      </c>
      <c r="D281" s="256" t="s">
        <v>276</v>
      </c>
      <c r="E281" s="256" t="s">
        <v>276</v>
      </c>
      <c r="F281" s="256" t="s">
        <v>276</v>
      </c>
      <c r="G281" s="256" t="s">
        <v>276</v>
      </c>
      <c r="H281" s="256" t="s">
        <v>276</v>
      </c>
      <c r="I281" s="256" t="s">
        <v>276</v>
      </c>
    </row>
    <row r="282" spans="1:9" ht="12" customHeight="1" x14ac:dyDescent="0.25">
      <c r="A282" s="302"/>
      <c r="C282" s="198">
        <v>44724.041666666664</v>
      </c>
      <c r="D282" s="256" t="s">
        <v>276</v>
      </c>
      <c r="E282" s="256" t="s">
        <v>276</v>
      </c>
      <c r="F282" s="256" t="s">
        <v>276</v>
      </c>
      <c r="G282" s="256" t="s">
        <v>276</v>
      </c>
      <c r="H282" s="256" t="s">
        <v>276</v>
      </c>
      <c r="I282" s="256" t="s">
        <v>276</v>
      </c>
    </row>
    <row r="283" spans="1:9" ht="12" customHeight="1" x14ac:dyDescent="0.25">
      <c r="A283" s="302"/>
      <c r="C283" s="198">
        <v>44724.083333333336</v>
      </c>
      <c r="D283" s="256" t="s">
        <v>276</v>
      </c>
      <c r="E283" s="256" t="s">
        <v>276</v>
      </c>
      <c r="F283" s="256" t="s">
        <v>276</v>
      </c>
      <c r="G283" s="256" t="s">
        <v>276</v>
      </c>
      <c r="H283" s="256" t="s">
        <v>276</v>
      </c>
      <c r="I283" s="256" t="s">
        <v>276</v>
      </c>
    </row>
    <row r="284" spans="1:9" ht="12" customHeight="1" x14ac:dyDescent="0.25">
      <c r="A284" s="302"/>
      <c r="C284" s="198">
        <v>44724.125</v>
      </c>
      <c r="D284" s="256" t="s">
        <v>276</v>
      </c>
      <c r="E284" s="256" t="s">
        <v>276</v>
      </c>
      <c r="F284" s="256" t="s">
        <v>276</v>
      </c>
      <c r="G284" s="256" t="s">
        <v>276</v>
      </c>
      <c r="H284" s="256" t="s">
        <v>276</v>
      </c>
      <c r="I284" s="256" t="s">
        <v>276</v>
      </c>
    </row>
    <row r="285" spans="1:9" ht="12" customHeight="1" x14ac:dyDescent="0.25">
      <c r="A285" s="302"/>
      <c r="C285" s="198">
        <v>44724.166666666664</v>
      </c>
      <c r="D285" s="256" t="s">
        <v>276</v>
      </c>
      <c r="E285" s="256" t="s">
        <v>276</v>
      </c>
      <c r="F285" s="256" t="s">
        <v>276</v>
      </c>
      <c r="G285" s="256" t="s">
        <v>276</v>
      </c>
      <c r="H285" s="256" t="s">
        <v>276</v>
      </c>
      <c r="I285" s="256" t="s">
        <v>276</v>
      </c>
    </row>
    <row r="286" spans="1:9" ht="12" customHeight="1" x14ac:dyDescent="0.25">
      <c r="A286" s="302"/>
      <c r="C286" s="198">
        <v>44724.208333333336</v>
      </c>
      <c r="D286" s="256" t="s">
        <v>276</v>
      </c>
      <c r="E286" s="256" t="s">
        <v>276</v>
      </c>
      <c r="F286" s="256" t="s">
        <v>276</v>
      </c>
      <c r="G286" s="256" t="s">
        <v>276</v>
      </c>
      <c r="H286" s="256" t="s">
        <v>276</v>
      </c>
      <c r="I286" s="256" t="s">
        <v>276</v>
      </c>
    </row>
    <row r="287" spans="1:9" ht="12" customHeight="1" x14ac:dyDescent="0.25">
      <c r="A287" s="302"/>
      <c r="C287" s="198">
        <v>44724.25</v>
      </c>
      <c r="D287" s="256" t="s">
        <v>276</v>
      </c>
      <c r="E287" s="256" t="s">
        <v>276</v>
      </c>
      <c r="F287" s="256" t="s">
        <v>276</v>
      </c>
      <c r="G287" s="256" t="s">
        <v>276</v>
      </c>
      <c r="H287" s="256" t="s">
        <v>276</v>
      </c>
      <c r="I287" s="256" t="s">
        <v>276</v>
      </c>
    </row>
    <row r="288" spans="1:9" ht="12" customHeight="1" x14ac:dyDescent="0.25">
      <c r="A288" s="302"/>
      <c r="C288" s="198">
        <v>44724.291666666664</v>
      </c>
      <c r="D288" s="256" t="s">
        <v>276</v>
      </c>
      <c r="E288" s="256" t="s">
        <v>276</v>
      </c>
      <c r="F288" s="256" t="s">
        <v>276</v>
      </c>
      <c r="G288" s="256" t="s">
        <v>276</v>
      </c>
      <c r="H288" s="256" t="s">
        <v>276</v>
      </c>
      <c r="I288" s="256" t="s">
        <v>276</v>
      </c>
    </row>
    <row r="289" spans="1:9" ht="12" customHeight="1" x14ac:dyDescent="0.25">
      <c r="A289" s="302"/>
      <c r="C289" s="198">
        <v>44724.333333333336</v>
      </c>
      <c r="D289" s="256" t="s">
        <v>276</v>
      </c>
      <c r="E289" s="256" t="s">
        <v>276</v>
      </c>
      <c r="F289" s="256" t="s">
        <v>276</v>
      </c>
      <c r="G289" s="256" t="s">
        <v>276</v>
      </c>
      <c r="H289" s="256" t="s">
        <v>276</v>
      </c>
      <c r="I289" s="256" t="s">
        <v>276</v>
      </c>
    </row>
    <row r="290" spans="1:9" ht="12" customHeight="1" x14ac:dyDescent="0.25">
      <c r="A290" s="302"/>
      <c r="C290" s="198">
        <v>44724.375</v>
      </c>
      <c r="D290" s="256" t="s">
        <v>276</v>
      </c>
      <c r="E290" s="256" t="s">
        <v>276</v>
      </c>
      <c r="F290" s="256" t="s">
        <v>276</v>
      </c>
      <c r="G290" s="256" t="s">
        <v>276</v>
      </c>
      <c r="H290" s="256" t="s">
        <v>276</v>
      </c>
      <c r="I290" s="256" t="s">
        <v>276</v>
      </c>
    </row>
    <row r="291" spans="1:9" ht="12" customHeight="1" x14ac:dyDescent="0.25">
      <c r="A291" s="302"/>
      <c r="C291" s="198">
        <v>44724.416666666664</v>
      </c>
      <c r="D291" s="256" t="s">
        <v>276</v>
      </c>
      <c r="E291" s="256" t="s">
        <v>276</v>
      </c>
      <c r="F291" s="256" t="s">
        <v>276</v>
      </c>
      <c r="G291" s="256" t="s">
        <v>276</v>
      </c>
      <c r="H291" s="256" t="s">
        <v>276</v>
      </c>
      <c r="I291" s="256" t="s">
        <v>276</v>
      </c>
    </row>
    <row r="292" spans="1:9" ht="12" customHeight="1" x14ac:dyDescent="0.25">
      <c r="A292" s="302"/>
      <c r="C292" s="198">
        <v>44724.458333333336</v>
      </c>
      <c r="D292" s="256" t="s">
        <v>276</v>
      </c>
      <c r="E292" s="256" t="s">
        <v>276</v>
      </c>
      <c r="F292" s="256" t="s">
        <v>276</v>
      </c>
      <c r="G292" s="256" t="s">
        <v>276</v>
      </c>
      <c r="H292" s="256" t="s">
        <v>276</v>
      </c>
      <c r="I292" s="256" t="s">
        <v>276</v>
      </c>
    </row>
    <row r="293" spans="1:9" ht="12" customHeight="1" x14ac:dyDescent="0.25">
      <c r="A293" s="302"/>
      <c r="C293" s="198">
        <v>44724.5</v>
      </c>
      <c r="D293" s="256" t="s">
        <v>276</v>
      </c>
      <c r="E293" s="256" t="s">
        <v>276</v>
      </c>
      <c r="F293" s="256" t="s">
        <v>276</v>
      </c>
      <c r="G293" s="256" t="s">
        <v>276</v>
      </c>
      <c r="H293" s="256" t="s">
        <v>276</v>
      </c>
      <c r="I293" s="256" t="s">
        <v>276</v>
      </c>
    </row>
    <row r="294" spans="1:9" ht="12" customHeight="1" x14ac:dyDescent="0.25">
      <c r="A294" s="302"/>
      <c r="C294" s="198">
        <v>44724.541666666664</v>
      </c>
      <c r="D294" s="256" t="s">
        <v>276</v>
      </c>
      <c r="E294" s="256" t="s">
        <v>276</v>
      </c>
      <c r="F294" s="256" t="s">
        <v>276</v>
      </c>
      <c r="G294" s="256" t="s">
        <v>276</v>
      </c>
      <c r="H294" s="256" t="s">
        <v>276</v>
      </c>
      <c r="I294" s="256" t="s">
        <v>276</v>
      </c>
    </row>
    <row r="295" spans="1:9" ht="12" customHeight="1" x14ac:dyDescent="0.25">
      <c r="A295" s="302"/>
      <c r="C295" s="198">
        <v>44724.583333333336</v>
      </c>
      <c r="D295" s="256" t="s">
        <v>276</v>
      </c>
      <c r="E295" s="256" t="s">
        <v>276</v>
      </c>
      <c r="F295" s="256" t="s">
        <v>276</v>
      </c>
      <c r="G295" s="256" t="s">
        <v>276</v>
      </c>
      <c r="H295" s="256" t="s">
        <v>276</v>
      </c>
      <c r="I295" s="256" t="s">
        <v>276</v>
      </c>
    </row>
    <row r="296" spans="1:9" ht="12" customHeight="1" x14ac:dyDescent="0.25">
      <c r="A296" s="302"/>
      <c r="C296" s="198">
        <v>44724.625</v>
      </c>
      <c r="D296" s="256" t="s">
        <v>276</v>
      </c>
      <c r="E296" s="256" t="s">
        <v>276</v>
      </c>
      <c r="F296" s="256" t="s">
        <v>276</v>
      </c>
      <c r="G296" s="256" t="s">
        <v>276</v>
      </c>
      <c r="H296" s="256" t="s">
        <v>276</v>
      </c>
      <c r="I296" s="256" t="s">
        <v>276</v>
      </c>
    </row>
    <row r="297" spans="1:9" ht="12" customHeight="1" x14ac:dyDescent="0.25">
      <c r="A297" s="302"/>
      <c r="C297" s="198">
        <v>44724.666666666664</v>
      </c>
      <c r="D297" s="256" t="s">
        <v>276</v>
      </c>
      <c r="E297" s="256" t="s">
        <v>276</v>
      </c>
      <c r="F297" s="256" t="s">
        <v>276</v>
      </c>
      <c r="G297" s="256" t="s">
        <v>276</v>
      </c>
      <c r="H297" s="256" t="s">
        <v>276</v>
      </c>
      <c r="I297" s="256" t="s">
        <v>276</v>
      </c>
    </row>
    <row r="298" spans="1:9" ht="12" customHeight="1" x14ac:dyDescent="0.25">
      <c r="A298" s="302"/>
      <c r="C298" s="198">
        <v>44724.708333333336</v>
      </c>
      <c r="D298" s="256" t="s">
        <v>276</v>
      </c>
      <c r="E298" s="256" t="s">
        <v>276</v>
      </c>
      <c r="F298" s="256" t="s">
        <v>276</v>
      </c>
      <c r="G298" s="256" t="s">
        <v>276</v>
      </c>
      <c r="H298" s="256" t="s">
        <v>276</v>
      </c>
      <c r="I298" s="256" t="s">
        <v>276</v>
      </c>
    </row>
    <row r="299" spans="1:9" ht="12" customHeight="1" x14ac:dyDescent="0.25">
      <c r="A299" s="302"/>
      <c r="C299" s="198">
        <v>44724.75</v>
      </c>
      <c r="D299" s="256" t="s">
        <v>276</v>
      </c>
      <c r="E299" s="256" t="s">
        <v>276</v>
      </c>
      <c r="F299" s="256" t="s">
        <v>276</v>
      </c>
      <c r="G299" s="256" t="s">
        <v>276</v>
      </c>
      <c r="H299" s="256" t="s">
        <v>276</v>
      </c>
      <c r="I299" s="256" t="s">
        <v>276</v>
      </c>
    </row>
    <row r="300" spans="1:9" ht="12" customHeight="1" x14ac:dyDescent="0.25">
      <c r="A300" s="302"/>
      <c r="C300" s="198">
        <v>44724.791666666664</v>
      </c>
      <c r="D300" s="256" t="s">
        <v>276</v>
      </c>
      <c r="E300" s="256" t="s">
        <v>276</v>
      </c>
      <c r="F300" s="256" t="s">
        <v>276</v>
      </c>
      <c r="G300" s="256" t="s">
        <v>276</v>
      </c>
      <c r="H300" s="256" t="s">
        <v>276</v>
      </c>
      <c r="I300" s="256" t="s">
        <v>276</v>
      </c>
    </row>
    <row r="301" spans="1:9" ht="12" customHeight="1" x14ac:dyDescent="0.25">
      <c r="A301" s="302"/>
      <c r="C301" s="198">
        <v>44724.833333333336</v>
      </c>
      <c r="D301" s="256" t="s">
        <v>276</v>
      </c>
      <c r="E301" s="256" t="s">
        <v>276</v>
      </c>
      <c r="F301" s="256" t="s">
        <v>276</v>
      </c>
      <c r="G301" s="256" t="s">
        <v>276</v>
      </c>
      <c r="H301" s="256" t="s">
        <v>276</v>
      </c>
      <c r="I301" s="256" t="s">
        <v>276</v>
      </c>
    </row>
    <row r="302" spans="1:9" ht="12" customHeight="1" x14ac:dyDescent="0.25">
      <c r="A302" s="302"/>
      <c r="C302" s="198">
        <v>44724.875</v>
      </c>
      <c r="D302" s="256" t="s">
        <v>276</v>
      </c>
      <c r="E302" s="256" t="s">
        <v>276</v>
      </c>
      <c r="F302" s="256" t="s">
        <v>276</v>
      </c>
      <c r="G302" s="256" t="s">
        <v>276</v>
      </c>
      <c r="H302" s="256" t="s">
        <v>276</v>
      </c>
      <c r="I302" s="256" t="s">
        <v>276</v>
      </c>
    </row>
    <row r="303" spans="1:9" ht="12" customHeight="1" x14ac:dyDescent="0.25">
      <c r="A303" s="302"/>
      <c r="C303" s="198">
        <v>44724.916666666664</v>
      </c>
      <c r="D303" s="256" t="s">
        <v>276</v>
      </c>
      <c r="E303" s="256" t="s">
        <v>276</v>
      </c>
      <c r="F303" s="256" t="s">
        <v>276</v>
      </c>
      <c r="G303" s="256" t="s">
        <v>276</v>
      </c>
      <c r="H303" s="256" t="s">
        <v>276</v>
      </c>
      <c r="I303" s="256" t="s">
        <v>276</v>
      </c>
    </row>
    <row r="304" spans="1:9" ht="12" customHeight="1" x14ac:dyDescent="0.25">
      <c r="A304" s="302"/>
      <c r="C304" s="198">
        <v>44724.958333333336</v>
      </c>
      <c r="D304" s="256" t="s">
        <v>276</v>
      </c>
      <c r="E304" s="256" t="s">
        <v>276</v>
      </c>
      <c r="F304" s="256" t="s">
        <v>276</v>
      </c>
      <c r="G304" s="256" t="s">
        <v>276</v>
      </c>
      <c r="H304" s="256" t="s">
        <v>276</v>
      </c>
      <c r="I304" s="256" t="s">
        <v>276</v>
      </c>
    </row>
    <row r="305" spans="1:9" ht="12" customHeight="1" x14ac:dyDescent="0.25">
      <c r="A305" s="302">
        <v>13</v>
      </c>
      <c r="C305" s="198">
        <v>44725</v>
      </c>
      <c r="D305" s="256" t="s">
        <v>276</v>
      </c>
      <c r="E305" s="256" t="s">
        <v>276</v>
      </c>
      <c r="F305" s="256" t="s">
        <v>276</v>
      </c>
      <c r="G305" s="256" t="s">
        <v>276</v>
      </c>
      <c r="H305" s="256" t="s">
        <v>276</v>
      </c>
      <c r="I305" s="256" t="s">
        <v>276</v>
      </c>
    </row>
    <row r="306" spans="1:9" ht="12" customHeight="1" x14ac:dyDescent="0.25">
      <c r="A306" s="302"/>
      <c r="C306" s="198">
        <v>44725.041666666664</v>
      </c>
      <c r="D306" s="256" t="s">
        <v>276</v>
      </c>
      <c r="E306" s="256" t="s">
        <v>276</v>
      </c>
      <c r="F306" s="256" t="s">
        <v>276</v>
      </c>
      <c r="G306" s="256" t="s">
        <v>276</v>
      </c>
      <c r="H306" s="256" t="s">
        <v>276</v>
      </c>
      <c r="I306" s="256" t="s">
        <v>276</v>
      </c>
    </row>
    <row r="307" spans="1:9" ht="12" customHeight="1" x14ac:dyDescent="0.25">
      <c r="A307" s="302"/>
      <c r="C307" s="198">
        <v>44725.083333333336</v>
      </c>
      <c r="D307" s="256" t="s">
        <v>276</v>
      </c>
      <c r="E307" s="256" t="s">
        <v>276</v>
      </c>
      <c r="F307" s="256" t="s">
        <v>276</v>
      </c>
      <c r="G307" s="256" t="s">
        <v>276</v>
      </c>
      <c r="H307" s="256" t="s">
        <v>276</v>
      </c>
      <c r="I307" s="256" t="s">
        <v>276</v>
      </c>
    </row>
    <row r="308" spans="1:9" ht="12" customHeight="1" x14ac:dyDescent="0.25">
      <c r="A308" s="302"/>
      <c r="C308" s="198">
        <v>44725.125</v>
      </c>
      <c r="D308" s="256" t="s">
        <v>276</v>
      </c>
      <c r="E308" s="256" t="s">
        <v>276</v>
      </c>
      <c r="F308" s="256" t="s">
        <v>276</v>
      </c>
      <c r="G308" s="256" t="s">
        <v>276</v>
      </c>
      <c r="H308" s="256" t="s">
        <v>276</v>
      </c>
      <c r="I308" s="256" t="s">
        <v>276</v>
      </c>
    </row>
    <row r="309" spans="1:9" ht="12" customHeight="1" x14ac:dyDescent="0.25">
      <c r="A309" s="302"/>
      <c r="C309" s="198">
        <v>44725.166666666664</v>
      </c>
      <c r="D309" s="256" t="s">
        <v>276</v>
      </c>
      <c r="E309" s="256" t="s">
        <v>276</v>
      </c>
      <c r="F309" s="256" t="s">
        <v>276</v>
      </c>
      <c r="G309" s="256" t="s">
        <v>276</v>
      </c>
      <c r="H309" s="256" t="s">
        <v>276</v>
      </c>
      <c r="I309" s="256" t="s">
        <v>276</v>
      </c>
    </row>
    <row r="310" spans="1:9" ht="12" customHeight="1" x14ac:dyDescent="0.25">
      <c r="A310" s="302"/>
      <c r="C310" s="198">
        <v>44725.208333333336</v>
      </c>
      <c r="D310" s="256" t="s">
        <v>276</v>
      </c>
      <c r="E310" s="256" t="s">
        <v>276</v>
      </c>
      <c r="F310" s="256" t="s">
        <v>276</v>
      </c>
      <c r="G310" s="256" t="s">
        <v>276</v>
      </c>
      <c r="H310" s="256" t="s">
        <v>276</v>
      </c>
      <c r="I310" s="256" t="s">
        <v>276</v>
      </c>
    </row>
    <row r="311" spans="1:9" ht="12" customHeight="1" x14ac:dyDescent="0.25">
      <c r="A311" s="302"/>
      <c r="C311" s="198">
        <v>44725.25</v>
      </c>
      <c r="D311" s="256" t="s">
        <v>276</v>
      </c>
      <c r="E311" s="256" t="s">
        <v>276</v>
      </c>
      <c r="F311" s="256" t="s">
        <v>276</v>
      </c>
      <c r="G311" s="256" t="s">
        <v>276</v>
      </c>
      <c r="H311" s="256" t="s">
        <v>276</v>
      </c>
      <c r="I311" s="256" t="s">
        <v>276</v>
      </c>
    </row>
    <row r="312" spans="1:9" ht="12" customHeight="1" x14ac:dyDescent="0.25">
      <c r="A312" s="302"/>
      <c r="C312" s="198">
        <v>44725.291666666664</v>
      </c>
      <c r="D312" s="256" t="s">
        <v>276</v>
      </c>
      <c r="E312" s="256" t="s">
        <v>276</v>
      </c>
      <c r="F312" s="256" t="s">
        <v>276</v>
      </c>
      <c r="G312" s="256" t="s">
        <v>276</v>
      </c>
      <c r="H312" s="256" t="s">
        <v>276</v>
      </c>
      <c r="I312" s="256" t="s">
        <v>276</v>
      </c>
    </row>
    <row r="313" spans="1:9" ht="12" customHeight="1" x14ac:dyDescent="0.25">
      <c r="A313" s="302"/>
      <c r="C313" s="198">
        <v>44725.333333333336</v>
      </c>
      <c r="D313" s="256" t="s">
        <v>276</v>
      </c>
      <c r="E313" s="256" t="s">
        <v>276</v>
      </c>
      <c r="F313" s="256" t="s">
        <v>276</v>
      </c>
      <c r="G313" s="256" t="s">
        <v>276</v>
      </c>
      <c r="H313" s="256" t="s">
        <v>276</v>
      </c>
      <c r="I313" s="256" t="s">
        <v>276</v>
      </c>
    </row>
    <row r="314" spans="1:9" ht="12" customHeight="1" x14ac:dyDescent="0.25">
      <c r="A314" s="302"/>
      <c r="C314" s="198">
        <v>44725.375</v>
      </c>
      <c r="D314" s="256" t="s">
        <v>276</v>
      </c>
      <c r="E314" s="256" t="s">
        <v>276</v>
      </c>
      <c r="F314" s="256" t="s">
        <v>276</v>
      </c>
      <c r="G314" s="256" t="s">
        <v>276</v>
      </c>
      <c r="H314" s="256" t="s">
        <v>276</v>
      </c>
      <c r="I314" s="256" t="s">
        <v>276</v>
      </c>
    </row>
    <row r="315" spans="1:9" ht="12" customHeight="1" x14ac:dyDescent="0.25">
      <c r="A315" s="302"/>
      <c r="C315" s="198">
        <v>44725.416666666664</v>
      </c>
      <c r="D315" s="256" t="s">
        <v>276</v>
      </c>
      <c r="E315" s="256" t="s">
        <v>276</v>
      </c>
      <c r="F315" s="256" t="s">
        <v>276</v>
      </c>
      <c r="G315" s="256" t="s">
        <v>276</v>
      </c>
      <c r="H315" s="256" t="s">
        <v>276</v>
      </c>
      <c r="I315" s="256" t="s">
        <v>276</v>
      </c>
    </row>
    <row r="316" spans="1:9" ht="12" customHeight="1" x14ac:dyDescent="0.25">
      <c r="A316" s="302"/>
      <c r="C316" s="198">
        <v>44725.458333333336</v>
      </c>
      <c r="D316" s="256" t="s">
        <v>276</v>
      </c>
      <c r="E316" s="256" t="s">
        <v>276</v>
      </c>
      <c r="F316" s="256" t="s">
        <v>276</v>
      </c>
      <c r="G316" s="256" t="s">
        <v>276</v>
      </c>
      <c r="H316" s="256" t="s">
        <v>276</v>
      </c>
      <c r="I316" s="256" t="s">
        <v>276</v>
      </c>
    </row>
    <row r="317" spans="1:9" ht="12" customHeight="1" x14ac:dyDescent="0.25">
      <c r="A317" s="302"/>
      <c r="C317" s="198">
        <v>44725.5</v>
      </c>
      <c r="D317" s="256" t="s">
        <v>276</v>
      </c>
      <c r="E317" s="256" t="s">
        <v>276</v>
      </c>
      <c r="F317" s="256" t="s">
        <v>276</v>
      </c>
      <c r="G317" s="256" t="s">
        <v>276</v>
      </c>
      <c r="H317" s="256" t="s">
        <v>276</v>
      </c>
      <c r="I317" s="256" t="s">
        <v>276</v>
      </c>
    </row>
    <row r="318" spans="1:9" ht="12" customHeight="1" x14ac:dyDescent="0.25">
      <c r="A318" s="302"/>
      <c r="C318" s="198">
        <v>44725.541666666664</v>
      </c>
      <c r="D318" s="256" t="s">
        <v>276</v>
      </c>
      <c r="E318" s="256" t="s">
        <v>276</v>
      </c>
      <c r="F318" s="256" t="s">
        <v>276</v>
      </c>
      <c r="G318" s="256" t="s">
        <v>276</v>
      </c>
      <c r="H318" s="256" t="s">
        <v>276</v>
      </c>
      <c r="I318" s="256" t="s">
        <v>276</v>
      </c>
    </row>
    <row r="319" spans="1:9" ht="12" customHeight="1" x14ac:dyDescent="0.25">
      <c r="A319" s="302"/>
      <c r="C319" s="198">
        <v>44725.583333333336</v>
      </c>
      <c r="D319" s="256" t="s">
        <v>276</v>
      </c>
      <c r="E319" s="256" t="s">
        <v>276</v>
      </c>
      <c r="F319" s="256" t="s">
        <v>276</v>
      </c>
      <c r="G319" s="256" t="s">
        <v>276</v>
      </c>
      <c r="H319" s="256" t="s">
        <v>276</v>
      </c>
      <c r="I319" s="256" t="s">
        <v>276</v>
      </c>
    </row>
    <row r="320" spans="1:9" ht="12" customHeight="1" x14ac:dyDescent="0.25">
      <c r="A320" s="302"/>
      <c r="C320" s="198">
        <v>44725.625</v>
      </c>
      <c r="D320" s="256" t="s">
        <v>276</v>
      </c>
      <c r="E320" s="256" t="s">
        <v>276</v>
      </c>
      <c r="F320" s="256" t="s">
        <v>276</v>
      </c>
      <c r="G320" s="256" t="s">
        <v>276</v>
      </c>
      <c r="H320" s="256" t="s">
        <v>276</v>
      </c>
      <c r="I320" s="256" t="s">
        <v>276</v>
      </c>
    </row>
    <row r="321" spans="1:9" ht="12" customHeight="1" x14ac:dyDescent="0.25">
      <c r="A321" s="302"/>
      <c r="C321" s="198">
        <v>44725.666666666664</v>
      </c>
      <c r="D321" s="256" t="s">
        <v>276</v>
      </c>
      <c r="E321" s="256" t="s">
        <v>276</v>
      </c>
      <c r="F321" s="256" t="s">
        <v>276</v>
      </c>
      <c r="G321" s="256" t="s">
        <v>276</v>
      </c>
      <c r="H321" s="256" t="s">
        <v>276</v>
      </c>
      <c r="I321" s="256" t="s">
        <v>276</v>
      </c>
    </row>
    <row r="322" spans="1:9" ht="12" customHeight="1" x14ac:dyDescent="0.25">
      <c r="A322" s="302"/>
      <c r="C322" s="198">
        <v>44725.708333333336</v>
      </c>
      <c r="D322" s="256" t="s">
        <v>276</v>
      </c>
      <c r="E322" s="256" t="s">
        <v>276</v>
      </c>
      <c r="F322" s="256" t="s">
        <v>276</v>
      </c>
      <c r="G322" s="256" t="s">
        <v>276</v>
      </c>
      <c r="H322" s="256" t="s">
        <v>276</v>
      </c>
      <c r="I322" s="256" t="s">
        <v>276</v>
      </c>
    </row>
    <row r="323" spans="1:9" ht="12" customHeight="1" x14ac:dyDescent="0.25">
      <c r="A323" s="302"/>
      <c r="C323" s="198">
        <v>44725.75</v>
      </c>
      <c r="D323" s="256" t="s">
        <v>276</v>
      </c>
      <c r="E323" s="256" t="s">
        <v>276</v>
      </c>
      <c r="F323" s="256" t="s">
        <v>276</v>
      </c>
      <c r="G323" s="256" t="s">
        <v>276</v>
      </c>
      <c r="H323" s="256" t="s">
        <v>276</v>
      </c>
      <c r="I323" s="256" t="s">
        <v>276</v>
      </c>
    </row>
    <row r="324" spans="1:9" ht="12" customHeight="1" x14ac:dyDescent="0.25">
      <c r="A324" s="302"/>
      <c r="C324" s="198">
        <v>44725.791666666664</v>
      </c>
      <c r="D324" s="256" t="s">
        <v>276</v>
      </c>
      <c r="E324" s="256" t="s">
        <v>276</v>
      </c>
      <c r="F324" s="256" t="s">
        <v>276</v>
      </c>
      <c r="G324" s="256" t="s">
        <v>276</v>
      </c>
      <c r="H324" s="256" t="s">
        <v>276</v>
      </c>
      <c r="I324" s="256" t="s">
        <v>276</v>
      </c>
    </row>
    <row r="325" spans="1:9" ht="12" customHeight="1" x14ac:dyDescent="0.25">
      <c r="A325" s="302"/>
      <c r="C325" s="198">
        <v>44725.833333333336</v>
      </c>
      <c r="D325" s="256" t="s">
        <v>276</v>
      </c>
      <c r="E325" s="256" t="s">
        <v>276</v>
      </c>
      <c r="F325" s="256" t="s">
        <v>276</v>
      </c>
      <c r="G325" s="256" t="s">
        <v>276</v>
      </c>
      <c r="H325" s="256" t="s">
        <v>276</v>
      </c>
      <c r="I325" s="256" t="s">
        <v>276</v>
      </c>
    </row>
    <row r="326" spans="1:9" ht="12" customHeight="1" x14ac:dyDescent="0.25">
      <c r="A326" s="302"/>
      <c r="C326" s="198">
        <v>44725.875</v>
      </c>
      <c r="D326" s="256" t="s">
        <v>276</v>
      </c>
      <c r="E326" s="256" t="s">
        <v>276</v>
      </c>
      <c r="F326" s="256" t="s">
        <v>276</v>
      </c>
      <c r="G326" s="256" t="s">
        <v>276</v>
      </c>
      <c r="H326" s="256" t="s">
        <v>276</v>
      </c>
      <c r="I326" s="256" t="s">
        <v>276</v>
      </c>
    </row>
    <row r="327" spans="1:9" ht="12" customHeight="1" x14ac:dyDescent="0.25">
      <c r="A327" s="302"/>
      <c r="C327" s="198">
        <v>44725.916666666664</v>
      </c>
      <c r="D327" s="256" t="s">
        <v>276</v>
      </c>
      <c r="E327" s="256" t="s">
        <v>276</v>
      </c>
      <c r="F327" s="256" t="s">
        <v>276</v>
      </c>
      <c r="G327" s="256" t="s">
        <v>276</v>
      </c>
      <c r="H327" s="256" t="s">
        <v>276</v>
      </c>
      <c r="I327" s="256" t="s">
        <v>276</v>
      </c>
    </row>
    <row r="328" spans="1:9" ht="12" customHeight="1" x14ac:dyDescent="0.25">
      <c r="A328" s="302"/>
      <c r="C328" s="198">
        <v>44725.958333333336</v>
      </c>
      <c r="D328" s="256" t="s">
        <v>276</v>
      </c>
      <c r="E328" s="256" t="s">
        <v>276</v>
      </c>
      <c r="F328" s="256" t="s">
        <v>276</v>
      </c>
      <c r="G328" s="256" t="s">
        <v>276</v>
      </c>
      <c r="H328" s="256" t="s">
        <v>276</v>
      </c>
      <c r="I328" s="256" t="s">
        <v>276</v>
      </c>
    </row>
    <row r="329" spans="1:9" ht="12" customHeight="1" x14ac:dyDescent="0.25">
      <c r="A329" s="302">
        <v>14</v>
      </c>
      <c r="C329" s="198">
        <v>44726</v>
      </c>
      <c r="D329" s="256" t="s">
        <v>276</v>
      </c>
      <c r="E329" s="256" t="s">
        <v>276</v>
      </c>
      <c r="F329" s="256" t="s">
        <v>276</v>
      </c>
      <c r="G329" s="256" t="s">
        <v>276</v>
      </c>
      <c r="H329" s="256" t="s">
        <v>276</v>
      </c>
      <c r="I329" s="256" t="s">
        <v>276</v>
      </c>
    </row>
    <row r="330" spans="1:9" ht="12" customHeight="1" x14ac:dyDescent="0.25">
      <c r="A330" s="302"/>
      <c r="C330" s="198">
        <v>44726.041666666664</v>
      </c>
      <c r="D330" s="256" t="s">
        <v>276</v>
      </c>
      <c r="E330" s="256" t="s">
        <v>276</v>
      </c>
      <c r="F330" s="256" t="s">
        <v>276</v>
      </c>
      <c r="G330" s="256" t="s">
        <v>276</v>
      </c>
      <c r="H330" s="256" t="s">
        <v>276</v>
      </c>
      <c r="I330" s="256" t="s">
        <v>276</v>
      </c>
    </row>
    <row r="331" spans="1:9" ht="12" customHeight="1" x14ac:dyDescent="0.25">
      <c r="A331" s="302"/>
      <c r="C331" s="198">
        <v>44726.083333333336</v>
      </c>
      <c r="D331" s="256" t="s">
        <v>276</v>
      </c>
      <c r="E331" s="256" t="s">
        <v>276</v>
      </c>
      <c r="F331" s="256" t="s">
        <v>276</v>
      </c>
      <c r="G331" s="256" t="s">
        <v>276</v>
      </c>
      <c r="H331" s="256" t="s">
        <v>276</v>
      </c>
      <c r="I331" s="256" t="s">
        <v>276</v>
      </c>
    </row>
    <row r="332" spans="1:9" ht="12" customHeight="1" x14ac:dyDescent="0.25">
      <c r="A332" s="302"/>
      <c r="C332" s="198">
        <v>44726.125</v>
      </c>
      <c r="D332" s="256" t="s">
        <v>276</v>
      </c>
      <c r="E332" s="256" t="s">
        <v>276</v>
      </c>
      <c r="F332" s="256" t="s">
        <v>276</v>
      </c>
      <c r="G332" s="256" t="s">
        <v>276</v>
      </c>
      <c r="H332" s="256" t="s">
        <v>276</v>
      </c>
      <c r="I332" s="256" t="s">
        <v>276</v>
      </c>
    </row>
    <row r="333" spans="1:9" ht="12" customHeight="1" x14ac:dyDescent="0.25">
      <c r="A333" s="302"/>
      <c r="C333" s="198">
        <v>44726.166666666664</v>
      </c>
      <c r="D333" s="256" t="s">
        <v>276</v>
      </c>
      <c r="E333" s="256" t="s">
        <v>276</v>
      </c>
      <c r="F333" s="256" t="s">
        <v>276</v>
      </c>
      <c r="G333" s="256" t="s">
        <v>276</v>
      </c>
      <c r="H333" s="256" t="s">
        <v>276</v>
      </c>
      <c r="I333" s="256" t="s">
        <v>276</v>
      </c>
    </row>
    <row r="334" spans="1:9" ht="12" customHeight="1" x14ac:dyDescent="0.25">
      <c r="A334" s="302"/>
      <c r="C334" s="198">
        <v>44726.208333333336</v>
      </c>
      <c r="D334" s="256" t="s">
        <v>276</v>
      </c>
      <c r="E334" s="256" t="s">
        <v>276</v>
      </c>
      <c r="F334" s="256" t="s">
        <v>276</v>
      </c>
      <c r="G334" s="256" t="s">
        <v>276</v>
      </c>
      <c r="H334" s="256" t="s">
        <v>276</v>
      </c>
      <c r="I334" s="256" t="s">
        <v>276</v>
      </c>
    </row>
    <row r="335" spans="1:9" ht="12" customHeight="1" x14ac:dyDescent="0.25">
      <c r="A335" s="302"/>
      <c r="C335" s="198">
        <v>44726.25</v>
      </c>
      <c r="D335" s="256" t="s">
        <v>276</v>
      </c>
      <c r="E335" s="256" t="s">
        <v>276</v>
      </c>
      <c r="F335" s="256" t="s">
        <v>276</v>
      </c>
      <c r="G335" s="256" t="s">
        <v>276</v>
      </c>
      <c r="H335" s="256" t="s">
        <v>276</v>
      </c>
      <c r="I335" s="256" t="s">
        <v>276</v>
      </c>
    </row>
    <row r="336" spans="1:9" ht="12" customHeight="1" x14ac:dyDescent="0.25">
      <c r="A336" s="302"/>
      <c r="C336" s="198">
        <v>44726.291666666664</v>
      </c>
      <c r="D336" s="256" t="s">
        <v>276</v>
      </c>
      <c r="E336" s="256" t="s">
        <v>276</v>
      </c>
      <c r="F336" s="256" t="s">
        <v>276</v>
      </c>
      <c r="G336" s="256" t="s">
        <v>276</v>
      </c>
      <c r="H336" s="256" t="s">
        <v>276</v>
      </c>
      <c r="I336" s="256" t="s">
        <v>276</v>
      </c>
    </row>
    <row r="337" spans="1:9" ht="12" customHeight="1" x14ac:dyDescent="0.25">
      <c r="A337" s="302"/>
      <c r="C337" s="198">
        <v>44726.333333333336</v>
      </c>
      <c r="D337" s="256" t="s">
        <v>276</v>
      </c>
      <c r="E337" s="256" t="s">
        <v>276</v>
      </c>
      <c r="F337" s="256" t="s">
        <v>276</v>
      </c>
      <c r="G337" s="256" t="s">
        <v>276</v>
      </c>
      <c r="H337" s="256" t="s">
        <v>276</v>
      </c>
      <c r="I337" s="256" t="s">
        <v>276</v>
      </c>
    </row>
    <row r="338" spans="1:9" ht="12" customHeight="1" x14ac:dyDescent="0.25">
      <c r="A338" s="302"/>
      <c r="C338" s="198">
        <v>44726.375</v>
      </c>
      <c r="D338" s="256" t="s">
        <v>276</v>
      </c>
      <c r="E338" s="256" t="s">
        <v>276</v>
      </c>
      <c r="F338" s="256" t="s">
        <v>276</v>
      </c>
      <c r="G338" s="256" t="s">
        <v>276</v>
      </c>
      <c r="H338" s="256" t="s">
        <v>276</v>
      </c>
      <c r="I338" s="256" t="s">
        <v>276</v>
      </c>
    </row>
    <row r="339" spans="1:9" ht="12" customHeight="1" x14ac:dyDescent="0.25">
      <c r="A339" s="302"/>
      <c r="C339" s="198">
        <v>44726.416666666664</v>
      </c>
      <c r="D339" s="256" t="s">
        <v>276</v>
      </c>
      <c r="E339" s="256" t="s">
        <v>276</v>
      </c>
      <c r="F339" s="256" t="s">
        <v>276</v>
      </c>
      <c r="G339" s="256" t="s">
        <v>276</v>
      </c>
      <c r="H339" s="256" t="s">
        <v>276</v>
      </c>
      <c r="I339" s="256" t="s">
        <v>276</v>
      </c>
    </row>
    <row r="340" spans="1:9" ht="12" customHeight="1" x14ac:dyDescent="0.25">
      <c r="A340" s="302"/>
      <c r="C340" s="198">
        <v>44726.458333333336</v>
      </c>
      <c r="D340" s="256" t="s">
        <v>276</v>
      </c>
      <c r="E340" s="256" t="s">
        <v>276</v>
      </c>
      <c r="F340" s="256" t="s">
        <v>276</v>
      </c>
      <c r="G340" s="256" t="s">
        <v>276</v>
      </c>
      <c r="H340" s="256" t="s">
        <v>276</v>
      </c>
      <c r="I340" s="256" t="s">
        <v>276</v>
      </c>
    </row>
    <row r="341" spans="1:9" ht="12" customHeight="1" x14ac:dyDescent="0.25">
      <c r="A341" s="302"/>
      <c r="C341" s="198">
        <v>44726.5</v>
      </c>
      <c r="D341" s="256" t="s">
        <v>276</v>
      </c>
      <c r="E341" s="256" t="s">
        <v>276</v>
      </c>
      <c r="F341" s="256" t="s">
        <v>276</v>
      </c>
      <c r="G341" s="256" t="s">
        <v>276</v>
      </c>
      <c r="H341" s="256" t="s">
        <v>276</v>
      </c>
      <c r="I341" s="256" t="s">
        <v>276</v>
      </c>
    </row>
    <row r="342" spans="1:9" ht="12" customHeight="1" x14ac:dyDescent="0.25">
      <c r="A342" s="302"/>
      <c r="C342" s="198">
        <v>44726.541666666664</v>
      </c>
      <c r="D342" s="256" t="s">
        <v>276</v>
      </c>
      <c r="E342" s="256" t="s">
        <v>276</v>
      </c>
      <c r="F342" s="256" t="s">
        <v>276</v>
      </c>
      <c r="G342" s="256" t="s">
        <v>276</v>
      </c>
      <c r="H342" s="256" t="s">
        <v>276</v>
      </c>
      <c r="I342" s="256" t="s">
        <v>276</v>
      </c>
    </row>
    <row r="343" spans="1:9" ht="12" customHeight="1" x14ac:dyDescent="0.25">
      <c r="A343" s="302"/>
      <c r="C343" s="198">
        <v>44726.583333333336</v>
      </c>
      <c r="D343" s="256" t="s">
        <v>276</v>
      </c>
      <c r="E343" s="256" t="s">
        <v>276</v>
      </c>
      <c r="F343" s="256" t="s">
        <v>276</v>
      </c>
      <c r="G343" s="256" t="s">
        <v>276</v>
      </c>
      <c r="H343" s="256" t="s">
        <v>276</v>
      </c>
      <c r="I343" s="256" t="s">
        <v>276</v>
      </c>
    </row>
    <row r="344" spans="1:9" ht="12" customHeight="1" x14ac:dyDescent="0.25">
      <c r="A344" s="302"/>
      <c r="C344" s="198">
        <v>44726.625</v>
      </c>
      <c r="D344" s="256" t="s">
        <v>276</v>
      </c>
      <c r="E344" s="256" t="s">
        <v>276</v>
      </c>
      <c r="F344" s="256" t="s">
        <v>276</v>
      </c>
      <c r="G344" s="256" t="s">
        <v>276</v>
      </c>
      <c r="H344" s="256" t="s">
        <v>276</v>
      </c>
      <c r="I344" s="256" t="s">
        <v>276</v>
      </c>
    </row>
    <row r="345" spans="1:9" ht="12" customHeight="1" x14ac:dyDescent="0.25">
      <c r="A345" s="302"/>
      <c r="C345" s="198">
        <v>44726.666666666664</v>
      </c>
      <c r="D345" s="256" t="s">
        <v>276</v>
      </c>
      <c r="E345" s="256" t="s">
        <v>276</v>
      </c>
      <c r="F345" s="256" t="s">
        <v>276</v>
      </c>
      <c r="G345" s="256" t="s">
        <v>276</v>
      </c>
      <c r="H345" s="256" t="s">
        <v>276</v>
      </c>
      <c r="I345" s="256" t="s">
        <v>276</v>
      </c>
    </row>
    <row r="346" spans="1:9" ht="12" customHeight="1" x14ac:dyDescent="0.25">
      <c r="A346" s="302"/>
      <c r="C346" s="198">
        <v>44726.708333333336</v>
      </c>
      <c r="D346" s="256" t="s">
        <v>276</v>
      </c>
      <c r="E346" s="256" t="s">
        <v>276</v>
      </c>
      <c r="F346" s="256" t="s">
        <v>276</v>
      </c>
      <c r="G346" s="256" t="s">
        <v>276</v>
      </c>
      <c r="H346" s="256" t="s">
        <v>276</v>
      </c>
      <c r="I346" s="256" t="s">
        <v>276</v>
      </c>
    </row>
    <row r="347" spans="1:9" ht="12" customHeight="1" x14ac:dyDescent="0.25">
      <c r="A347" s="302"/>
      <c r="C347" s="198">
        <v>44726.75</v>
      </c>
      <c r="D347" s="256" t="s">
        <v>276</v>
      </c>
      <c r="E347" s="256" t="s">
        <v>276</v>
      </c>
      <c r="F347" s="256" t="s">
        <v>276</v>
      </c>
      <c r="G347" s="256" t="s">
        <v>276</v>
      </c>
      <c r="H347" s="256" t="s">
        <v>276</v>
      </c>
      <c r="I347" s="256" t="s">
        <v>276</v>
      </c>
    </row>
    <row r="348" spans="1:9" ht="12" customHeight="1" x14ac:dyDescent="0.25">
      <c r="A348" s="302"/>
      <c r="C348" s="198">
        <v>44726.791666666664</v>
      </c>
      <c r="D348" s="256" t="s">
        <v>276</v>
      </c>
      <c r="E348" s="256" t="s">
        <v>276</v>
      </c>
      <c r="F348" s="256" t="s">
        <v>276</v>
      </c>
      <c r="G348" s="256" t="s">
        <v>276</v>
      </c>
      <c r="H348" s="256" t="s">
        <v>276</v>
      </c>
      <c r="I348" s="256" t="s">
        <v>276</v>
      </c>
    </row>
    <row r="349" spans="1:9" ht="12" customHeight="1" x14ac:dyDescent="0.25">
      <c r="A349" s="302"/>
      <c r="C349" s="198">
        <v>44726.833333333336</v>
      </c>
      <c r="D349" s="256" t="s">
        <v>276</v>
      </c>
      <c r="E349" s="256" t="s">
        <v>276</v>
      </c>
      <c r="F349" s="256" t="s">
        <v>276</v>
      </c>
      <c r="G349" s="256" t="s">
        <v>276</v>
      </c>
      <c r="H349" s="256" t="s">
        <v>276</v>
      </c>
      <c r="I349" s="256" t="s">
        <v>276</v>
      </c>
    </row>
    <row r="350" spans="1:9" ht="12" customHeight="1" x14ac:dyDescent="0.25">
      <c r="A350" s="302"/>
      <c r="C350" s="198">
        <v>44726.875</v>
      </c>
      <c r="D350" s="256" t="s">
        <v>276</v>
      </c>
      <c r="E350" s="256" t="s">
        <v>276</v>
      </c>
      <c r="F350" s="256" t="s">
        <v>276</v>
      </c>
      <c r="G350" s="256" t="s">
        <v>276</v>
      </c>
      <c r="H350" s="256" t="s">
        <v>276</v>
      </c>
      <c r="I350" s="256" t="s">
        <v>276</v>
      </c>
    </row>
    <row r="351" spans="1:9" ht="12" customHeight="1" x14ac:dyDescent="0.25">
      <c r="A351" s="302"/>
      <c r="C351" s="198">
        <v>44726.916666666664</v>
      </c>
      <c r="D351" s="256" t="s">
        <v>276</v>
      </c>
      <c r="E351" s="256" t="s">
        <v>276</v>
      </c>
      <c r="F351" s="256" t="s">
        <v>276</v>
      </c>
      <c r="G351" s="256" t="s">
        <v>276</v>
      </c>
      <c r="H351" s="256" t="s">
        <v>276</v>
      </c>
      <c r="I351" s="256" t="s">
        <v>276</v>
      </c>
    </row>
    <row r="352" spans="1:9" ht="12" customHeight="1" x14ac:dyDescent="0.25">
      <c r="A352" s="302"/>
      <c r="C352" s="198">
        <v>44726.958333333336</v>
      </c>
      <c r="D352" s="256" t="s">
        <v>276</v>
      </c>
      <c r="E352" s="256" t="s">
        <v>276</v>
      </c>
      <c r="F352" s="256" t="s">
        <v>276</v>
      </c>
      <c r="G352" s="256" t="s">
        <v>276</v>
      </c>
      <c r="H352" s="256" t="s">
        <v>276</v>
      </c>
      <c r="I352" s="256" t="s">
        <v>276</v>
      </c>
    </row>
    <row r="353" spans="1:9" ht="12" customHeight="1" x14ac:dyDescent="0.25">
      <c r="A353" s="302">
        <v>15</v>
      </c>
      <c r="C353" s="198">
        <v>44727</v>
      </c>
      <c r="D353" s="256" t="s">
        <v>276</v>
      </c>
      <c r="E353" s="256" t="s">
        <v>276</v>
      </c>
      <c r="F353" s="256" t="s">
        <v>276</v>
      </c>
      <c r="G353" s="256" t="s">
        <v>276</v>
      </c>
      <c r="H353" s="256" t="s">
        <v>276</v>
      </c>
      <c r="I353" s="256" t="s">
        <v>276</v>
      </c>
    </row>
    <row r="354" spans="1:9" ht="12" customHeight="1" x14ac:dyDescent="0.25">
      <c r="A354" s="302"/>
      <c r="C354" s="198">
        <v>44727.041666666664</v>
      </c>
      <c r="D354" s="256" t="s">
        <v>276</v>
      </c>
      <c r="E354" s="256" t="s">
        <v>276</v>
      </c>
      <c r="F354" s="256" t="s">
        <v>276</v>
      </c>
      <c r="G354" s="256" t="s">
        <v>276</v>
      </c>
      <c r="H354" s="256" t="s">
        <v>276</v>
      </c>
      <c r="I354" s="256" t="s">
        <v>276</v>
      </c>
    </row>
    <row r="355" spans="1:9" ht="12" customHeight="1" x14ac:dyDescent="0.25">
      <c r="A355" s="302"/>
      <c r="C355" s="198">
        <v>44727.083333333336</v>
      </c>
      <c r="D355" s="256" t="s">
        <v>276</v>
      </c>
      <c r="E355" s="256" t="s">
        <v>276</v>
      </c>
      <c r="F355" s="256" t="s">
        <v>276</v>
      </c>
      <c r="G355" s="256" t="s">
        <v>276</v>
      </c>
      <c r="H355" s="256" t="s">
        <v>276</v>
      </c>
      <c r="I355" s="256" t="s">
        <v>276</v>
      </c>
    </row>
    <row r="356" spans="1:9" ht="12" customHeight="1" x14ac:dyDescent="0.25">
      <c r="A356" s="302"/>
      <c r="C356" s="198">
        <v>44727.125</v>
      </c>
      <c r="D356" s="256" t="s">
        <v>276</v>
      </c>
      <c r="E356" s="256" t="s">
        <v>276</v>
      </c>
      <c r="F356" s="256" t="s">
        <v>276</v>
      </c>
      <c r="G356" s="256" t="s">
        <v>276</v>
      </c>
      <c r="H356" s="256" t="s">
        <v>276</v>
      </c>
      <c r="I356" s="256" t="s">
        <v>276</v>
      </c>
    </row>
    <row r="357" spans="1:9" ht="12" customHeight="1" x14ac:dyDescent="0.25">
      <c r="A357" s="302"/>
      <c r="C357" s="198">
        <v>44727.166666666664</v>
      </c>
      <c r="D357" s="256" t="s">
        <v>276</v>
      </c>
      <c r="E357" s="256" t="s">
        <v>276</v>
      </c>
      <c r="F357" s="256" t="s">
        <v>276</v>
      </c>
      <c r="G357" s="256" t="s">
        <v>276</v>
      </c>
      <c r="H357" s="256" t="s">
        <v>276</v>
      </c>
      <c r="I357" s="256" t="s">
        <v>276</v>
      </c>
    </row>
    <row r="358" spans="1:9" ht="12" customHeight="1" x14ac:dyDescent="0.25">
      <c r="A358" s="302"/>
      <c r="C358" s="198">
        <v>44727.208333333336</v>
      </c>
      <c r="D358" s="256" t="s">
        <v>276</v>
      </c>
      <c r="E358" s="256" t="s">
        <v>276</v>
      </c>
      <c r="F358" s="256" t="s">
        <v>276</v>
      </c>
      <c r="G358" s="256" t="s">
        <v>276</v>
      </c>
      <c r="H358" s="256" t="s">
        <v>276</v>
      </c>
      <c r="I358" s="256" t="s">
        <v>276</v>
      </c>
    </row>
    <row r="359" spans="1:9" ht="12" customHeight="1" x14ac:dyDescent="0.25">
      <c r="A359" s="302"/>
      <c r="C359" s="198">
        <v>44727.25</v>
      </c>
      <c r="D359" s="256" t="s">
        <v>276</v>
      </c>
      <c r="E359" s="256" t="s">
        <v>276</v>
      </c>
      <c r="F359" s="256" t="s">
        <v>276</v>
      </c>
      <c r="G359" s="256" t="s">
        <v>276</v>
      </c>
      <c r="H359" s="256" t="s">
        <v>276</v>
      </c>
      <c r="I359" s="256" t="s">
        <v>276</v>
      </c>
    </row>
    <row r="360" spans="1:9" ht="12" customHeight="1" x14ac:dyDescent="0.25">
      <c r="A360" s="302"/>
      <c r="C360" s="198">
        <v>44727.291666666664</v>
      </c>
      <c r="D360" s="256" t="s">
        <v>276</v>
      </c>
      <c r="E360" s="256" t="s">
        <v>276</v>
      </c>
      <c r="F360" s="256" t="s">
        <v>276</v>
      </c>
      <c r="G360" s="256" t="s">
        <v>276</v>
      </c>
      <c r="H360" s="256" t="s">
        <v>276</v>
      </c>
      <c r="I360" s="256" t="s">
        <v>276</v>
      </c>
    </row>
    <row r="361" spans="1:9" ht="12" customHeight="1" x14ac:dyDescent="0.25">
      <c r="A361" s="302"/>
      <c r="C361" s="198">
        <v>44727.333333333336</v>
      </c>
      <c r="D361" s="256" t="s">
        <v>276</v>
      </c>
      <c r="E361" s="256" t="s">
        <v>276</v>
      </c>
      <c r="F361" s="256" t="s">
        <v>276</v>
      </c>
      <c r="G361" s="256" t="s">
        <v>276</v>
      </c>
      <c r="H361" s="256" t="s">
        <v>276</v>
      </c>
      <c r="I361" s="256" t="s">
        <v>276</v>
      </c>
    </row>
    <row r="362" spans="1:9" ht="12" customHeight="1" x14ac:dyDescent="0.25">
      <c r="A362" s="302"/>
      <c r="C362" s="198">
        <v>44727.375</v>
      </c>
      <c r="D362" s="256" t="s">
        <v>276</v>
      </c>
      <c r="E362" s="256" t="s">
        <v>276</v>
      </c>
      <c r="F362" s="256" t="s">
        <v>276</v>
      </c>
      <c r="G362" s="256" t="s">
        <v>276</v>
      </c>
      <c r="H362" s="256" t="s">
        <v>276</v>
      </c>
      <c r="I362" s="256" t="s">
        <v>276</v>
      </c>
    </row>
    <row r="363" spans="1:9" ht="12" customHeight="1" x14ac:dyDescent="0.25">
      <c r="A363" s="302"/>
      <c r="C363" s="198">
        <v>44727.416666666664</v>
      </c>
      <c r="D363" s="256" t="s">
        <v>276</v>
      </c>
      <c r="E363" s="256" t="s">
        <v>276</v>
      </c>
      <c r="F363" s="256" t="s">
        <v>276</v>
      </c>
      <c r="G363" s="256" t="s">
        <v>276</v>
      </c>
      <c r="H363" s="256" t="s">
        <v>276</v>
      </c>
      <c r="I363" s="256" t="s">
        <v>276</v>
      </c>
    </row>
    <row r="364" spans="1:9" ht="12" customHeight="1" x14ac:dyDescent="0.25">
      <c r="A364" s="302"/>
      <c r="C364" s="198">
        <v>44727.458333333336</v>
      </c>
      <c r="D364" s="256" t="s">
        <v>276</v>
      </c>
      <c r="E364" s="256" t="s">
        <v>276</v>
      </c>
      <c r="F364" s="256" t="s">
        <v>276</v>
      </c>
      <c r="G364" s="256" t="s">
        <v>276</v>
      </c>
      <c r="H364" s="256" t="s">
        <v>276</v>
      </c>
      <c r="I364" s="256" t="s">
        <v>276</v>
      </c>
    </row>
    <row r="365" spans="1:9" ht="12" customHeight="1" x14ac:dyDescent="0.25">
      <c r="A365" s="302"/>
      <c r="C365" s="198">
        <v>44727.5</v>
      </c>
      <c r="D365" s="256" t="s">
        <v>276</v>
      </c>
      <c r="E365" s="256" t="s">
        <v>276</v>
      </c>
      <c r="F365" s="256" t="s">
        <v>276</v>
      </c>
      <c r="G365" s="256" t="s">
        <v>276</v>
      </c>
      <c r="H365" s="256" t="s">
        <v>276</v>
      </c>
      <c r="I365" s="256" t="s">
        <v>276</v>
      </c>
    </row>
    <row r="366" spans="1:9" ht="12" customHeight="1" x14ac:dyDescent="0.25">
      <c r="A366" s="302"/>
      <c r="C366" s="198">
        <v>44727.541666666664</v>
      </c>
      <c r="D366" s="256" t="s">
        <v>276</v>
      </c>
      <c r="E366" s="256" t="s">
        <v>276</v>
      </c>
      <c r="F366" s="256" t="s">
        <v>276</v>
      </c>
      <c r="G366" s="256" t="s">
        <v>276</v>
      </c>
      <c r="H366" s="256" t="s">
        <v>276</v>
      </c>
      <c r="I366" s="256" t="s">
        <v>276</v>
      </c>
    </row>
    <row r="367" spans="1:9" ht="12" customHeight="1" x14ac:dyDescent="0.25">
      <c r="A367" s="302"/>
      <c r="C367" s="198">
        <v>44727.583333333336</v>
      </c>
      <c r="D367" s="256" t="s">
        <v>276</v>
      </c>
      <c r="E367" s="256" t="s">
        <v>276</v>
      </c>
      <c r="F367" s="256" t="s">
        <v>276</v>
      </c>
      <c r="G367" s="256" t="s">
        <v>276</v>
      </c>
      <c r="H367" s="256" t="s">
        <v>276</v>
      </c>
      <c r="I367" s="256" t="s">
        <v>276</v>
      </c>
    </row>
    <row r="368" spans="1:9" ht="12" customHeight="1" x14ac:dyDescent="0.25">
      <c r="A368" s="302"/>
      <c r="C368" s="198">
        <v>44727.625</v>
      </c>
      <c r="D368" s="256" t="s">
        <v>276</v>
      </c>
      <c r="E368" s="256" t="s">
        <v>276</v>
      </c>
      <c r="F368" s="256" t="s">
        <v>276</v>
      </c>
      <c r="G368" s="256" t="s">
        <v>276</v>
      </c>
      <c r="H368" s="256" t="s">
        <v>276</v>
      </c>
      <c r="I368" s="256" t="s">
        <v>276</v>
      </c>
    </row>
    <row r="369" spans="1:9" ht="12" customHeight="1" x14ac:dyDescent="0.25">
      <c r="A369" s="302"/>
      <c r="C369" s="198">
        <v>44727.666666666664</v>
      </c>
      <c r="D369" s="256" t="s">
        <v>276</v>
      </c>
      <c r="E369" s="256" t="s">
        <v>276</v>
      </c>
      <c r="F369" s="256" t="s">
        <v>276</v>
      </c>
      <c r="G369" s="256" t="s">
        <v>276</v>
      </c>
      <c r="H369" s="256" t="s">
        <v>276</v>
      </c>
      <c r="I369" s="256" t="s">
        <v>276</v>
      </c>
    </row>
    <row r="370" spans="1:9" ht="12" customHeight="1" x14ac:dyDescent="0.25">
      <c r="A370" s="302"/>
      <c r="C370" s="198">
        <v>44727.708333333336</v>
      </c>
      <c r="D370" s="256" t="s">
        <v>276</v>
      </c>
      <c r="E370" s="256" t="s">
        <v>276</v>
      </c>
      <c r="F370" s="256" t="s">
        <v>276</v>
      </c>
      <c r="G370" s="256" t="s">
        <v>276</v>
      </c>
      <c r="H370" s="256" t="s">
        <v>276</v>
      </c>
      <c r="I370" s="256" t="s">
        <v>276</v>
      </c>
    </row>
    <row r="371" spans="1:9" ht="12" customHeight="1" x14ac:dyDescent="0.25">
      <c r="A371" s="302"/>
      <c r="C371" s="198">
        <v>44727.75</v>
      </c>
      <c r="D371" s="256" t="s">
        <v>276</v>
      </c>
      <c r="E371" s="256" t="s">
        <v>276</v>
      </c>
      <c r="F371" s="256" t="s">
        <v>276</v>
      </c>
      <c r="G371" s="256" t="s">
        <v>276</v>
      </c>
      <c r="H371" s="256" t="s">
        <v>276</v>
      </c>
      <c r="I371" s="256" t="s">
        <v>276</v>
      </c>
    </row>
    <row r="372" spans="1:9" ht="12" customHeight="1" x14ac:dyDescent="0.25">
      <c r="A372" s="302"/>
      <c r="C372" s="198">
        <v>44727.791666666664</v>
      </c>
      <c r="D372" s="256" t="s">
        <v>276</v>
      </c>
      <c r="E372" s="256" t="s">
        <v>276</v>
      </c>
      <c r="F372" s="256" t="s">
        <v>276</v>
      </c>
      <c r="G372" s="256" t="s">
        <v>276</v>
      </c>
      <c r="H372" s="256" t="s">
        <v>276</v>
      </c>
      <c r="I372" s="256" t="s">
        <v>276</v>
      </c>
    </row>
    <row r="373" spans="1:9" ht="12" customHeight="1" x14ac:dyDescent="0.25">
      <c r="A373" s="302"/>
      <c r="C373" s="198">
        <v>44727.833333333336</v>
      </c>
      <c r="D373" s="256" t="s">
        <v>276</v>
      </c>
      <c r="E373" s="256" t="s">
        <v>276</v>
      </c>
      <c r="F373" s="256" t="s">
        <v>276</v>
      </c>
      <c r="G373" s="256" t="s">
        <v>276</v>
      </c>
      <c r="H373" s="256" t="s">
        <v>276</v>
      </c>
      <c r="I373" s="256" t="s">
        <v>276</v>
      </c>
    </row>
    <row r="374" spans="1:9" ht="12" customHeight="1" x14ac:dyDescent="0.25">
      <c r="A374" s="302"/>
      <c r="C374" s="198">
        <v>44727.875</v>
      </c>
      <c r="D374" s="256" t="s">
        <v>276</v>
      </c>
      <c r="E374" s="256" t="s">
        <v>276</v>
      </c>
      <c r="F374" s="256" t="s">
        <v>276</v>
      </c>
      <c r="G374" s="256" t="s">
        <v>276</v>
      </c>
      <c r="H374" s="256" t="s">
        <v>276</v>
      </c>
      <c r="I374" s="256" t="s">
        <v>276</v>
      </c>
    </row>
    <row r="375" spans="1:9" ht="12" customHeight="1" x14ac:dyDescent="0.25">
      <c r="A375" s="302"/>
      <c r="C375" s="198">
        <v>44727.916666666664</v>
      </c>
      <c r="D375" s="256" t="s">
        <v>276</v>
      </c>
      <c r="E375" s="256" t="s">
        <v>276</v>
      </c>
      <c r="F375" s="256" t="s">
        <v>276</v>
      </c>
      <c r="G375" s="256" t="s">
        <v>276</v>
      </c>
      <c r="H375" s="256" t="s">
        <v>276</v>
      </c>
      <c r="I375" s="256" t="s">
        <v>276</v>
      </c>
    </row>
    <row r="376" spans="1:9" ht="12" customHeight="1" x14ac:dyDescent="0.25">
      <c r="A376" s="302"/>
      <c r="C376" s="198">
        <v>44727.958333333336</v>
      </c>
      <c r="D376" s="256" t="s">
        <v>276</v>
      </c>
      <c r="E376" s="256" t="s">
        <v>276</v>
      </c>
      <c r="F376" s="256" t="s">
        <v>276</v>
      </c>
      <c r="G376" s="256" t="s">
        <v>276</v>
      </c>
      <c r="H376" s="256" t="s">
        <v>276</v>
      </c>
      <c r="I376" s="256" t="s">
        <v>276</v>
      </c>
    </row>
    <row r="377" spans="1:9" ht="12" customHeight="1" x14ac:dyDescent="0.25">
      <c r="A377" s="302">
        <v>16</v>
      </c>
      <c r="C377" s="198">
        <v>44728</v>
      </c>
      <c r="D377" s="256" t="s">
        <v>276</v>
      </c>
      <c r="E377" s="256" t="s">
        <v>276</v>
      </c>
      <c r="F377" s="256" t="s">
        <v>276</v>
      </c>
      <c r="G377" s="256" t="s">
        <v>276</v>
      </c>
      <c r="H377" s="256" t="s">
        <v>276</v>
      </c>
      <c r="I377" s="256" t="s">
        <v>276</v>
      </c>
    </row>
    <row r="378" spans="1:9" ht="12" customHeight="1" x14ac:dyDescent="0.25">
      <c r="A378" s="302"/>
      <c r="C378" s="198">
        <v>44728.041666666664</v>
      </c>
      <c r="D378" s="256" t="s">
        <v>276</v>
      </c>
      <c r="E378" s="256" t="s">
        <v>276</v>
      </c>
      <c r="F378" s="256" t="s">
        <v>276</v>
      </c>
      <c r="G378" s="256" t="s">
        <v>276</v>
      </c>
      <c r="H378" s="256" t="s">
        <v>276</v>
      </c>
      <c r="I378" s="256" t="s">
        <v>276</v>
      </c>
    </row>
    <row r="379" spans="1:9" ht="12" customHeight="1" x14ac:dyDescent="0.25">
      <c r="A379" s="302"/>
      <c r="C379" s="198">
        <v>44728.083333333336</v>
      </c>
      <c r="D379" s="256" t="s">
        <v>276</v>
      </c>
      <c r="E379" s="256" t="s">
        <v>276</v>
      </c>
      <c r="F379" s="256" t="s">
        <v>276</v>
      </c>
      <c r="G379" s="256" t="s">
        <v>276</v>
      </c>
      <c r="H379" s="256" t="s">
        <v>276</v>
      </c>
      <c r="I379" s="256" t="s">
        <v>276</v>
      </c>
    </row>
    <row r="380" spans="1:9" ht="12" customHeight="1" x14ac:dyDescent="0.25">
      <c r="A380" s="302"/>
      <c r="C380" s="198">
        <v>44728.125</v>
      </c>
      <c r="D380" s="256" t="s">
        <v>276</v>
      </c>
      <c r="E380" s="256" t="s">
        <v>276</v>
      </c>
      <c r="F380" s="256" t="s">
        <v>276</v>
      </c>
      <c r="G380" s="256" t="s">
        <v>276</v>
      </c>
      <c r="H380" s="256" t="s">
        <v>276</v>
      </c>
      <c r="I380" s="256" t="s">
        <v>276</v>
      </c>
    </row>
    <row r="381" spans="1:9" ht="12" customHeight="1" x14ac:dyDescent="0.25">
      <c r="A381" s="302"/>
      <c r="C381" s="198">
        <v>44728.166666666664</v>
      </c>
      <c r="D381" s="256" t="s">
        <v>276</v>
      </c>
      <c r="E381" s="256" t="s">
        <v>276</v>
      </c>
      <c r="F381" s="256" t="s">
        <v>276</v>
      </c>
      <c r="G381" s="256" t="s">
        <v>276</v>
      </c>
      <c r="H381" s="256" t="s">
        <v>276</v>
      </c>
      <c r="I381" s="256" t="s">
        <v>276</v>
      </c>
    </row>
    <row r="382" spans="1:9" ht="12" customHeight="1" x14ac:dyDescent="0.25">
      <c r="A382" s="302"/>
      <c r="C382" s="198">
        <v>44728.208333333336</v>
      </c>
      <c r="D382" s="256" t="s">
        <v>276</v>
      </c>
      <c r="E382" s="256" t="s">
        <v>276</v>
      </c>
      <c r="F382" s="256" t="s">
        <v>276</v>
      </c>
      <c r="G382" s="256" t="s">
        <v>276</v>
      </c>
      <c r="H382" s="256" t="s">
        <v>276</v>
      </c>
      <c r="I382" s="256" t="s">
        <v>276</v>
      </c>
    </row>
    <row r="383" spans="1:9" ht="12" customHeight="1" x14ac:dyDescent="0.25">
      <c r="A383" s="302"/>
      <c r="C383" s="198">
        <v>44728.25</v>
      </c>
      <c r="D383" s="256" t="s">
        <v>276</v>
      </c>
      <c r="E383" s="256" t="s">
        <v>276</v>
      </c>
      <c r="F383" s="256" t="s">
        <v>276</v>
      </c>
      <c r="G383" s="256" t="s">
        <v>276</v>
      </c>
      <c r="H383" s="256" t="s">
        <v>276</v>
      </c>
      <c r="I383" s="256" t="s">
        <v>276</v>
      </c>
    </row>
    <row r="384" spans="1:9" ht="12" customHeight="1" x14ac:dyDescent="0.25">
      <c r="A384" s="302"/>
      <c r="C384" s="198">
        <v>44728.291666666664</v>
      </c>
      <c r="D384" s="256" t="s">
        <v>276</v>
      </c>
      <c r="E384" s="256" t="s">
        <v>276</v>
      </c>
      <c r="F384" s="256" t="s">
        <v>276</v>
      </c>
      <c r="G384" s="256" t="s">
        <v>276</v>
      </c>
      <c r="H384" s="256" t="s">
        <v>276</v>
      </c>
      <c r="I384" s="256" t="s">
        <v>276</v>
      </c>
    </row>
    <row r="385" spans="1:9" ht="12" customHeight="1" x14ac:dyDescent="0.25">
      <c r="A385" s="302"/>
      <c r="C385" s="198">
        <v>44728.333333333336</v>
      </c>
      <c r="D385" s="256" t="s">
        <v>276</v>
      </c>
      <c r="E385" s="256" t="s">
        <v>276</v>
      </c>
      <c r="F385" s="256" t="s">
        <v>276</v>
      </c>
      <c r="G385" s="256" t="s">
        <v>276</v>
      </c>
      <c r="H385" s="256" t="s">
        <v>276</v>
      </c>
      <c r="I385" s="256" t="s">
        <v>276</v>
      </c>
    </row>
    <row r="386" spans="1:9" ht="12" customHeight="1" x14ac:dyDescent="0.25">
      <c r="A386" s="302"/>
      <c r="C386" s="198">
        <v>44728.375</v>
      </c>
      <c r="D386" s="256" t="s">
        <v>276</v>
      </c>
      <c r="E386" s="256" t="s">
        <v>276</v>
      </c>
      <c r="F386" s="256" t="s">
        <v>276</v>
      </c>
      <c r="G386" s="256" t="s">
        <v>276</v>
      </c>
      <c r="H386" s="256" t="s">
        <v>276</v>
      </c>
      <c r="I386" s="256" t="s">
        <v>276</v>
      </c>
    </row>
    <row r="387" spans="1:9" ht="12" customHeight="1" x14ac:dyDescent="0.25">
      <c r="A387" s="302"/>
      <c r="C387" s="198">
        <v>44728.416666666664</v>
      </c>
      <c r="D387" s="256" t="s">
        <v>276</v>
      </c>
      <c r="E387" s="256" t="s">
        <v>276</v>
      </c>
      <c r="F387" s="256" t="s">
        <v>276</v>
      </c>
      <c r="G387" s="256" t="s">
        <v>276</v>
      </c>
      <c r="H387" s="256" t="s">
        <v>276</v>
      </c>
      <c r="I387" s="256" t="s">
        <v>276</v>
      </c>
    </row>
    <row r="388" spans="1:9" ht="12" customHeight="1" x14ac:dyDescent="0.25">
      <c r="A388" s="302"/>
      <c r="C388" s="198">
        <v>44728.458333333336</v>
      </c>
      <c r="D388" s="256" t="s">
        <v>276</v>
      </c>
      <c r="E388" s="256" t="s">
        <v>276</v>
      </c>
      <c r="F388" s="256" t="s">
        <v>276</v>
      </c>
      <c r="G388" s="256" t="s">
        <v>276</v>
      </c>
      <c r="H388" s="256" t="s">
        <v>276</v>
      </c>
      <c r="I388" s="256" t="s">
        <v>276</v>
      </c>
    </row>
    <row r="389" spans="1:9" ht="12" customHeight="1" x14ac:dyDescent="0.25">
      <c r="A389" s="302"/>
      <c r="C389" s="198">
        <v>44728.5</v>
      </c>
      <c r="D389" s="256" t="s">
        <v>276</v>
      </c>
      <c r="E389" s="256" t="s">
        <v>276</v>
      </c>
      <c r="F389" s="256" t="s">
        <v>276</v>
      </c>
      <c r="G389" s="256" t="s">
        <v>276</v>
      </c>
      <c r="H389" s="256" t="s">
        <v>276</v>
      </c>
      <c r="I389" s="256" t="s">
        <v>276</v>
      </c>
    </row>
    <row r="390" spans="1:9" ht="12" customHeight="1" x14ac:dyDescent="0.25">
      <c r="A390" s="302"/>
      <c r="C390" s="198">
        <v>44728.541666666664</v>
      </c>
      <c r="D390" s="256" t="s">
        <v>276</v>
      </c>
      <c r="E390" s="256" t="s">
        <v>276</v>
      </c>
      <c r="F390" s="256" t="s">
        <v>276</v>
      </c>
      <c r="G390" s="256" t="s">
        <v>276</v>
      </c>
      <c r="H390" s="256" t="s">
        <v>276</v>
      </c>
      <c r="I390" s="256" t="s">
        <v>276</v>
      </c>
    </row>
    <row r="391" spans="1:9" ht="12" customHeight="1" x14ac:dyDescent="0.25">
      <c r="A391" s="302"/>
      <c r="C391" s="198">
        <v>44728.583333333336</v>
      </c>
      <c r="D391" s="256" t="s">
        <v>276</v>
      </c>
      <c r="E391" s="256" t="s">
        <v>276</v>
      </c>
      <c r="F391" s="256" t="s">
        <v>276</v>
      </c>
      <c r="G391" s="256" t="s">
        <v>276</v>
      </c>
      <c r="H391" s="256" t="s">
        <v>276</v>
      </c>
      <c r="I391" s="256" t="s">
        <v>276</v>
      </c>
    </row>
    <row r="392" spans="1:9" ht="12" customHeight="1" x14ac:dyDescent="0.25">
      <c r="A392" s="302"/>
      <c r="C392" s="198">
        <v>44728.625</v>
      </c>
      <c r="D392" s="256" t="s">
        <v>276</v>
      </c>
      <c r="E392" s="256" t="s">
        <v>276</v>
      </c>
      <c r="F392" s="256" t="s">
        <v>276</v>
      </c>
      <c r="G392" s="256" t="s">
        <v>276</v>
      </c>
      <c r="H392" s="256" t="s">
        <v>276</v>
      </c>
      <c r="I392" s="256" t="s">
        <v>276</v>
      </c>
    </row>
    <row r="393" spans="1:9" ht="12" customHeight="1" x14ac:dyDescent="0.25">
      <c r="A393" s="302"/>
      <c r="C393" s="198">
        <v>44728.666666666664</v>
      </c>
      <c r="D393" s="256" t="s">
        <v>276</v>
      </c>
      <c r="E393" s="256" t="s">
        <v>276</v>
      </c>
      <c r="F393" s="256" t="s">
        <v>276</v>
      </c>
      <c r="G393" s="256" t="s">
        <v>276</v>
      </c>
      <c r="H393" s="256" t="s">
        <v>276</v>
      </c>
      <c r="I393" s="256" t="s">
        <v>276</v>
      </c>
    </row>
    <row r="394" spans="1:9" ht="12" customHeight="1" x14ac:dyDescent="0.25">
      <c r="A394" s="302"/>
      <c r="C394" s="198">
        <v>44728.708333333336</v>
      </c>
      <c r="D394" s="256" t="s">
        <v>276</v>
      </c>
      <c r="E394" s="256" t="s">
        <v>276</v>
      </c>
      <c r="F394" s="256" t="s">
        <v>276</v>
      </c>
      <c r="G394" s="256" t="s">
        <v>276</v>
      </c>
      <c r="H394" s="256" t="s">
        <v>276</v>
      </c>
      <c r="I394" s="256" t="s">
        <v>276</v>
      </c>
    </row>
    <row r="395" spans="1:9" ht="12" customHeight="1" x14ac:dyDescent="0.25">
      <c r="A395" s="302"/>
      <c r="C395" s="198">
        <v>44728.75</v>
      </c>
      <c r="D395" s="256" t="s">
        <v>276</v>
      </c>
      <c r="E395" s="256" t="s">
        <v>276</v>
      </c>
      <c r="F395" s="256" t="s">
        <v>276</v>
      </c>
      <c r="G395" s="256" t="s">
        <v>276</v>
      </c>
      <c r="H395" s="256" t="s">
        <v>276</v>
      </c>
      <c r="I395" s="256" t="s">
        <v>276</v>
      </c>
    </row>
    <row r="396" spans="1:9" ht="12" customHeight="1" x14ac:dyDescent="0.25">
      <c r="A396" s="302"/>
      <c r="C396" s="198">
        <v>44728.791666666664</v>
      </c>
      <c r="D396" s="256" t="s">
        <v>276</v>
      </c>
      <c r="E396" s="256" t="s">
        <v>276</v>
      </c>
      <c r="F396" s="256" t="s">
        <v>276</v>
      </c>
      <c r="G396" s="256" t="s">
        <v>276</v>
      </c>
      <c r="H396" s="256" t="s">
        <v>276</v>
      </c>
      <c r="I396" s="256" t="s">
        <v>276</v>
      </c>
    </row>
    <row r="397" spans="1:9" ht="12" customHeight="1" x14ac:dyDescent="0.25">
      <c r="A397" s="302"/>
      <c r="C397" s="198">
        <v>44728.833333333336</v>
      </c>
      <c r="D397" s="256" t="s">
        <v>276</v>
      </c>
      <c r="E397" s="256" t="s">
        <v>276</v>
      </c>
      <c r="F397" s="256" t="s">
        <v>276</v>
      </c>
      <c r="G397" s="256" t="s">
        <v>276</v>
      </c>
      <c r="H397" s="256" t="s">
        <v>276</v>
      </c>
      <c r="I397" s="256" t="s">
        <v>276</v>
      </c>
    </row>
    <row r="398" spans="1:9" ht="12" customHeight="1" x14ac:dyDescent="0.25">
      <c r="A398" s="302"/>
      <c r="C398" s="198">
        <v>44728.875</v>
      </c>
      <c r="D398" s="256" t="s">
        <v>276</v>
      </c>
      <c r="E398" s="256" t="s">
        <v>276</v>
      </c>
      <c r="F398" s="256" t="s">
        <v>276</v>
      </c>
      <c r="G398" s="256" t="s">
        <v>276</v>
      </c>
      <c r="H398" s="256" t="s">
        <v>276</v>
      </c>
      <c r="I398" s="256" t="s">
        <v>276</v>
      </c>
    </row>
    <row r="399" spans="1:9" ht="12" customHeight="1" x14ac:dyDescent="0.25">
      <c r="A399" s="302"/>
      <c r="C399" s="198">
        <v>44728.916666666664</v>
      </c>
      <c r="D399" s="256" t="s">
        <v>276</v>
      </c>
      <c r="E399" s="256" t="s">
        <v>276</v>
      </c>
      <c r="F399" s="256" t="s">
        <v>276</v>
      </c>
      <c r="G399" s="256" t="s">
        <v>276</v>
      </c>
      <c r="H399" s="256" t="s">
        <v>276</v>
      </c>
      <c r="I399" s="256" t="s">
        <v>276</v>
      </c>
    </row>
    <row r="400" spans="1:9" ht="12" customHeight="1" x14ac:dyDescent="0.25">
      <c r="A400" s="302"/>
      <c r="C400" s="198">
        <v>44728.958333333336</v>
      </c>
      <c r="D400" s="256" t="s">
        <v>276</v>
      </c>
      <c r="E400" s="256" t="s">
        <v>276</v>
      </c>
      <c r="F400" s="256" t="s">
        <v>276</v>
      </c>
      <c r="G400" s="256" t="s">
        <v>276</v>
      </c>
      <c r="H400" s="256" t="s">
        <v>276</v>
      </c>
      <c r="I400" s="256" t="s">
        <v>276</v>
      </c>
    </row>
    <row r="401" spans="1:9" ht="12" customHeight="1" x14ac:dyDescent="0.25">
      <c r="A401" s="302">
        <v>17</v>
      </c>
      <c r="C401" s="198">
        <v>44729</v>
      </c>
      <c r="D401" s="256" t="s">
        <v>276</v>
      </c>
      <c r="E401" s="256" t="s">
        <v>276</v>
      </c>
      <c r="F401" s="256" t="s">
        <v>276</v>
      </c>
      <c r="G401" s="256" t="s">
        <v>276</v>
      </c>
      <c r="H401" s="256" t="s">
        <v>276</v>
      </c>
      <c r="I401" s="256" t="s">
        <v>276</v>
      </c>
    </row>
    <row r="402" spans="1:9" ht="12" customHeight="1" x14ac:dyDescent="0.25">
      <c r="A402" s="302"/>
      <c r="C402" s="198">
        <v>44729.041666666664</v>
      </c>
      <c r="D402" s="256" t="s">
        <v>276</v>
      </c>
      <c r="E402" s="256" t="s">
        <v>276</v>
      </c>
      <c r="F402" s="256" t="s">
        <v>276</v>
      </c>
      <c r="G402" s="256" t="s">
        <v>276</v>
      </c>
      <c r="H402" s="256" t="s">
        <v>276</v>
      </c>
      <c r="I402" s="256" t="s">
        <v>276</v>
      </c>
    </row>
    <row r="403" spans="1:9" ht="12" customHeight="1" x14ac:dyDescent="0.25">
      <c r="A403" s="302"/>
      <c r="C403" s="198">
        <v>44729.083333333336</v>
      </c>
      <c r="D403" s="256" t="s">
        <v>276</v>
      </c>
      <c r="E403" s="256" t="s">
        <v>276</v>
      </c>
      <c r="F403" s="256" t="s">
        <v>276</v>
      </c>
      <c r="G403" s="256" t="s">
        <v>276</v>
      </c>
      <c r="H403" s="256" t="s">
        <v>276</v>
      </c>
      <c r="I403" s="256" t="s">
        <v>276</v>
      </c>
    </row>
    <row r="404" spans="1:9" ht="12" customHeight="1" x14ac:dyDescent="0.25">
      <c r="A404" s="302"/>
      <c r="C404" s="198">
        <v>44729.125</v>
      </c>
      <c r="D404" s="256" t="s">
        <v>276</v>
      </c>
      <c r="E404" s="256" t="s">
        <v>276</v>
      </c>
      <c r="F404" s="256" t="s">
        <v>276</v>
      </c>
      <c r="G404" s="256" t="s">
        <v>276</v>
      </c>
      <c r="H404" s="256" t="s">
        <v>276</v>
      </c>
      <c r="I404" s="256" t="s">
        <v>276</v>
      </c>
    </row>
    <row r="405" spans="1:9" ht="12" customHeight="1" x14ac:dyDescent="0.25">
      <c r="A405" s="302"/>
      <c r="C405" s="198">
        <v>44729.166666666664</v>
      </c>
      <c r="D405" s="256" t="s">
        <v>276</v>
      </c>
      <c r="E405" s="256" t="s">
        <v>276</v>
      </c>
      <c r="F405" s="256" t="s">
        <v>276</v>
      </c>
      <c r="G405" s="256" t="s">
        <v>276</v>
      </c>
      <c r="H405" s="256" t="s">
        <v>276</v>
      </c>
      <c r="I405" s="256" t="s">
        <v>276</v>
      </c>
    </row>
    <row r="406" spans="1:9" ht="12" customHeight="1" x14ac:dyDescent="0.25">
      <c r="A406" s="302"/>
      <c r="C406" s="198">
        <v>44729.208333333336</v>
      </c>
      <c r="D406" s="256" t="s">
        <v>276</v>
      </c>
      <c r="E406" s="256" t="s">
        <v>276</v>
      </c>
      <c r="F406" s="256" t="s">
        <v>276</v>
      </c>
      <c r="G406" s="256" t="s">
        <v>276</v>
      </c>
      <c r="H406" s="256" t="s">
        <v>276</v>
      </c>
      <c r="I406" s="256" t="s">
        <v>276</v>
      </c>
    </row>
    <row r="407" spans="1:9" ht="12" customHeight="1" x14ac:dyDescent="0.25">
      <c r="A407" s="302"/>
      <c r="C407" s="198">
        <v>44729.25</v>
      </c>
      <c r="D407" s="256" t="s">
        <v>276</v>
      </c>
      <c r="E407" s="256" t="s">
        <v>276</v>
      </c>
      <c r="F407" s="256" t="s">
        <v>276</v>
      </c>
      <c r="G407" s="256" t="s">
        <v>276</v>
      </c>
      <c r="H407" s="256" t="s">
        <v>276</v>
      </c>
      <c r="I407" s="256" t="s">
        <v>276</v>
      </c>
    </row>
    <row r="408" spans="1:9" ht="12" customHeight="1" x14ac:dyDescent="0.25">
      <c r="A408" s="302"/>
      <c r="C408" s="198">
        <v>44729.291666666664</v>
      </c>
      <c r="D408" s="256" t="s">
        <v>276</v>
      </c>
      <c r="E408" s="256" t="s">
        <v>276</v>
      </c>
      <c r="F408" s="256" t="s">
        <v>276</v>
      </c>
      <c r="G408" s="256" t="s">
        <v>276</v>
      </c>
      <c r="H408" s="256" t="s">
        <v>276</v>
      </c>
      <c r="I408" s="256" t="s">
        <v>276</v>
      </c>
    </row>
    <row r="409" spans="1:9" ht="12" customHeight="1" x14ac:dyDescent="0.25">
      <c r="A409" s="302"/>
      <c r="C409" s="198">
        <v>44729.333333333336</v>
      </c>
      <c r="D409" s="256" t="s">
        <v>276</v>
      </c>
      <c r="E409" s="256" t="s">
        <v>276</v>
      </c>
      <c r="F409" s="256" t="s">
        <v>276</v>
      </c>
      <c r="G409" s="256" t="s">
        <v>276</v>
      </c>
      <c r="H409" s="256" t="s">
        <v>276</v>
      </c>
      <c r="I409" s="256" t="s">
        <v>276</v>
      </c>
    </row>
    <row r="410" spans="1:9" ht="12" customHeight="1" x14ac:dyDescent="0.25">
      <c r="A410" s="302"/>
      <c r="C410" s="198">
        <v>44729.375</v>
      </c>
      <c r="D410" s="256" t="s">
        <v>276</v>
      </c>
      <c r="E410" s="256" t="s">
        <v>276</v>
      </c>
      <c r="F410" s="256" t="s">
        <v>276</v>
      </c>
      <c r="G410" s="256" t="s">
        <v>276</v>
      </c>
      <c r="H410" s="256" t="s">
        <v>276</v>
      </c>
      <c r="I410" s="256" t="s">
        <v>276</v>
      </c>
    </row>
    <row r="411" spans="1:9" ht="12" customHeight="1" x14ac:dyDescent="0.25">
      <c r="A411" s="302"/>
      <c r="C411" s="198">
        <v>44729.416666666664</v>
      </c>
      <c r="D411" s="256" t="s">
        <v>276</v>
      </c>
      <c r="E411" s="256" t="s">
        <v>276</v>
      </c>
      <c r="F411" s="256" t="s">
        <v>276</v>
      </c>
      <c r="G411" s="256" t="s">
        <v>276</v>
      </c>
      <c r="H411" s="256" t="s">
        <v>276</v>
      </c>
      <c r="I411" s="256" t="s">
        <v>276</v>
      </c>
    </row>
    <row r="412" spans="1:9" ht="12" customHeight="1" x14ac:dyDescent="0.25">
      <c r="A412" s="302"/>
      <c r="C412" s="198">
        <v>44729.458333333336</v>
      </c>
      <c r="D412" s="256" t="s">
        <v>276</v>
      </c>
      <c r="E412" s="256" t="s">
        <v>276</v>
      </c>
      <c r="F412" s="256" t="s">
        <v>276</v>
      </c>
      <c r="G412" s="256" t="s">
        <v>276</v>
      </c>
      <c r="H412" s="256" t="s">
        <v>276</v>
      </c>
      <c r="I412" s="256" t="s">
        <v>276</v>
      </c>
    </row>
    <row r="413" spans="1:9" ht="12" customHeight="1" x14ac:dyDescent="0.25">
      <c r="A413" s="302"/>
      <c r="C413" s="198">
        <v>44729.5</v>
      </c>
      <c r="D413" s="256" t="s">
        <v>276</v>
      </c>
      <c r="E413" s="256" t="s">
        <v>276</v>
      </c>
      <c r="F413" s="256" t="s">
        <v>276</v>
      </c>
      <c r="G413" s="256" t="s">
        <v>276</v>
      </c>
      <c r="H413" s="256" t="s">
        <v>276</v>
      </c>
      <c r="I413" s="256" t="s">
        <v>276</v>
      </c>
    </row>
    <row r="414" spans="1:9" ht="12" customHeight="1" x14ac:dyDescent="0.25">
      <c r="A414" s="302"/>
      <c r="C414" s="198">
        <v>44729.541666666664</v>
      </c>
      <c r="D414" s="256" t="s">
        <v>276</v>
      </c>
      <c r="E414" s="256" t="s">
        <v>276</v>
      </c>
      <c r="F414" s="256" t="s">
        <v>276</v>
      </c>
      <c r="G414" s="256" t="s">
        <v>276</v>
      </c>
      <c r="H414" s="256" t="s">
        <v>276</v>
      </c>
      <c r="I414" s="256" t="s">
        <v>276</v>
      </c>
    </row>
    <row r="415" spans="1:9" ht="12" customHeight="1" x14ac:dyDescent="0.25">
      <c r="A415" s="302"/>
      <c r="C415" s="198">
        <v>44729.583333333336</v>
      </c>
      <c r="D415" s="256" t="s">
        <v>276</v>
      </c>
      <c r="E415" s="256" t="s">
        <v>276</v>
      </c>
      <c r="F415" s="256" t="s">
        <v>276</v>
      </c>
      <c r="G415" s="256" t="s">
        <v>276</v>
      </c>
      <c r="H415" s="256" t="s">
        <v>276</v>
      </c>
      <c r="I415" s="256" t="s">
        <v>276</v>
      </c>
    </row>
    <row r="416" spans="1:9" ht="12" customHeight="1" x14ac:dyDescent="0.25">
      <c r="A416" s="302"/>
      <c r="C416" s="198">
        <v>44729.625</v>
      </c>
      <c r="D416" s="256" t="s">
        <v>276</v>
      </c>
      <c r="E416" s="256" t="s">
        <v>276</v>
      </c>
      <c r="F416" s="256" t="s">
        <v>276</v>
      </c>
      <c r="G416" s="256" t="s">
        <v>276</v>
      </c>
      <c r="H416" s="256" t="s">
        <v>276</v>
      </c>
      <c r="I416" s="256" t="s">
        <v>276</v>
      </c>
    </row>
    <row r="417" spans="1:9" ht="12" customHeight="1" x14ac:dyDescent="0.25">
      <c r="A417" s="302"/>
      <c r="C417" s="198">
        <v>44729.666666666664</v>
      </c>
      <c r="D417" s="256" t="s">
        <v>276</v>
      </c>
      <c r="E417" s="256" t="s">
        <v>276</v>
      </c>
      <c r="F417" s="256" t="s">
        <v>276</v>
      </c>
      <c r="G417" s="256" t="s">
        <v>276</v>
      </c>
      <c r="H417" s="256" t="s">
        <v>276</v>
      </c>
      <c r="I417" s="256" t="s">
        <v>276</v>
      </c>
    </row>
    <row r="418" spans="1:9" ht="12" customHeight="1" x14ac:dyDescent="0.25">
      <c r="A418" s="302"/>
      <c r="C418" s="198">
        <v>44729.708333333336</v>
      </c>
      <c r="D418" s="256" t="s">
        <v>276</v>
      </c>
      <c r="E418" s="256" t="s">
        <v>276</v>
      </c>
      <c r="F418" s="256" t="s">
        <v>276</v>
      </c>
      <c r="G418" s="256" t="s">
        <v>276</v>
      </c>
      <c r="H418" s="256" t="s">
        <v>276</v>
      </c>
      <c r="I418" s="256" t="s">
        <v>276</v>
      </c>
    </row>
    <row r="419" spans="1:9" ht="12" customHeight="1" x14ac:dyDescent="0.25">
      <c r="A419" s="302"/>
      <c r="C419" s="198">
        <v>44729.75</v>
      </c>
      <c r="D419" s="256" t="s">
        <v>276</v>
      </c>
      <c r="E419" s="256" t="s">
        <v>276</v>
      </c>
      <c r="F419" s="256" t="s">
        <v>276</v>
      </c>
      <c r="G419" s="256" t="s">
        <v>276</v>
      </c>
      <c r="H419" s="256" t="s">
        <v>276</v>
      </c>
      <c r="I419" s="256" t="s">
        <v>276</v>
      </c>
    </row>
    <row r="420" spans="1:9" ht="12" customHeight="1" x14ac:dyDescent="0.25">
      <c r="A420" s="302"/>
      <c r="C420" s="198">
        <v>44729.791666666664</v>
      </c>
      <c r="D420" s="256" t="s">
        <v>276</v>
      </c>
      <c r="E420" s="256" t="s">
        <v>276</v>
      </c>
      <c r="F420" s="256" t="s">
        <v>276</v>
      </c>
      <c r="G420" s="256" t="s">
        <v>276</v>
      </c>
      <c r="H420" s="256" t="s">
        <v>276</v>
      </c>
      <c r="I420" s="256" t="s">
        <v>276</v>
      </c>
    </row>
    <row r="421" spans="1:9" ht="12" customHeight="1" x14ac:dyDescent="0.25">
      <c r="A421" s="302"/>
      <c r="C421" s="198">
        <v>44729.833333333336</v>
      </c>
      <c r="D421" s="256" t="s">
        <v>276</v>
      </c>
      <c r="E421" s="256" t="s">
        <v>276</v>
      </c>
      <c r="F421" s="256" t="s">
        <v>276</v>
      </c>
      <c r="G421" s="256" t="s">
        <v>276</v>
      </c>
      <c r="H421" s="256" t="s">
        <v>276</v>
      </c>
      <c r="I421" s="256" t="s">
        <v>276</v>
      </c>
    </row>
    <row r="422" spans="1:9" ht="12" customHeight="1" x14ac:dyDescent="0.25">
      <c r="A422" s="302"/>
      <c r="C422" s="198">
        <v>44729.875</v>
      </c>
      <c r="D422" s="256" t="s">
        <v>276</v>
      </c>
      <c r="E422" s="256" t="s">
        <v>276</v>
      </c>
      <c r="F422" s="256" t="s">
        <v>276</v>
      </c>
      <c r="G422" s="256" t="s">
        <v>276</v>
      </c>
      <c r="H422" s="256" t="s">
        <v>276</v>
      </c>
      <c r="I422" s="256" t="s">
        <v>276</v>
      </c>
    </row>
    <row r="423" spans="1:9" ht="12" customHeight="1" x14ac:dyDescent="0.25">
      <c r="A423" s="302"/>
      <c r="C423" s="198">
        <v>44729.916666666664</v>
      </c>
      <c r="D423" s="256" t="s">
        <v>276</v>
      </c>
      <c r="E423" s="256" t="s">
        <v>276</v>
      </c>
      <c r="F423" s="256" t="s">
        <v>276</v>
      </c>
      <c r="G423" s="256" t="s">
        <v>276</v>
      </c>
      <c r="H423" s="256" t="s">
        <v>276</v>
      </c>
      <c r="I423" s="256" t="s">
        <v>276</v>
      </c>
    </row>
    <row r="424" spans="1:9" ht="12" customHeight="1" x14ac:dyDescent="0.25">
      <c r="A424" s="302"/>
      <c r="C424" s="198">
        <v>44729.958333333336</v>
      </c>
      <c r="D424" s="256" t="s">
        <v>276</v>
      </c>
      <c r="E424" s="256" t="s">
        <v>276</v>
      </c>
      <c r="F424" s="256" t="s">
        <v>276</v>
      </c>
      <c r="G424" s="256" t="s">
        <v>276</v>
      </c>
      <c r="H424" s="256" t="s">
        <v>276</v>
      </c>
      <c r="I424" s="256" t="s">
        <v>276</v>
      </c>
    </row>
    <row r="425" spans="1:9" ht="12" customHeight="1" x14ac:dyDescent="0.25">
      <c r="A425" s="302">
        <v>18</v>
      </c>
      <c r="C425" s="198">
        <v>44730</v>
      </c>
      <c r="D425" s="256" t="s">
        <v>276</v>
      </c>
      <c r="E425" s="256" t="s">
        <v>276</v>
      </c>
      <c r="F425" s="256" t="s">
        <v>276</v>
      </c>
      <c r="G425" s="256" t="s">
        <v>276</v>
      </c>
      <c r="H425" s="256" t="s">
        <v>276</v>
      </c>
      <c r="I425" s="256" t="s">
        <v>276</v>
      </c>
    </row>
    <row r="426" spans="1:9" ht="12" customHeight="1" x14ac:dyDescent="0.25">
      <c r="A426" s="302"/>
      <c r="C426" s="198">
        <v>44730.041666666664</v>
      </c>
      <c r="D426" s="256" t="s">
        <v>276</v>
      </c>
      <c r="E426" s="256" t="s">
        <v>276</v>
      </c>
      <c r="F426" s="256" t="s">
        <v>276</v>
      </c>
      <c r="G426" s="256" t="s">
        <v>276</v>
      </c>
      <c r="H426" s="256" t="s">
        <v>276</v>
      </c>
      <c r="I426" s="256" t="s">
        <v>276</v>
      </c>
    </row>
    <row r="427" spans="1:9" ht="12" customHeight="1" x14ac:dyDescent="0.25">
      <c r="A427" s="302"/>
      <c r="C427" s="198">
        <v>44730.083333333336</v>
      </c>
      <c r="D427" s="256" t="s">
        <v>276</v>
      </c>
      <c r="E427" s="256" t="s">
        <v>276</v>
      </c>
      <c r="F427" s="256" t="s">
        <v>276</v>
      </c>
      <c r="G427" s="256" t="s">
        <v>276</v>
      </c>
      <c r="H427" s="256" t="s">
        <v>276</v>
      </c>
      <c r="I427" s="256" t="s">
        <v>276</v>
      </c>
    </row>
    <row r="428" spans="1:9" ht="12" customHeight="1" x14ac:dyDescent="0.25">
      <c r="A428" s="302"/>
      <c r="C428" s="198">
        <v>44730.125</v>
      </c>
      <c r="D428" s="256" t="s">
        <v>276</v>
      </c>
      <c r="E428" s="256" t="s">
        <v>276</v>
      </c>
      <c r="F428" s="256" t="s">
        <v>276</v>
      </c>
      <c r="G428" s="256" t="s">
        <v>276</v>
      </c>
      <c r="H428" s="256" t="s">
        <v>276</v>
      </c>
      <c r="I428" s="256" t="s">
        <v>276</v>
      </c>
    </row>
    <row r="429" spans="1:9" ht="12" customHeight="1" x14ac:dyDescent="0.25">
      <c r="A429" s="302"/>
      <c r="C429" s="198">
        <v>44730.166666666664</v>
      </c>
      <c r="D429" s="256" t="s">
        <v>276</v>
      </c>
      <c r="E429" s="256" t="s">
        <v>276</v>
      </c>
      <c r="F429" s="256" t="s">
        <v>276</v>
      </c>
      <c r="G429" s="256" t="s">
        <v>276</v>
      </c>
      <c r="H429" s="256" t="s">
        <v>276</v>
      </c>
      <c r="I429" s="256" t="s">
        <v>276</v>
      </c>
    </row>
    <row r="430" spans="1:9" ht="12" customHeight="1" x14ac:dyDescent="0.25">
      <c r="A430" s="302"/>
      <c r="C430" s="198">
        <v>44730.208333333336</v>
      </c>
      <c r="D430" s="256" t="s">
        <v>276</v>
      </c>
      <c r="E430" s="256" t="s">
        <v>276</v>
      </c>
      <c r="F430" s="256" t="s">
        <v>276</v>
      </c>
      <c r="G430" s="256" t="s">
        <v>276</v>
      </c>
      <c r="H430" s="256" t="s">
        <v>276</v>
      </c>
      <c r="I430" s="256" t="s">
        <v>276</v>
      </c>
    </row>
    <row r="431" spans="1:9" ht="12" customHeight="1" x14ac:dyDescent="0.25">
      <c r="A431" s="302"/>
      <c r="C431" s="198">
        <v>44730.25</v>
      </c>
      <c r="D431" s="256" t="s">
        <v>276</v>
      </c>
      <c r="E431" s="256" t="s">
        <v>276</v>
      </c>
      <c r="F431" s="256" t="s">
        <v>276</v>
      </c>
      <c r="G431" s="256" t="s">
        <v>276</v>
      </c>
      <c r="H431" s="256" t="s">
        <v>276</v>
      </c>
      <c r="I431" s="256" t="s">
        <v>276</v>
      </c>
    </row>
    <row r="432" spans="1:9" ht="12" customHeight="1" x14ac:dyDescent="0.25">
      <c r="A432" s="302"/>
      <c r="C432" s="198">
        <v>44730.291666666664</v>
      </c>
      <c r="D432" s="256" t="s">
        <v>276</v>
      </c>
      <c r="E432" s="256" t="s">
        <v>276</v>
      </c>
      <c r="F432" s="256" t="s">
        <v>276</v>
      </c>
      <c r="G432" s="256" t="s">
        <v>276</v>
      </c>
      <c r="H432" s="256" t="s">
        <v>276</v>
      </c>
      <c r="I432" s="256" t="s">
        <v>276</v>
      </c>
    </row>
    <row r="433" spans="1:9" ht="12" customHeight="1" x14ac:dyDescent="0.25">
      <c r="A433" s="302"/>
      <c r="C433" s="198">
        <v>44730.333333333336</v>
      </c>
      <c r="D433" s="256" t="s">
        <v>276</v>
      </c>
      <c r="E433" s="256" t="s">
        <v>276</v>
      </c>
      <c r="F433" s="256" t="s">
        <v>276</v>
      </c>
      <c r="G433" s="256" t="s">
        <v>276</v>
      </c>
      <c r="H433" s="256" t="s">
        <v>276</v>
      </c>
      <c r="I433" s="256" t="s">
        <v>276</v>
      </c>
    </row>
    <row r="434" spans="1:9" ht="12" customHeight="1" x14ac:dyDescent="0.25">
      <c r="A434" s="302"/>
      <c r="C434" s="198">
        <v>44730.375</v>
      </c>
      <c r="D434" s="256" t="s">
        <v>276</v>
      </c>
      <c r="E434" s="256" t="s">
        <v>276</v>
      </c>
      <c r="F434" s="256" t="s">
        <v>276</v>
      </c>
      <c r="G434" s="256" t="s">
        <v>276</v>
      </c>
      <c r="H434" s="256" t="s">
        <v>276</v>
      </c>
      <c r="I434" s="256" t="s">
        <v>276</v>
      </c>
    </row>
    <row r="435" spans="1:9" ht="12" customHeight="1" x14ac:dyDescent="0.25">
      <c r="A435" s="302"/>
      <c r="C435" s="198">
        <v>44730.416666666664</v>
      </c>
      <c r="D435" s="256" t="s">
        <v>276</v>
      </c>
      <c r="E435" s="256" t="s">
        <v>276</v>
      </c>
      <c r="F435" s="256" t="s">
        <v>276</v>
      </c>
      <c r="G435" s="256" t="s">
        <v>276</v>
      </c>
      <c r="H435" s="256" t="s">
        <v>276</v>
      </c>
      <c r="I435" s="256" t="s">
        <v>276</v>
      </c>
    </row>
    <row r="436" spans="1:9" ht="12" customHeight="1" x14ac:dyDescent="0.25">
      <c r="A436" s="302"/>
      <c r="C436" s="198">
        <v>44730.458333333336</v>
      </c>
      <c r="D436" s="256" t="s">
        <v>276</v>
      </c>
      <c r="E436" s="256" t="s">
        <v>276</v>
      </c>
      <c r="F436" s="256" t="s">
        <v>276</v>
      </c>
      <c r="G436" s="256" t="s">
        <v>276</v>
      </c>
      <c r="H436" s="256" t="s">
        <v>276</v>
      </c>
      <c r="I436" s="256" t="s">
        <v>276</v>
      </c>
    </row>
    <row r="437" spans="1:9" ht="12" customHeight="1" x14ac:dyDescent="0.25">
      <c r="A437" s="302"/>
      <c r="C437" s="198">
        <v>44730.5</v>
      </c>
      <c r="D437" s="256" t="s">
        <v>276</v>
      </c>
      <c r="E437" s="256" t="s">
        <v>276</v>
      </c>
      <c r="F437" s="256" t="s">
        <v>276</v>
      </c>
      <c r="G437" s="256" t="s">
        <v>276</v>
      </c>
      <c r="H437" s="256" t="s">
        <v>276</v>
      </c>
      <c r="I437" s="256" t="s">
        <v>276</v>
      </c>
    </row>
    <row r="438" spans="1:9" ht="12" customHeight="1" x14ac:dyDescent="0.25">
      <c r="A438" s="302"/>
      <c r="C438" s="198">
        <v>44730.541666666664</v>
      </c>
      <c r="D438" s="256" t="s">
        <v>276</v>
      </c>
      <c r="E438" s="256" t="s">
        <v>276</v>
      </c>
      <c r="F438" s="256" t="s">
        <v>276</v>
      </c>
      <c r="G438" s="256" t="s">
        <v>276</v>
      </c>
      <c r="H438" s="256" t="s">
        <v>276</v>
      </c>
      <c r="I438" s="256" t="s">
        <v>276</v>
      </c>
    </row>
    <row r="439" spans="1:9" ht="12" customHeight="1" x14ac:dyDescent="0.25">
      <c r="A439" s="302"/>
      <c r="C439" s="198">
        <v>44730.583333333336</v>
      </c>
      <c r="D439" s="256" t="s">
        <v>276</v>
      </c>
      <c r="E439" s="256" t="s">
        <v>276</v>
      </c>
      <c r="F439" s="256" t="s">
        <v>276</v>
      </c>
      <c r="G439" s="256" t="s">
        <v>276</v>
      </c>
      <c r="H439" s="256" t="s">
        <v>276</v>
      </c>
      <c r="I439" s="256" t="s">
        <v>276</v>
      </c>
    </row>
    <row r="440" spans="1:9" ht="12" customHeight="1" x14ac:dyDescent="0.25">
      <c r="A440" s="302"/>
      <c r="C440" s="198">
        <v>44730.625</v>
      </c>
      <c r="D440" s="256" t="s">
        <v>276</v>
      </c>
      <c r="E440" s="256" t="s">
        <v>276</v>
      </c>
      <c r="F440" s="256" t="s">
        <v>276</v>
      </c>
      <c r="G440" s="256" t="s">
        <v>276</v>
      </c>
      <c r="H440" s="256" t="s">
        <v>276</v>
      </c>
      <c r="I440" s="256" t="s">
        <v>276</v>
      </c>
    </row>
    <row r="441" spans="1:9" ht="12" customHeight="1" x14ac:dyDescent="0.25">
      <c r="A441" s="302"/>
      <c r="C441" s="198">
        <v>44730.666666666664</v>
      </c>
      <c r="D441" s="256" t="s">
        <v>276</v>
      </c>
      <c r="E441" s="256" t="s">
        <v>276</v>
      </c>
      <c r="F441" s="256" t="s">
        <v>276</v>
      </c>
      <c r="G441" s="256" t="s">
        <v>276</v>
      </c>
      <c r="H441" s="256" t="s">
        <v>276</v>
      </c>
      <c r="I441" s="256" t="s">
        <v>276</v>
      </c>
    </row>
    <row r="442" spans="1:9" ht="12" customHeight="1" x14ac:dyDescent="0.25">
      <c r="A442" s="302"/>
      <c r="C442" s="198">
        <v>44730.708333333336</v>
      </c>
      <c r="D442" s="256" t="s">
        <v>276</v>
      </c>
      <c r="E442" s="256" t="s">
        <v>276</v>
      </c>
      <c r="F442" s="256" t="s">
        <v>276</v>
      </c>
      <c r="G442" s="256" t="s">
        <v>276</v>
      </c>
      <c r="H442" s="256" t="s">
        <v>276</v>
      </c>
      <c r="I442" s="256" t="s">
        <v>276</v>
      </c>
    </row>
    <row r="443" spans="1:9" ht="12" customHeight="1" x14ac:dyDescent="0.25">
      <c r="A443" s="302"/>
      <c r="C443" s="198">
        <v>44730.75</v>
      </c>
      <c r="D443" s="256" t="s">
        <v>276</v>
      </c>
      <c r="E443" s="256" t="s">
        <v>276</v>
      </c>
      <c r="F443" s="256" t="s">
        <v>276</v>
      </c>
      <c r="G443" s="256" t="s">
        <v>276</v>
      </c>
      <c r="H443" s="256" t="s">
        <v>276</v>
      </c>
      <c r="I443" s="256" t="s">
        <v>276</v>
      </c>
    </row>
    <row r="444" spans="1:9" ht="12" customHeight="1" x14ac:dyDescent="0.25">
      <c r="A444" s="302"/>
      <c r="C444" s="198">
        <v>44730.791666666664</v>
      </c>
      <c r="D444" s="256" t="s">
        <v>276</v>
      </c>
      <c r="E444" s="256" t="s">
        <v>276</v>
      </c>
      <c r="F444" s="256" t="s">
        <v>276</v>
      </c>
      <c r="G444" s="256" t="s">
        <v>276</v>
      </c>
      <c r="H444" s="256" t="s">
        <v>276</v>
      </c>
      <c r="I444" s="256" t="s">
        <v>276</v>
      </c>
    </row>
    <row r="445" spans="1:9" ht="12" customHeight="1" x14ac:dyDescent="0.25">
      <c r="A445" s="302"/>
      <c r="C445" s="198">
        <v>44730.833333333336</v>
      </c>
      <c r="D445" s="256" t="s">
        <v>276</v>
      </c>
      <c r="E445" s="256" t="s">
        <v>276</v>
      </c>
      <c r="F445" s="256" t="s">
        <v>276</v>
      </c>
      <c r="G445" s="256" t="s">
        <v>276</v>
      </c>
      <c r="H445" s="256" t="s">
        <v>276</v>
      </c>
      <c r="I445" s="256" t="s">
        <v>276</v>
      </c>
    </row>
    <row r="446" spans="1:9" ht="12" customHeight="1" x14ac:dyDescent="0.25">
      <c r="A446" s="302"/>
      <c r="C446" s="198">
        <v>44730.875</v>
      </c>
      <c r="D446" s="256" t="s">
        <v>276</v>
      </c>
      <c r="E446" s="256" t="s">
        <v>276</v>
      </c>
      <c r="F446" s="256" t="s">
        <v>276</v>
      </c>
      <c r="G446" s="256" t="s">
        <v>276</v>
      </c>
      <c r="H446" s="256" t="s">
        <v>276</v>
      </c>
      <c r="I446" s="256" t="s">
        <v>276</v>
      </c>
    </row>
    <row r="447" spans="1:9" ht="12" customHeight="1" x14ac:dyDescent="0.25">
      <c r="A447" s="302"/>
      <c r="C447" s="198">
        <v>44730.916666666664</v>
      </c>
      <c r="D447" s="256" t="s">
        <v>276</v>
      </c>
      <c r="E447" s="256" t="s">
        <v>276</v>
      </c>
      <c r="F447" s="256" t="s">
        <v>276</v>
      </c>
      <c r="G447" s="256" t="s">
        <v>276</v>
      </c>
      <c r="H447" s="256" t="s">
        <v>276</v>
      </c>
      <c r="I447" s="256" t="s">
        <v>276</v>
      </c>
    </row>
    <row r="448" spans="1:9" ht="12" customHeight="1" x14ac:dyDescent="0.25">
      <c r="A448" s="302"/>
      <c r="C448" s="198">
        <v>44730.958333333336</v>
      </c>
      <c r="D448" s="256" t="s">
        <v>276</v>
      </c>
      <c r="E448" s="256" t="s">
        <v>276</v>
      </c>
      <c r="F448" s="256" t="s">
        <v>276</v>
      </c>
      <c r="G448" s="256" t="s">
        <v>276</v>
      </c>
      <c r="H448" s="256" t="s">
        <v>276</v>
      </c>
      <c r="I448" s="256" t="s">
        <v>276</v>
      </c>
    </row>
    <row r="449" spans="1:9" ht="12" customHeight="1" x14ac:dyDescent="0.25">
      <c r="A449" s="302">
        <v>19</v>
      </c>
      <c r="C449" s="198">
        <v>44731</v>
      </c>
      <c r="D449" s="256" t="s">
        <v>276</v>
      </c>
      <c r="E449" s="256" t="s">
        <v>276</v>
      </c>
      <c r="F449" s="256" t="s">
        <v>276</v>
      </c>
      <c r="G449" s="256" t="s">
        <v>276</v>
      </c>
      <c r="H449" s="256" t="s">
        <v>276</v>
      </c>
      <c r="I449" s="256" t="s">
        <v>276</v>
      </c>
    </row>
    <row r="450" spans="1:9" ht="12" customHeight="1" x14ac:dyDescent="0.25">
      <c r="A450" s="302"/>
      <c r="C450" s="198">
        <v>44731.041666666664</v>
      </c>
      <c r="D450" s="256" t="s">
        <v>276</v>
      </c>
      <c r="E450" s="256" t="s">
        <v>276</v>
      </c>
      <c r="F450" s="256" t="s">
        <v>276</v>
      </c>
      <c r="G450" s="256" t="s">
        <v>276</v>
      </c>
      <c r="H450" s="256" t="s">
        <v>276</v>
      </c>
      <c r="I450" s="256" t="s">
        <v>276</v>
      </c>
    </row>
    <row r="451" spans="1:9" ht="12" customHeight="1" x14ac:dyDescent="0.25">
      <c r="A451" s="302"/>
      <c r="C451" s="198">
        <v>44731.083333333336</v>
      </c>
      <c r="D451" s="256" t="s">
        <v>276</v>
      </c>
      <c r="E451" s="256" t="s">
        <v>276</v>
      </c>
      <c r="F451" s="256" t="s">
        <v>276</v>
      </c>
      <c r="G451" s="256" t="s">
        <v>276</v>
      </c>
      <c r="H451" s="256" t="s">
        <v>276</v>
      </c>
      <c r="I451" s="256" t="s">
        <v>276</v>
      </c>
    </row>
    <row r="452" spans="1:9" ht="12" customHeight="1" x14ac:dyDescent="0.25">
      <c r="A452" s="302"/>
      <c r="C452" s="198">
        <v>44731.125</v>
      </c>
      <c r="D452" s="256" t="s">
        <v>276</v>
      </c>
      <c r="E452" s="256" t="s">
        <v>276</v>
      </c>
      <c r="F452" s="256" t="s">
        <v>276</v>
      </c>
      <c r="G452" s="256" t="s">
        <v>276</v>
      </c>
      <c r="H452" s="256" t="s">
        <v>276</v>
      </c>
      <c r="I452" s="256" t="s">
        <v>276</v>
      </c>
    </row>
    <row r="453" spans="1:9" ht="12" customHeight="1" x14ac:dyDescent="0.25">
      <c r="A453" s="302"/>
      <c r="C453" s="198">
        <v>44731.166666666664</v>
      </c>
      <c r="D453" s="256" t="s">
        <v>276</v>
      </c>
      <c r="E453" s="256" t="s">
        <v>276</v>
      </c>
      <c r="F453" s="256" t="s">
        <v>276</v>
      </c>
      <c r="G453" s="256" t="s">
        <v>276</v>
      </c>
      <c r="H453" s="256" t="s">
        <v>276</v>
      </c>
      <c r="I453" s="256" t="s">
        <v>276</v>
      </c>
    </row>
    <row r="454" spans="1:9" ht="12" customHeight="1" x14ac:dyDescent="0.25">
      <c r="A454" s="302"/>
      <c r="C454" s="198">
        <v>44731.208333333336</v>
      </c>
      <c r="D454" s="256" t="s">
        <v>276</v>
      </c>
      <c r="E454" s="256" t="s">
        <v>276</v>
      </c>
      <c r="F454" s="256" t="s">
        <v>276</v>
      </c>
      <c r="G454" s="256" t="s">
        <v>276</v>
      </c>
      <c r="H454" s="256" t="s">
        <v>276</v>
      </c>
      <c r="I454" s="256" t="s">
        <v>276</v>
      </c>
    </row>
    <row r="455" spans="1:9" ht="12" customHeight="1" x14ac:dyDescent="0.25">
      <c r="A455" s="302"/>
      <c r="C455" s="198">
        <v>44731.25</v>
      </c>
      <c r="D455" s="256" t="s">
        <v>276</v>
      </c>
      <c r="E455" s="256" t="s">
        <v>276</v>
      </c>
      <c r="F455" s="256" t="s">
        <v>276</v>
      </c>
      <c r="G455" s="256" t="s">
        <v>276</v>
      </c>
      <c r="H455" s="256" t="s">
        <v>276</v>
      </c>
      <c r="I455" s="256" t="s">
        <v>276</v>
      </c>
    </row>
    <row r="456" spans="1:9" ht="12" customHeight="1" x14ac:dyDescent="0.25">
      <c r="A456" s="302"/>
      <c r="C456" s="198">
        <v>44731.291666666664</v>
      </c>
      <c r="D456" s="256" t="s">
        <v>276</v>
      </c>
      <c r="E456" s="256" t="s">
        <v>276</v>
      </c>
      <c r="F456" s="256" t="s">
        <v>276</v>
      </c>
      <c r="G456" s="256" t="s">
        <v>276</v>
      </c>
      <c r="H456" s="256" t="s">
        <v>276</v>
      </c>
      <c r="I456" s="256" t="s">
        <v>276</v>
      </c>
    </row>
    <row r="457" spans="1:9" ht="12" customHeight="1" x14ac:dyDescent="0.25">
      <c r="A457" s="302"/>
      <c r="C457" s="198">
        <v>44731.333333333336</v>
      </c>
      <c r="D457" s="256" t="s">
        <v>276</v>
      </c>
      <c r="E457" s="256" t="s">
        <v>276</v>
      </c>
      <c r="F457" s="256" t="s">
        <v>276</v>
      </c>
      <c r="G457" s="256" t="s">
        <v>276</v>
      </c>
      <c r="H457" s="256" t="s">
        <v>276</v>
      </c>
      <c r="I457" s="256" t="s">
        <v>276</v>
      </c>
    </row>
    <row r="458" spans="1:9" ht="12" customHeight="1" x14ac:dyDescent="0.25">
      <c r="A458" s="302"/>
      <c r="C458" s="198">
        <v>44731.375</v>
      </c>
      <c r="D458" s="256" t="s">
        <v>276</v>
      </c>
      <c r="E458" s="256" t="s">
        <v>276</v>
      </c>
      <c r="F458" s="256" t="s">
        <v>276</v>
      </c>
      <c r="G458" s="256" t="s">
        <v>276</v>
      </c>
      <c r="H458" s="256" t="s">
        <v>276</v>
      </c>
      <c r="I458" s="256" t="s">
        <v>276</v>
      </c>
    </row>
    <row r="459" spans="1:9" ht="12" customHeight="1" x14ac:dyDescent="0.25">
      <c r="A459" s="302"/>
      <c r="C459" s="198">
        <v>44731.416666666664</v>
      </c>
      <c r="D459" s="256" t="s">
        <v>276</v>
      </c>
      <c r="E459" s="256" t="s">
        <v>276</v>
      </c>
      <c r="F459" s="256" t="s">
        <v>276</v>
      </c>
      <c r="G459" s="256" t="s">
        <v>276</v>
      </c>
      <c r="H459" s="256" t="s">
        <v>276</v>
      </c>
      <c r="I459" s="256" t="s">
        <v>276</v>
      </c>
    </row>
    <row r="460" spans="1:9" ht="12" customHeight="1" x14ac:dyDescent="0.25">
      <c r="A460" s="302"/>
      <c r="C460" s="198">
        <v>44731.458333333336</v>
      </c>
      <c r="D460" s="256" t="s">
        <v>276</v>
      </c>
      <c r="E460" s="256" t="s">
        <v>276</v>
      </c>
      <c r="F460" s="256" t="s">
        <v>276</v>
      </c>
      <c r="G460" s="256" t="s">
        <v>276</v>
      </c>
      <c r="H460" s="256" t="s">
        <v>276</v>
      </c>
      <c r="I460" s="256" t="s">
        <v>276</v>
      </c>
    </row>
    <row r="461" spans="1:9" ht="12" customHeight="1" x14ac:dyDescent="0.25">
      <c r="A461" s="302"/>
      <c r="C461" s="198">
        <v>44731.5</v>
      </c>
      <c r="D461" s="256" t="s">
        <v>276</v>
      </c>
      <c r="E461" s="256" t="s">
        <v>276</v>
      </c>
      <c r="F461" s="256" t="s">
        <v>276</v>
      </c>
      <c r="G461" s="256" t="s">
        <v>276</v>
      </c>
      <c r="H461" s="256" t="s">
        <v>276</v>
      </c>
      <c r="I461" s="256" t="s">
        <v>276</v>
      </c>
    </row>
    <row r="462" spans="1:9" ht="12" customHeight="1" x14ac:dyDescent="0.25">
      <c r="A462" s="302"/>
      <c r="C462" s="198">
        <v>44731.541666666664</v>
      </c>
      <c r="D462" s="256" t="s">
        <v>276</v>
      </c>
      <c r="E462" s="256" t="s">
        <v>276</v>
      </c>
      <c r="F462" s="256" t="s">
        <v>276</v>
      </c>
      <c r="G462" s="256" t="s">
        <v>276</v>
      </c>
      <c r="H462" s="256" t="s">
        <v>276</v>
      </c>
      <c r="I462" s="256" t="s">
        <v>276</v>
      </c>
    </row>
    <row r="463" spans="1:9" ht="12" customHeight="1" x14ac:dyDescent="0.25">
      <c r="A463" s="302"/>
      <c r="C463" s="198">
        <v>44731.583333333336</v>
      </c>
      <c r="D463" s="256" t="s">
        <v>276</v>
      </c>
      <c r="E463" s="256" t="s">
        <v>276</v>
      </c>
      <c r="F463" s="256" t="s">
        <v>276</v>
      </c>
      <c r="G463" s="256" t="s">
        <v>276</v>
      </c>
      <c r="H463" s="256" t="s">
        <v>276</v>
      </c>
      <c r="I463" s="256" t="s">
        <v>276</v>
      </c>
    </row>
    <row r="464" spans="1:9" ht="12" customHeight="1" x14ac:dyDescent="0.25">
      <c r="A464" s="302"/>
      <c r="C464" s="198">
        <v>44731.625</v>
      </c>
      <c r="D464" s="256" t="s">
        <v>276</v>
      </c>
      <c r="E464" s="256" t="s">
        <v>276</v>
      </c>
      <c r="F464" s="256" t="s">
        <v>276</v>
      </c>
      <c r="G464" s="256" t="s">
        <v>276</v>
      </c>
      <c r="H464" s="256" t="s">
        <v>276</v>
      </c>
      <c r="I464" s="256" t="s">
        <v>276</v>
      </c>
    </row>
    <row r="465" spans="1:9" ht="12" customHeight="1" x14ac:dyDescent="0.25">
      <c r="A465" s="302"/>
      <c r="C465" s="198">
        <v>44731.666666666664</v>
      </c>
      <c r="D465" s="256" t="s">
        <v>276</v>
      </c>
      <c r="E465" s="256" t="s">
        <v>276</v>
      </c>
      <c r="F465" s="256" t="s">
        <v>276</v>
      </c>
      <c r="G465" s="256" t="s">
        <v>276</v>
      </c>
      <c r="H465" s="256" t="s">
        <v>276</v>
      </c>
      <c r="I465" s="256" t="s">
        <v>276</v>
      </c>
    </row>
    <row r="466" spans="1:9" ht="12" customHeight="1" x14ac:dyDescent="0.25">
      <c r="A466" s="302"/>
      <c r="C466" s="198">
        <v>44731.708333333336</v>
      </c>
      <c r="D466" s="256" t="s">
        <v>276</v>
      </c>
      <c r="E466" s="256" t="s">
        <v>276</v>
      </c>
      <c r="F466" s="256" t="s">
        <v>276</v>
      </c>
      <c r="G466" s="256" t="s">
        <v>276</v>
      </c>
      <c r="H466" s="256" t="s">
        <v>276</v>
      </c>
      <c r="I466" s="256" t="s">
        <v>276</v>
      </c>
    </row>
    <row r="467" spans="1:9" ht="12" customHeight="1" x14ac:dyDescent="0.25">
      <c r="A467" s="302"/>
      <c r="C467" s="198">
        <v>44731.75</v>
      </c>
      <c r="D467" s="256" t="s">
        <v>276</v>
      </c>
      <c r="E467" s="256" t="s">
        <v>276</v>
      </c>
      <c r="F467" s="256" t="s">
        <v>276</v>
      </c>
      <c r="G467" s="256" t="s">
        <v>276</v>
      </c>
      <c r="H467" s="256" t="s">
        <v>276</v>
      </c>
      <c r="I467" s="256" t="s">
        <v>276</v>
      </c>
    </row>
    <row r="468" spans="1:9" ht="12" customHeight="1" x14ac:dyDescent="0.25">
      <c r="A468" s="302"/>
      <c r="C468" s="198">
        <v>44731.791666666664</v>
      </c>
      <c r="D468" s="256" t="s">
        <v>276</v>
      </c>
      <c r="E468" s="256" t="s">
        <v>276</v>
      </c>
      <c r="F468" s="256" t="s">
        <v>276</v>
      </c>
      <c r="G468" s="256" t="s">
        <v>276</v>
      </c>
      <c r="H468" s="256" t="s">
        <v>276</v>
      </c>
      <c r="I468" s="256" t="s">
        <v>276</v>
      </c>
    </row>
    <row r="469" spans="1:9" ht="12" customHeight="1" x14ac:dyDescent="0.25">
      <c r="A469" s="302"/>
      <c r="C469" s="198">
        <v>44731.833333333336</v>
      </c>
      <c r="D469" s="256" t="s">
        <v>276</v>
      </c>
      <c r="E469" s="256" t="s">
        <v>276</v>
      </c>
      <c r="F469" s="256" t="s">
        <v>276</v>
      </c>
      <c r="G469" s="256" t="s">
        <v>276</v>
      </c>
      <c r="H469" s="256" t="s">
        <v>276</v>
      </c>
      <c r="I469" s="256" t="s">
        <v>276</v>
      </c>
    </row>
    <row r="470" spans="1:9" ht="12" customHeight="1" x14ac:dyDescent="0.25">
      <c r="A470" s="302"/>
      <c r="C470" s="198">
        <v>44731.875</v>
      </c>
      <c r="D470" s="256" t="s">
        <v>276</v>
      </c>
      <c r="E470" s="256" t="s">
        <v>276</v>
      </c>
      <c r="F470" s="256" t="s">
        <v>276</v>
      </c>
      <c r="G470" s="256" t="s">
        <v>276</v>
      </c>
      <c r="H470" s="256" t="s">
        <v>276</v>
      </c>
      <c r="I470" s="256" t="s">
        <v>276</v>
      </c>
    </row>
    <row r="471" spans="1:9" ht="12" customHeight="1" x14ac:dyDescent="0.25">
      <c r="A471" s="302"/>
      <c r="C471" s="198">
        <v>44731.916666666664</v>
      </c>
      <c r="D471" s="256" t="s">
        <v>276</v>
      </c>
      <c r="E471" s="256" t="s">
        <v>276</v>
      </c>
      <c r="F471" s="256" t="s">
        <v>276</v>
      </c>
      <c r="G471" s="256" t="s">
        <v>276</v>
      </c>
      <c r="H471" s="256" t="s">
        <v>276</v>
      </c>
      <c r="I471" s="256" t="s">
        <v>276</v>
      </c>
    </row>
    <row r="472" spans="1:9" ht="12" customHeight="1" x14ac:dyDescent="0.25">
      <c r="A472" s="302"/>
      <c r="C472" s="198">
        <v>44731.958333333336</v>
      </c>
      <c r="D472" s="256" t="s">
        <v>276</v>
      </c>
      <c r="E472" s="256" t="s">
        <v>276</v>
      </c>
      <c r="F472" s="256" t="s">
        <v>276</v>
      </c>
      <c r="G472" s="256" t="s">
        <v>276</v>
      </c>
      <c r="H472" s="256" t="s">
        <v>276</v>
      </c>
      <c r="I472" s="256" t="s">
        <v>276</v>
      </c>
    </row>
    <row r="473" spans="1:9" ht="12" customHeight="1" x14ac:dyDescent="0.25">
      <c r="A473" s="302">
        <v>20</v>
      </c>
      <c r="C473" s="198">
        <v>44732</v>
      </c>
      <c r="D473" s="256" t="s">
        <v>276</v>
      </c>
      <c r="E473" s="256" t="s">
        <v>276</v>
      </c>
      <c r="F473" s="256" t="s">
        <v>276</v>
      </c>
      <c r="G473" s="256" t="s">
        <v>276</v>
      </c>
      <c r="H473" s="256" t="s">
        <v>276</v>
      </c>
      <c r="I473" s="256" t="s">
        <v>276</v>
      </c>
    </row>
    <row r="474" spans="1:9" ht="12" customHeight="1" x14ac:dyDescent="0.25">
      <c r="A474" s="302"/>
      <c r="C474" s="198">
        <v>44732.041666666664</v>
      </c>
      <c r="D474" s="256" t="s">
        <v>276</v>
      </c>
      <c r="E474" s="256" t="s">
        <v>276</v>
      </c>
      <c r="F474" s="256" t="s">
        <v>276</v>
      </c>
      <c r="G474" s="256" t="s">
        <v>276</v>
      </c>
      <c r="H474" s="256" t="s">
        <v>276</v>
      </c>
      <c r="I474" s="256" t="s">
        <v>276</v>
      </c>
    </row>
    <row r="475" spans="1:9" ht="12" customHeight="1" x14ac:dyDescent="0.25">
      <c r="A475" s="302"/>
      <c r="C475" s="198">
        <v>44732.083333333336</v>
      </c>
      <c r="D475" s="256" t="s">
        <v>276</v>
      </c>
      <c r="E475" s="256" t="s">
        <v>276</v>
      </c>
      <c r="F475" s="256" t="s">
        <v>276</v>
      </c>
      <c r="G475" s="256" t="s">
        <v>276</v>
      </c>
      <c r="H475" s="256" t="s">
        <v>276</v>
      </c>
      <c r="I475" s="256" t="s">
        <v>276</v>
      </c>
    </row>
    <row r="476" spans="1:9" ht="12" customHeight="1" x14ac:dyDescent="0.25">
      <c r="A476" s="302"/>
      <c r="C476" s="198">
        <v>44732.125</v>
      </c>
      <c r="D476" s="256" t="s">
        <v>276</v>
      </c>
      <c r="E476" s="256" t="s">
        <v>276</v>
      </c>
      <c r="F476" s="256" t="s">
        <v>276</v>
      </c>
      <c r="G476" s="256" t="s">
        <v>276</v>
      </c>
      <c r="H476" s="256" t="s">
        <v>276</v>
      </c>
      <c r="I476" s="256" t="s">
        <v>276</v>
      </c>
    </row>
    <row r="477" spans="1:9" ht="12" customHeight="1" x14ac:dyDescent="0.25">
      <c r="A477" s="302"/>
      <c r="C477" s="198">
        <v>44732.166666666664</v>
      </c>
      <c r="D477" s="256" t="s">
        <v>276</v>
      </c>
      <c r="E477" s="256" t="s">
        <v>276</v>
      </c>
      <c r="F477" s="256" t="s">
        <v>276</v>
      </c>
      <c r="G477" s="256" t="s">
        <v>276</v>
      </c>
      <c r="H477" s="256" t="s">
        <v>276</v>
      </c>
      <c r="I477" s="256" t="s">
        <v>276</v>
      </c>
    </row>
    <row r="478" spans="1:9" ht="12" customHeight="1" x14ac:dyDescent="0.25">
      <c r="A478" s="302"/>
      <c r="C478" s="198">
        <v>44732.208333333336</v>
      </c>
      <c r="D478" s="256" t="s">
        <v>276</v>
      </c>
      <c r="E478" s="256" t="s">
        <v>276</v>
      </c>
      <c r="F478" s="256" t="s">
        <v>276</v>
      </c>
      <c r="G478" s="256" t="s">
        <v>276</v>
      </c>
      <c r="H478" s="256" t="s">
        <v>276</v>
      </c>
      <c r="I478" s="256" t="s">
        <v>276</v>
      </c>
    </row>
    <row r="479" spans="1:9" ht="12" customHeight="1" x14ac:dyDescent="0.25">
      <c r="A479" s="302"/>
      <c r="C479" s="198">
        <v>44732.25</v>
      </c>
      <c r="D479" s="256" t="s">
        <v>276</v>
      </c>
      <c r="E479" s="256" t="s">
        <v>276</v>
      </c>
      <c r="F479" s="256" t="s">
        <v>276</v>
      </c>
      <c r="G479" s="256" t="s">
        <v>276</v>
      </c>
      <c r="H479" s="256" t="s">
        <v>276</v>
      </c>
      <c r="I479" s="256" t="s">
        <v>276</v>
      </c>
    </row>
    <row r="480" spans="1:9" ht="12" customHeight="1" x14ac:dyDescent="0.25">
      <c r="A480" s="302"/>
      <c r="C480" s="198">
        <v>44732.291666666664</v>
      </c>
      <c r="D480" s="256" t="s">
        <v>276</v>
      </c>
      <c r="E480" s="256" t="s">
        <v>276</v>
      </c>
      <c r="F480" s="256" t="s">
        <v>276</v>
      </c>
      <c r="G480" s="256" t="s">
        <v>276</v>
      </c>
      <c r="H480" s="256" t="s">
        <v>276</v>
      </c>
      <c r="I480" s="256" t="s">
        <v>276</v>
      </c>
    </row>
    <row r="481" spans="1:9" ht="12" customHeight="1" x14ac:dyDescent="0.25">
      <c r="A481" s="302"/>
      <c r="C481" s="198">
        <v>44732.333333333336</v>
      </c>
      <c r="D481" s="256" t="s">
        <v>276</v>
      </c>
      <c r="E481" s="256" t="s">
        <v>276</v>
      </c>
      <c r="F481" s="256" t="s">
        <v>276</v>
      </c>
      <c r="G481" s="256" t="s">
        <v>276</v>
      </c>
      <c r="H481" s="256" t="s">
        <v>276</v>
      </c>
      <c r="I481" s="256" t="s">
        <v>276</v>
      </c>
    </row>
    <row r="482" spans="1:9" ht="12" customHeight="1" x14ac:dyDescent="0.25">
      <c r="A482" s="302"/>
      <c r="C482" s="198">
        <v>44732.375</v>
      </c>
      <c r="D482" s="256" t="s">
        <v>276</v>
      </c>
      <c r="E482" s="256" t="s">
        <v>276</v>
      </c>
      <c r="F482" s="256" t="s">
        <v>276</v>
      </c>
      <c r="G482" s="256" t="s">
        <v>276</v>
      </c>
      <c r="H482" s="256" t="s">
        <v>276</v>
      </c>
      <c r="I482" s="256" t="s">
        <v>276</v>
      </c>
    </row>
    <row r="483" spans="1:9" ht="12" customHeight="1" x14ac:dyDescent="0.25">
      <c r="A483" s="302"/>
      <c r="C483" s="198">
        <v>44732.416666666664</v>
      </c>
      <c r="D483" s="256" t="s">
        <v>276</v>
      </c>
      <c r="E483" s="256" t="s">
        <v>276</v>
      </c>
      <c r="F483" s="256" t="s">
        <v>276</v>
      </c>
      <c r="G483" s="256" t="s">
        <v>276</v>
      </c>
      <c r="H483" s="256" t="s">
        <v>276</v>
      </c>
      <c r="I483" s="256" t="s">
        <v>276</v>
      </c>
    </row>
    <row r="484" spans="1:9" ht="12" customHeight="1" x14ac:dyDescent="0.25">
      <c r="A484" s="302"/>
      <c r="C484" s="198">
        <v>44732.458333333336</v>
      </c>
      <c r="D484" s="256" t="s">
        <v>276</v>
      </c>
      <c r="E484" s="256" t="s">
        <v>276</v>
      </c>
      <c r="F484" s="256" t="s">
        <v>276</v>
      </c>
      <c r="G484" s="256" t="s">
        <v>276</v>
      </c>
      <c r="H484" s="256" t="s">
        <v>276</v>
      </c>
      <c r="I484" s="256" t="s">
        <v>276</v>
      </c>
    </row>
    <row r="485" spans="1:9" ht="12" customHeight="1" x14ac:dyDescent="0.25">
      <c r="A485" s="302"/>
      <c r="C485" s="198">
        <v>44732.5</v>
      </c>
      <c r="D485" s="256" t="s">
        <v>276</v>
      </c>
      <c r="E485" s="256" t="s">
        <v>276</v>
      </c>
      <c r="F485" s="256" t="s">
        <v>276</v>
      </c>
      <c r="G485" s="256" t="s">
        <v>276</v>
      </c>
      <c r="H485" s="256" t="s">
        <v>276</v>
      </c>
      <c r="I485" s="256" t="s">
        <v>276</v>
      </c>
    </row>
    <row r="486" spans="1:9" ht="12" customHeight="1" x14ac:dyDescent="0.25">
      <c r="A486" s="302"/>
      <c r="C486" s="198">
        <v>44732.541666666664</v>
      </c>
      <c r="D486" s="256" t="s">
        <v>276</v>
      </c>
      <c r="E486" s="256" t="s">
        <v>276</v>
      </c>
      <c r="F486" s="256" t="s">
        <v>276</v>
      </c>
      <c r="G486" s="256" t="s">
        <v>276</v>
      </c>
      <c r="H486" s="256" t="s">
        <v>276</v>
      </c>
      <c r="I486" s="256" t="s">
        <v>276</v>
      </c>
    </row>
    <row r="487" spans="1:9" ht="12" customHeight="1" x14ac:dyDescent="0.25">
      <c r="A487" s="302"/>
      <c r="C487" s="198">
        <v>44732.583333333336</v>
      </c>
      <c r="D487" s="256" t="s">
        <v>276</v>
      </c>
      <c r="E487" s="256" t="s">
        <v>276</v>
      </c>
      <c r="F487" s="256" t="s">
        <v>276</v>
      </c>
      <c r="G487" s="256" t="s">
        <v>276</v>
      </c>
      <c r="H487" s="256" t="s">
        <v>276</v>
      </c>
      <c r="I487" s="256" t="s">
        <v>276</v>
      </c>
    </row>
    <row r="488" spans="1:9" ht="12" customHeight="1" x14ac:dyDescent="0.25">
      <c r="A488" s="302"/>
      <c r="C488" s="198">
        <v>44732.625</v>
      </c>
      <c r="D488" s="256" t="s">
        <v>276</v>
      </c>
      <c r="E488" s="256" t="s">
        <v>276</v>
      </c>
      <c r="F488" s="256" t="s">
        <v>276</v>
      </c>
      <c r="G488" s="256" t="s">
        <v>276</v>
      </c>
      <c r="H488" s="256" t="s">
        <v>276</v>
      </c>
      <c r="I488" s="256" t="s">
        <v>276</v>
      </c>
    </row>
    <row r="489" spans="1:9" ht="12" customHeight="1" x14ac:dyDescent="0.25">
      <c r="A489" s="302"/>
      <c r="C489" s="198">
        <v>44732.666666666664</v>
      </c>
      <c r="D489" s="256" t="s">
        <v>276</v>
      </c>
      <c r="E489" s="256" t="s">
        <v>276</v>
      </c>
      <c r="F489" s="256" t="s">
        <v>276</v>
      </c>
      <c r="G489" s="256" t="s">
        <v>276</v>
      </c>
      <c r="H489" s="256" t="s">
        <v>276</v>
      </c>
      <c r="I489" s="256" t="s">
        <v>276</v>
      </c>
    </row>
    <row r="490" spans="1:9" ht="12" customHeight="1" x14ac:dyDescent="0.25">
      <c r="A490" s="302"/>
      <c r="C490" s="198">
        <v>44732.708333333336</v>
      </c>
      <c r="D490" s="256" t="s">
        <v>276</v>
      </c>
      <c r="E490" s="256" t="s">
        <v>276</v>
      </c>
      <c r="F490" s="256" t="s">
        <v>276</v>
      </c>
      <c r="G490" s="256" t="s">
        <v>276</v>
      </c>
      <c r="H490" s="256" t="s">
        <v>276</v>
      </c>
      <c r="I490" s="256" t="s">
        <v>276</v>
      </c>
    </row>
    <row r="491" spans="1:9" ht="12" customHeight="1" x14ac:dyDescent="0.25">
      <c r="A491" s="302"/>
      <c r="C491" s="198">
        <v>44732.75</v>
      </c>
      <c r="D491" s="256" t="s">
        <v>276</v>
      </c>
      <c r="E491" s="256" t="s">
        <v>276</v>
      </c>
      <c r="F491" s="256" t="s">
        <v>276</v>
      </c>
      <c r="G491" s="256" t="s">
        <v>276</v>
      </c>
      <c r="H491" s="256" t="s">
        <v>276</v>
      </c>
      <c r="I491" s="256" t="s">
        <v>276</v>
      </c>
    </row>
    <row r="492" spans="1:9" ht="12" customHeight="1" x14ac:dyDescent="0.25">
      <c r="A492" s="302"/>
      <c r="C492" s="198">
        <v>44732.791666666664</v>
      </c>
      <c r="D492" s="256" t="s">
        <v>276</v>
      </c>
      <c r="E492" s="256" t="s">
        <v>276</v>
      </c>
      <c r="F492" s="256" t="s">
        <v>276</v>
      </c>
      <c r="G492" s="256" t="s">
        <v>276</v>
      </c>
      <c r="H492" s="256" t="s">
        <v>276</v>
      </c>
      <c r="I492" s="256" t="s">
        <v>276</v>
      </c>
    </row>
    <row r="493" spans="1:9" ht="12" customHeight="1" x14ac:dyDescent="0.25">
      <c r="A493" s="302"/>
      <c r="C493" s="198">
        <v>44732.833333333336</v>
      </c>
      <c r="D493" s="256" t="s">
        <v>276</v>
      </c>
      <c r="E493" s="256" t="s">
        <v>276</v>
      </c>
      <c r="F493" s="256" t="s">
        <v>276</v>
      </c>
      <c r="G493" s="256" t="s">
        <v>276</v>
      </c>
      <c r="H493" s="256" t="s">
        <v>276</v>
      </c>
      <c r="I493" s="256" t="s">
        <v>276</v>
      </c>
    </row>
    <row r="494" spans="1:9" ht="12" customHeight="1" x14ac:dyDescent="0.25">
      <c r="A494" s="302"/>
      <c r="C494" s="198">
        <v>44732.875</v>
      </c>
      <c r="D494" s="256" t="s">
        <v>276</v>
      </c>
      <c r="E494" s="256" t="s">
        <v>276</v>
      </c>
      <c r="F494" s="256" t="s">
        <v>276</v>
      </c>
      <c r="G494" s="256" t="s">
        <v>276</v>
      </c>
      <c r="H494" s="256" t="s">
        <v>276</v>
      </c>
      <c r="I494" s="256" t="s">
        <v>276</v>
      </c>
    </row>
    <row r="495" spans="1:9" ht="12" customHeight="1" x14ac:dyDescent="0.25">
      <c r="A495" s="302"/>
      <c r="C495" s="198">
        <v>44732.916666666664</v>
      </c>
      <c r="D495" s="256" t="s">
        <v>276</v>
      </c>
      <c r="E495" s="256" t="s">
        <v>276</v>
      </c>
      <c r="F495" s="256" t="s">
        <v>276</v>
      </c>
      <c r="G495" s="256" t="s">
        <v>276</v>
      </c>
      <c r="H495" s="256" t="s">
        <v>276</v>
      </c>
      <c r="I495" s="256" t="s">
        <v>276</v>
      </c>
    </row>
    <row r="496" spans="1:9" ht="12" customHeight="1" x14ac:dyDescent="0.25">
      <c r="A496" s="302"/>
      <c r="C496" s="198">
        <v>44732.958333333336</v>
      </c>
      <c r="D496" s="256" t="s">
        <v>276</v>
      </c>
      <c r="E496" s="256" t="s">
        <v>276</v>
      </c>
      <c r="F496" s="256" t="s">
        <v>276</v>
      </c>
      <c r="G496" s="256" t="s">
        <v>276</v>
      </c>
      <c r="H496" s="256" t="s">
        <v>276</v>
      </c>
      <c r="I496" s="256" t="s">
        <v>276</v>
      </c>
    </row>
    <row r="497" spans="1:9" ht="12" customHeight="1" x14ac:dyDescent="0.25">
      <c r="A497" s="302">
        <v>21</v>
      </c>
      <c r="C497" s="198">
        <v>44733</v>
      </c>
      <c r="D497" s="256" t="s">
        <v>276</v>
      </c>
      <c r="E497" s="256" t="s">
        <v>276</v>
      </c>
      <c r="F497" s="256" t="s">
        <v>276</v>
      </c>
      <c r="G497" s="256" t="s">
        <v>276</v>
      </c>
      <c r="H497" s="256" t="s">
        <v>276</v>
      </c>
      <c r="I497" s="256" t="s">
        <v>276</v>
      </c>
    </row>
    <row r="498" spans="1:9" ht="12" customHeight="1" x14ac:dyDescent="0.25">
      <c r="A498" s="302"/>
      <c r="C498" s="198">
        <v>44733.041666666664</v>
      </c>
      <c r="D498" s="256" t="s">
        <v>276</v>
      </c>
      <c r="E498" s="256" t="s">
        <v>276</v>
      </c>
      <c r="F498" s="256" t="s">
        <v>276</v>
      </c>
      <c r="G498" s="256" t="s">
        <v>276</v>
      </c>
      <c r="H498" s="256" t="s">
        <v>276</v>
      </c>
      <c r="I498" s="256" t="s">
        <v>276</v>
      </c>
    </row>
    <row r="499" spans="1:9" ht="12" customHeight="1" x14ac:dyDescent="0.25">
      <c r="A499" s="302"/>
      <c r="C499" s="198">
        <v>44733.083333333336</v>
      </c>
      <c r="D499" s="256" t="s">
        <v>276</v>
      </c>
      <c r="E499" s="256" t="s">
        <v>276</v>
      </c>
      <c r="F499" s="256" t="s">
        <v>276</v>
      </c>
      <c r="G499" s="256" t="s">
        <v>276</v>
      </c>
      <c r="H499" s="256" t="s">
        <v>276</v>
      </c>
      <c r="I499" s="256" t="s">
        <v>276</v>
      </c>
    </row>
    <row r="500" spans="1:9" ht="12" customHeight="1" x14ac:dyDescent="0.25">
      <c r="A500" s="302"/>
      <c r="C500" s="198">
        <v>44733.125</v>
      </c>
      <c r="D500" s="256" t="s">
        <v>276</v>
      </c>
      <c r="E500" s="256" t="s">
        <v>276</v>
      </c>
      <c r="F500" s="256" t="s">
        <v>276</v>
      </c>
      <c r="G500" s="256" t="s">
        <v>276</v>
      </c>
      <c r="H500" s="256" t="s">
        <v>276</v>
      </c>
      <c r="I500" s="256" t="s">
        <v>276</v>
      </c>
    </row>
    <row r="501" spans="1:9" ht="12" customHeight="1" x14ac:dyDescent="0.25">
      <c r="A501" s="302"/>
      <c r="C501" s="198">
        <v>44733.166666666664</v>
      </c>
      <c r="D501" s="256" t="s">
        <v>276</v>
      </c>
      <c r="E501" s="256" t="s">
        <v>276</v>
      </c>
      <c r="F501" s="256" t="s">
        <v>276</v>
      </c>
      <c r="G501" s="256" t="s">
        <v>276</v>
      </c>
      <c r="H501" s="256" t="s">
        <v>276</v>
      </c>
      <c r="I501" s="256" t="s">
        <v>276</v>
      </c>
    </row>
    <row r="502" spans="1:9" ht="12" customHeight="1" x14ac:dyDescent="0.25">
      <c r="A502" s="302"/>
      <c r="C502" s="198">
        <v>44733.208333333336</v>
      </c>
      <c r="D502" s="256" t="s">
        <v>276</v>
      </c>
      <c r="E502" s="256" t="s">
        <v>276</v>
      </c>
      <c r="F502" s="256" t="s">
        <v>276</v>
      </c>
      <c r="G502" s="256" t="s">
        <v>276</v>
      </c>
      <c r="H502" s="256" t="s">
        <v>276</v>
      </c>
      <c r="I502" s="256" t="s">
        <v>276</v>
      </c>
    </row>
    <row r="503" spans="1:9" ht="12" customHeight="1" x14ac:dyDescent="0.25">
      <c r="A503" s="302"/>
      <c r="C503" s="198">
        <v>44733.25</v>
      </c>
      <c r="D503" s="256" t="s">
        <v>276</v>
      </c>
      <c r="E503" s="256" t="s">
        <v>276</v>
      </c>
      <c r="F503" s="256" t="s">
        <v>276</v>
      </c>
      <c r="G503" s="256" t="s">
        <v>276</v>
      </c>
      <c r="H503" s="256" t="s">
        <v>276</v>
      </c>
      <c r="I503" s="256" t="s">
        <v>276</v>
      </c>
    </row>
    <row r="504" spans="1:9" ht="12" customHeight="1" x14ac:dyDescent="0.25">
      <c r="A504" s="302"/>
      <c r="C504" s="198">
        <v>44733.291666666664</v>
      </c>
      <c r="D504" s="256" t="s">
        <v>276</v>
      </c>
      <c r="E504" s="256" t="s">
        <v>276</v>
      </c>
      <c r="F504" s="256" t="s">
        <v>276</v>
      </c>
      <c r="G504" s="256" t="s">
        <v>276</v>
      </c>
      <c r="H504" s="256" t="s">
        <v>276</v>
      </c>
      <c r="I504" s="256" t="s">
        <v>276</v>
      </c>
    </row>
    <row r="505" spans="1:9" ht="12" customHeight="1" x14ac:dyDescent="0.25">
      <c r="A505" s="302"/>
      <c r="C505" s="198">
        <v>44733.333333333336</v>
      </c>
      <c r="D505" s="256" t="s">
        <v>276</v>
      </c>
      <c r="E505" s="256" t="s">
        <v>276</v>
      </c>
      <c r="F505" s="256" t="s">
        <v>276</v>
      </c>
      <c r="G505" s="256" t="s">
        <v>276</v>
      </c>
      <c r="H505" s="256" t="s">
        <v>276</v>
      </c>
      <c r="I505" s="256" t="s">
        <v>276</v>
      </c>
    </row>
    <row r="506" spans="1:9" ht="12" customHeight="1" x14ac:dyDescent="0.25">
      <c r="A506" s="302"/>
      <c r="C506" s="198">
        <v>44733.375</v>
      </c>
      <c r="D506" s="256" t="s">
        <v>276</v>
      </c>
      <c r="E506" s="256" t="s">
        <v>276</v>
      </c>
      <c r="F506" s="256" t="s">
        <v>276</v>
      </c>
      <c r="G506" s="256" t="s">
        <v>276</v>
      </c>
      <c r="H506" s="256" t="s">
        <v>276</v>
      </c>
      <c r="I506" s="256" t="s">
        <v>276</v>
      </c>
    </row>
    <row r="507" spans="1:9" ht="12" customHeight="1" x14ac:dyDescent="0.25">
      <c r="A507" s="302"/>
      <c r="C507" s="198">
        <v>44733.416666666664</v>
      </c>
      <c r="D507" s="256" t="s">
        <v>276</v>
      </c>
      <c r="E507" s="256" t="s">
        <v>276</v>
      </c>
      <c r="F507" s="256" t="s">
        <v>276</v>
      </c>
      <c r="G507" s="256" t="s">
        <v>276</v>
      </c>
      <c r="H507" s="256" t="s">
        <v>276</v>
      </c>
      <c r="I507" s="256" t="s">
        <v>276</v>
      </c>
    </row>
    <row r="508" spans="1:9" ht="12" customHeight="1" x14ac:dyDescent="0.25">
      <c r="A508" s="302"/>
      <c r="C508" s="198">
        <v>44733.458333333336</v>
      </c>
      <c r="D508" s="256" t="s">
        <v>276</v>
      </c>
      <c r="E508" s="256" t="s">
        <v>276</v>
      </c>
      <c r="F508" s="256" t="s">
        <v>276</v>
      </c>
      <c r="G508" s="256" t="s">
        <v>276</v>
      </c>
      <c r="H508" s="256" t="s">
        <v>276</v>
      </c>
      <c r="I508" s="256" t="s">
        <v>276</v>
      </c>
    </row>
    <row r="509" spans="1:9" ht="12" customHeight="1" x14ac:dyDescent="0.25">
      <c r="A509" s="302"/>
      <c r="C509" s="198">
        <v>44733.5</v>
      </c>
      <c r="D509" s="256" t="s">
        <v>276</v>
      </c>
      <c r="E509" s="256" t="s">
        <v>276</v>
      </c>
      <c r="F509" s="256" t="s">
        <v>276</v>
      </c>
      <c r="G509" s="256" t="s">
        <v>276</v>
      </c>
      <c r="H509" s="256" t="s">
        <v>276</v>
      </c>
      <c r="I509" s="256" t="s">
        <v>276</v>
      </c>
    </row>
    <row r="510" spans="1:9" ht="12" customHeight="1" x14ac:dyDescent="0.25">
      <c r="A510" s="302"/>
      <c r="C510" s="198">
        <v>44733.541666666664</v>
      </c>
      <c r="D510" s="256" t="s">
        <v>276</v>
      </c>
      <c r="E510" s="256" t="s">
        <v>276</v>
      </c>
      <c r="F510" s="256" t="s">
        <v>276</v>
      </c>
      <c r="G510" s="256" t="s">
        <v>276</v>
      </c>
      <c r="H510" s="256" t="s">
        <v>276</v>
      </c>
      <c r="I510" s="256" t="s">
        <v>276</v>
      </c>
    </row>
    <row r="511" spans="1:9" ht="12" customHeight="1" x14ac:dyDescent="0.25">
      <c r="A511" s="302"/>
      <c r="C511" s="198">
        <v>44733.583333333336</v>
      </c>
      <c r="D511" s="256" t="s">
        <v>276</v>
      </c>
      <c r="E511" s="256" t="s">
        <v>276</v>
      </c>
      <c r="F511" s="256" t="s">
        <v>276</v>
      </c>
      <c r="G511" s="256" t="s">
        <v>276</v>
      </c>
      <c r="H511" s="256" t="s">
        <v>276</v>
      </c>
      <c r="I511" s="256" t="s">
        <v>276</v>
      </c>
    </row>
    <row r="512" spans="1:9" ht="12" customHeight="1" x14ac:dyDescent="0.25">
      <c r="A512" s="302"/>
      <c r="C512" s="198">
        <v>44733.625</v>
      </c>
      <c r="D512" s="256" t="s">
        <v>276</v>
      </c>
      <c r="E512" s="256" t="s">
        <v>276</v>
      </c>
      <c r="F512" s="256" t="s">
        <v>276</v>
      </c>
      <c r="G512" s="256" t="s">
        <v>276</v>
      </c>
      <c r="H512" s="256" t="s">
        <v>276</v>
      </c>
      <c r="I512" s="256" t="s">
        <v>276</v>
      </c>
    </row>
    <row r="513" spans="1:9" ht="12" customHeight="1" x14ac:dyDescent="0.25">
      <c r="A513" s="302"/>
      <c r="C513" s="198">
        <v>44733.666666666664</v>
      </c>
      <c r="D513" s="256" t="s">
        <v>276</v>
      </c>
      <c r="E513" s="256" t="s">
        <v>276</v>
      </c>
      <c r="F513" s="256" t="s">
        <v>276</v>
      </c>
      <c r="G513" s="256" t="s">
        <v>276</v>
      </c>
      <c r="H513" s="256" t="s">
        <v>276</v>
      </c>
      <c r="I513" s="256" t="s">
        <v>276</v>
      </c>
    </row>
    <row r="514" spans="1:9" ht="12" customHeight="1" x14ac:dyDescent="0.25">
      <c r="A514" s="302"/>
      <c r="C514" s="198">
        <v>44733.708333333336</v>
      </c>
      <c r="D514" s="256" t="s">
        <v>276</v>
      </c>
      <c r="E514" s="256" t="s">
        <v>276</v>
      </c>
      <c r="F514" s="256" t="s">
        <v>276</v>
      </c>
      <c r="G514" s="256" t="s">
        <v>276</v>
      </c>
      <c r="H514" s="256" t="s">
        <v>276</v>
      </c>
      <c r="I514" s="256" t="s">
        <v>276</v>
      </c>
    </row>
    <row r="515" spans="1:9" ht="12" customHeight="1" x14ac:dyDescent="0.25">
      <c r="A515" s="302"/>
      <c r="C515" s="198">
        <v>44733.75</v>
      </c>
      <c r="D515" s="256" t="s">
        <v>276</v>
      </c>
      <c r="E515" s="256" t="s">
        <v>276</v>
      </c>
      <c r="F515" s="256" t="s">
        <v>276</v>
      </c>
      <c r="G515" s="256" t="s">
        <v>276</v>
      </c>
      <c r="H515" s="256" t="s">
        <v>276</v>
      </c>
      <c r="I515" s="256" t="s">
        <v>276</v>
      </c>
    </row>
    <row r="516" spans="1:9" ht="12" customHeight="1" x14ac:dyDescent="0.25">
      <c r="A516" s="302"/>
      <c r="C516" s="198">
        <v>44733.791666666664</v>
      </c>
      <c r="D516" s="256" t="s">
        <v>276</v>
      </c>
      <c r="E516" s="256" t="s">
        <v>276</v>
      </c>
      <c r="F516" s="256" t="s">
        <v>276</v>
      </c>
      <c r="G516" s="256" t="s">
        <v>276</v>
      </c>
      <c r="H516" s="256" t="s">
        <v>276</v>
      </c>
      <c r="I516" s="256" t="s">
        <v>276</v>
      </c>
    </row>
    <row r="517" spans="1:9" ht="12" customHeight="1" x14ac:dyDescent="0.25">
      <c r="A517" s="302"/>
      <c r="C517" s="198">
        <v>44733.833333333336</v>
      </c>
      <c r="D517" s="256" t="s">
        <v>276</v>
      </c>
      <c r="E517" s="256" t="s">
        <v>276</v>
      </c>
      <c r="F517" s="256" t="s">
        <v>276</v>
      </c>
      <c r="G517" s="256" t="s">
        <v>276</v>
      </c>
      <c r="H517" s="256" t="s">
        <v>276</v>
      </c>
      <c r="I517" s="256" t="s">
        <v>276</v>
      </c>
    </row>
    <row r="518" spans="1:9" ht="12" customHeight="1" x14ac:dyDescent="0.25">
      <c r="A518" s="302"/>
      <c r="C518" s="198">
        <v>44733.875</v>
      </c>
      <c r="D518" s="256" t="s">
        <v>276</v>
      </c>
      <c r="E518" s="256" t="s">
        <v>276</v>
      </c>
      <c r="F518" s="256" t="s">
        <v>276</v>
      </c>
      <c r="G518" s="256" t="s">
        <v>276</v>
      </c>
      <c r="H518" s="256" t="s">
        <v>276</v>
      </c>
      <c r="I518" s="256" t="s">
        <v>276</v>
      </c>
    </row>
    <row r="519" spans="1:9" ht="12" customHeight="1" x14ac:dyDescent="0.25">
      <c r="A519" s="302"/>
      <c r="C519" s="198">
        <v>44733.916666666664</v>
      </c>
      <c r="D519" s="256" t="s">
        <v>276</v>
      </c>
      <c r="E519" s="256" t="s">
        <v>276</v>
      </c>
      <c r="F519" s="256" t="s">
        <v>276</v>
      </c>
      <c r="G519" s="256" t="s">
        <v>276</v>
      </c>
      <c r="H519" s="256" t="s">
        <v>276</v>
      </c>
      <c r="I519" s="256" t="s">
        <v>276</v>
      </c>
    </row>
    <row r="520" spans="1:9" ht="12" customHeight="1" x14ac:dyDescent="0.25">
      <c r="A520" s="302"/>
      <c r="C520" s="198">
        <v>44733.958333333336</v>
      </c>
      <c r="D520" s="256" t="s">
        <v>276</v>
      </c>
      <c r="E520" s="256" t="s">
        <v>276</v>
      </c>
      <c r="F520" s="256" t="s">
        <v>276</v>
      </c>
      <c r="G520" s="256" t="s">
        <v>276</v>
      </c>
      <c r="H520" s="256" t="s">
        <v>276</v>
      </c>
      <c r="I520" s="256" t="s">
        <v>276</v>
      </c>
    </row>
    <row r="521" spans="1:9" ht="12" customHeight="1" x14ac:dyDescent="0.25">
      <c r="A521" s="302">
        <v>22</v>
      </c>
      <c r="C521" s="198">
        <v>44734</v>
      </c>
      <c r="D521" s="256" t="s">
        <v>276</v>
      </c>
      <c r="E521" s="256" t="s">
        <v>276</v>
      </c>
      <c r="F521" s="256" t="s">
        <v>276</v>
      </c>
      <c r="G521" s="256" t="s">
        <v>276</v>
      </c>
      <c r="H521" s="256" t="s">
        <v>276</v>
      </c>
      <c r="I521" s="256" t="s">
        <v>276</v>
      </c>
    </row>
    <row r="522" spans="1:9" ht="12" customHeight="1" x14ac:dyDescent="0.25">
      <c r="A522" s="302"/>
      <c r="C522" s="198">
        <v>44734.041666666664</v>
      </c>
      <c r="D522" s="256" t="s">
        <v>276</v>
      </c>
      <c r="E522" s="256" t="s">
        <v>276</v>
      </c>
      <c r="F522" s="256" t="s">
        <v>276</v>
      </c>
      <c r="G522" s="256" t="s">
        <v>276</v>
      </c>
      <c r="H522" s="256" t="s">
        <v>276</v>
      </c>
      <c r="I522" s="256" t="s">
        <v>276</v>
      </c>
    </row>
    <row r="523" spans="1:9" ht="12" customHeight="1" x14ac:dyDescent="0.25">
      <c r="A523" s="302"/>
      <c r="C523" s="198">
        <v>44734.083333333336</v>
      </c>
      <c r="D523" s="256" t="s">
        <v>276</v>
      </c>
      <c r="E523" s="256" t="s">
        <v>276</v>
      </c>
      <c r="F523" s="256" t="s">
        <v>276</v>
      </c>
      <c r="G523" s="256" t="s">
        <v>276</v>
      </c>
      <c r="H523" s="256" t="s">
        <v>276</v>
      </c>
      <c r="I523" s="256" t="s">
        <v>276</v>
      </c>
    </row>
    <row r="524" spans="1:9" ht="12" customHeight="1" x14ac:dyDescent="0.25">
      <c r="A524" s="302"/>
      <c r="C524" s="198">
        <v>44734.125</v>
      </c>
      <c r="D524" s="256" t="s">
        <v>276</v>
      </c>
      <c r="E524" s="256" t="s">
        <v>276</v>
      </c>
      <c r="F524" s="256" t="s">
        <v>276</v>
      </c>
      <c r="G524" s="256" t="s">
        <v>276</v>
      </c>
      <c r="H524" s="256" t="s">
        <v>276</v>
      </c>
      <c r="I524" s="256" t="s">
        <v>276</v>
      </c>
    </row>
    <row r="525" spans="1:9" ht="12" customHeight="1" x14ac:dyDescent="0.25">
      <c r="A525" s="302"/>
      <c r="C525" s="198">
        <v>44734.166666666664</v>
      </c>
      <c r="D525" s="256" t="s">
        <v>276</v>
      </c>
      <c r="E525" s="256" t="s">
        <v>276</v>
      </c>
      <c r="F525" s="256" t="s">
        <v>276</v>
      </c>
      <c r="G525" s="256" t="s">
        <v>276</v>
      </c>
      <c r="H525" s="256" t="s">
        <v>276</v>
      </c>
      <c r="I525" s="256" t="s">
        <v>276</v>
      </c>
    </row>
    <row r="526" spans="1:9" ht="12" customHeight="1" x14ac:dyDescent="0.25">
      <c r="A526" s="302"/>
      <c r="C526" s="198">
        <v>44734.208333333336</v>
      </c>
      <c r="D526" s="256" t="s">
        <v>276</v>
      </c>
      <c r="E526" s="256" t="s">
        <v>276</v>
      </c>
      <c r="F526" s="256" t="s">
        <v>276</v>
      </c>
      <c r="G526" s="256" t="s">
        <v>276</v>
      </c>
      <c r="H526" s="256" t="s">
        <v>276</v>
      </c>
      <c r="I526" s="256" t="s">
        <v>276</v>
      </c>
    </row>
    <row r="527" spans="1:9" ht="12" customHeight="1" x14ac:dyDescent="0.25">
      <c r="A527" s="302"/>
      <c r="C527" s="198">
        <v>44734.25</v>
      </c>
      <c r="D527" s="256" t="s">
        <v>276</v>
      </c>
      <c r="E527" s="256" t="s">
        <v>276</v>
      </c>
      <c r="F527" s="256" t="s">
        <v>276</v>
      </c>
      <c r="G527" s="256" t="s">
        <v>276</v>
      </c>
      <c r="H527" s="256" t="s">
        <v>276</v>
      </c>
      <c r="I527" s="256" t="s">
        <v>276</v>
      </c>
    </row>
    <row r="528" spans="1:9" ht="12" customHeight="1" x14ac:dyDescent="0.25">
      <c r="A528" s="302"/>
      <c r="C528" s="198">
        <v>44734.291666666664</v>
      </c>
      <c r="D528" s="256" t="s">
        <v>276</v>
      </c>
      <c r="E528" s="256" t="s">
        <v>276</v>
      </c>
      <c r="F528" s="256" t="s">
        <v>276</v>
      </c>
      <c r="G528" s="256" t="s">
        <v>276</v>
      </c>
      <c r="H528" s="256" t="s">
        <v>276</v>
      </c>
      <c r="I528" s="256" t="s">
        <v>276</v>
      </c>
    </row>
    <row r="529" spans="1:9" ht="12" customHeight="1" x14ac:dyDescent="0.25">
      <c r="A529" s="302"/>
      <c r="C529" s="198">
        <v>44734.333333333336</v>
      </c>
      <c r="D529" s="256" t="s">
        <v>276</v>
      </c>
      <c r="E529" s="256" t="s">
        <v>276</v>
      </c>
      <c r="F529" s="256" t="s">
        <v>276</v>
      </c>
      <c r="G529" s="256" t="s">
        <v>276</v>
      </c>
      <c r="H529" s="256" t="s">
        <v>276</v>
      </c>
      <c r="I529" s="256" t="s">
        <v>276</v>
      </c>
    </row>
    <row r="530" spans="1:9" ht="12" customHeight="1" x14ac:dyDescent="0.25">
      <c r="A530" s="302"/>
      <c r="C530" s="198">
        <v>44734.375</v>
      </c>
      <c r="D530" s="256" t="s">
        <v>276</v>
      </c>
      <c r="E530" s="256" t="s">
        <v>276</v>
      </c>
      <c r="F530" s="256" t="s">
        <v>276</v>
      </c>
      <c r="G530" s="256" t="s">
        <v>276</v>
      </c>
      <c r="H530" s="256" t="s">
        <v>276</v>
      </c>
      <c r="I530" s="256" t="s">
        <v>276</v>
      </c>
    </row>
    <row r="531" spans="1:9" ht="12" customHeight="1" x14ac:dyDescent="0.25">
      <c r="A531" s="302"/>
      <c r="C531" s="198">
        <v>44734.416666666664</v>
      </c>
      <c r="D531" s="256" t="s">
        <v>276</v>
      </c>
      <c r="E531" s="256" t="s">
        <v>276</v>
      </c>
      <c r="F531" s="256" t="s">
        <v>276</v>
      </c>
      <c r="G531" s="256" t="s">
        <v>276</v>
      </c>
      <c r="H531" s="256" t="s">
        <v>276</v>
      </c>
      <c r="I531" s="256" t="s">
        <v>276</v>
      </c>
    </row>
    <row r="532" spans="1:9" ht="12" customHeight="1" x14ac:dyDescent="0.25">
      <c r="A532" s="302"/>
      <c r="C532" s="198">
        <v>44734.458333333336</v>
      </c>
      <c r="D532" s="256" t="s">
        <v>276</v>
      </c>
      <c r="E532" s="256" t="s">
        <v>276</v>
      </c>
      <c r="F532" s="256" t="s">
        <v>276</v>
      </c>
      <c r="G532" s="256" t="s">
        <v>276</v>
      </c>
      <c r="H532" s="256" t="s">
        <v>276</v>
      </c>
      <c r="I532" s="256" t="s">
        <v>276</v>
      </c>
    </row>
    <row r="533" spans="1:9" ht="12" customHeight="1" x14ac:dyDescent="0.25">
      <c r="A533" s="302"/>
      <c r="C533" s="198">
        <v>44734.5</v>
      </c>
      <c r="D533" s="256" t="s">
        <v>276</v>
      </c>
      <c r="E533" s="256" t="s">
        <v>276</v>
      </c>
      <c r="F533" s="256" t="s">
        <v>276</v>
      </c>
      <c r="G533" s="256" t="s">
        <v>276</v>
      </c>
      <c r="H533" s="256" t="s">
        <v>276</v>
      </c>
      <c r="I533" s="256" t="s">
        <v>276</v>
      </c>
    </row>
    <row r="534" spans="1:9" ht="12" customHeight="1" x14ac:dyDescent="0.25">
      <c r="A534" s="302"/>
      <c r="C534" s="198">
        <v>44734.541666666664</v>
      </c>
      <c r="D534" s="256" t="s">
        <v>276</v>
      </c>
      <c r="E534" s="256" t="s">
        <v>276</v>
      </c>
      <c r="F534" s="256" t="s">
        <v>276</v>
      </c>
      <c r="G534" s="256" t="s">
        <v>276</v>
      </c>
      <c r="H534" s="256" t="s">
        <v>276</v>
      </c>
      <c r="I534" s="256" t="s">
        <v>276</v>
      </c>
    </row>
    <row r="535" spans="1:9" ht="12" customHeight="1" x14ac:dyDescent="0.25">
      <c r="A535" s="302"/>
      <c r="C535" s="198">
        <v>44734.583333333336</v>
      </c>
      <c r="D535" s="256" t="s">
        <v>276</v>
      </c>
      <c r="E535" s="256" t="s">
        <v>276</v>
      </c>
      <c r="F535" s="256" t="s">
        <v>276</v>
      </c>
      <c r="G535" s="256" t="s">
        <v>276</v>
      </c>
      <c r="H535" s="256" t="s">
        <v>276</v>
      </c>
      <c r="I535" s="256" t="s">
        <v>276</v>
      </c>
    </row>
    <row r="536" spans="1:9" ht="12" customHeight="1" x14ac:dyDescent="0.25">
      <c r="A536" s="302"/>
      <c r="C536" s="198">
        <v>44734.625</v>
      </c>
      <c r="D536" s="256" t="s">
        <v>276</v>
      </c>
      <c r="E536" s="256" t="s">
        <v>276</v>
      </c>
      <c r="F536" s="256" t="s">
        <v>276</v>
      </c>
      <c r="G536" s="256" t="s">
        <v>276</v>
      </c>
      <c r="H536" s="256" t="s">
        <v>276</v>
      </c>
      <c r="I536" s="256" t="s">
        <v>276</v>
      </c>
    </row>
    <row r="537" spans="1:9" ht="12" customHeight="1" x14ac:dyDescent="0.25">
      <c r="A537" s="302"/>
      <c r="C537" s="198">
        <v>44734.666666666664</v>
      </c>
      <c r="D537" s="256" t="s">
        <v>276</v>
      </c>
      <c r="E537" s="256" t="s">
        <v>276</v>
      </c>
      <c r="F537" s="256" t="s">
        <v>276</v>
      </c>
      <c r="G537" s="256" t="s">
        <v>276</v>
      </c>
      <c r="H537" s="256" t="s">
        <v>276</v>
      </c>
      <c r="I537" s="256" t="s">
        <v>276</v>
      </c>
    </row>
    <row r="538" spans="1:9" ht="12" customHeight="1" x14ac:dyDescent="0.25">
      <c r="A538" s="302"/>
      <c r="C538" s="198">
        <v>44734.708333333336</v>
      </c>
      <c r="D538" s="256" t="s">
        <v>276</v>
      </c>
      <c r="E538" s="256" t="s">
        <v>276</v>
      </c>
      <c r="F538" s="256" t="s">
        <v>276</v>
      </c>
      <c r="G538" s="256" t="s">
        <v>276</v>
      </c>
      <c r="H538" s="256" t="s">
        <v>276</v>
      </c>
      <c r="I538" s="256" t="s">
        <v>276</v>
      </c>
    </row>
    <row r="539" spans="1:9" ht="12" customHeight="1" x14ac:dyDescent="0.25">
      <c r="A539" s="302"/>
      <c r="C539" s="198">
        <v>44734.75</v>
      </c>
      <c r="D539" s="256" t="s">
        <v>276</v>
      </c>
      <c r="E539" s="256" t="s">
        <v>276</v>
      </c>
      <c r="F539" s="256" t="s">
        <v>276</v>
      </c>
      <c r="G539" s="256" t="s">
        <v>276</v>
      </c>
      <c r="H539" s="256" t="s">
        <v>276</v>
      </c>
      <c r="I539" s="256" t="s">
        <v>276</v>
      </c>
    </row>
    <row r="540" spans="1:9" ht="12" customHeight="1" x14ac:dyDescent="0.25">
      <c r="A540" s="302"/>
      <c r="C540" s="198">
        <v>44734.791666666664</v>
      </c>
      <c r="D540" s="256" t="s">
        <v>276</v>
      </c>
      <c r="E540" s="256" t="s">
        <v>276</v>
      </c>
      <c r="F540" s="256" t="s">
        <v>276</v>
      </c>
      <c r="G540" s="256" t="s">
        <v>276</v>
      </c>
      <c r="H540" s="256" t="s">
        <v>276</v>
      </c>
      <c r="I540" s="256" t="s">
        <v>276</v>
      </c>
    </row>
    <row r="541" spans="1:9" ht="12" customHeight="1" x14ac:dyDescent="0.25">
      <c r="A541" s="302"/>
      <c r="C541" s="198">
        <v>44734.833333333336</v>
      </c>
      <c r="D541" s="256" t="s">
        <v>276</v>
      </c>
      <c r="E541" s="256" t="s">
        <v>276</v>
      </c>
      <c r="F541" s="256" t="s">
        <v>276</v>
      </c>
      <c r="G541" s="256" t="s">
        <v>276</v>
      </c>
      <c r="H541" s="256" t="s">
        <v>276</v>
      </c>
      <c r="I541" s="256" t="s">
        <v>276</v>
      </c>
    </row>
    <row r="542" spans="1:9" ht="12" customHeight="1" x14ac:dyDescent="0.25">
      <c r="A542" s="302"/>
      <c r="C542" s="198">
        <v>44734.875</v>
      </c>
      <c r="D542" s="256" t="s">
        <v>276</v>
      </c>
      <c r="E542" s="256" t="s">
        <v>276</v>
      </c>
      <c r="F542" s="256" t="s">
        <v>276</v>
      </c>
      <c r="G542" s="256" t="s">
        <v>276</v>
      </c>
      <c r="H542" s="256" t="s">
        <v>276</v>
      </c>
      <c r="I542" s="256" t="s">
        <v>276</v>
      </c>
    </row>
    <row r="543" spans="1:9" ht="12" customHeight="1" x14ac:dyDescent="0.25">
      <c r="A543" s="302"/>
      <c r="C543" s="198">
        <v>44734.916666666664</v>
      </c>
      <c r="D543" s="256" t="s">
        <v>276</v>
      </c>
      <c r="E543" s="256" t="s">
        <v>276</v>
      </c>
      <c r="F543" s="256" t="s">
        <v>276</v>
      </c>
      <c r="G543" s="256" t="s">
        <v>276</v>
      </c>
      <c r="H543" s="256" t="s">
        <v>276</v>
      </c>
      <c r="I543" s="256" t="s">
        <v>276</v>
      </c>
    </row>
    <row r="544" spans="1:9" ht="12" customHeight="1" x14ac:dyDescent="0.25">
      <c r="A544" s="302"/>
      <c r="C544" s="198">
        <v>44734.958333333336</v>
      </c>
      <c r="D544" s="256" t="s">
        <v>276</v>
      </c>
      <c r="E544" s="256" t="s">
        <v>276</v>
      </c>
      <c r="F544" s="256" t="s">
        <v>276</v>
      </c>
      <c r="G544" s="256" t="s">
        <v>276</v>
      </c>
      <c r="H544" s="256" t="s">
        <v>276</v>
      </c>
      <c r="I544" s="256" t="s">
        <v>276</v>
      </c>
    </row>
    <row r="545" spans="1:9" ht="12" customHeight="1" x14ac:dyDescent="0.25">
      <c r="A545" s="302">
        <v>23</v>
      </c>
      <c r="C545" s="198">
        <v>44735</v>
      </c>
      <c r="D545" s="256" t="s">
        <v>276</v>
      </c>
      <c r="E545" s="256" t="s">
        <v>276</v>
      </c>
      <c r="F545" s="256" t="s">
        <v>276</v>
      </c>
      <c r="G545" s="256" t="s">
        <v>276</v>
      </c>
      <c r="H545" s="256" t="s">
        <v>276</v>
      </c>
      <c r="I545" s="256" t="s">
        <v>276</v>
      </c>
    </row>
    <row r="546" spans="1:9" ht="12" customHeight="1" x14ac:dyDescent="0.25">
      <c r="A546" s="302"/>
      <c r="C546" s="198">
        <v>44735.041666666664</v>
      </c>
      <c r="D546" s="256" t="s">
        <v>276</v>
      </c>
      <c r="E546" s="256" t="s">
        <v>276</v>
      </c>
      <c r="F546" s="256" t="s">
        <v>276</v>
      </c>
      <c r="G546" s="256" t="s">
        <v>276</v>
      </c>
      <c r="H546" s="256" t="s">
        <v>276</v>
      </c>
      <c r="I546" s="256" t="s">
        <v>276</v>
      </c>
    </row>
    <row r="547" spans="1:9" ht="12" customHeight="1" x14ac:dyDescent="0.25">
      <c r="A547" s="302"/>
      <c r="C547" s="198">
        <v>44735.083333333336</v>
      </c>
      <c r="D547" s="256" t="s">
        <v>276</v>
      </c>
      <c r="E547" s="256" t="s">
        <v>276</v>
      </c>
      <c r="F547" s="256" t="s">
        <v>276</v>
      </c>
      <c r="G547" s="256" t="s">
        <v>276</v>
      </c>
      <c r="H547" s="256" t="s">
        <v>276</v>
      </c>
      <c r="I547" s="256" t="s">
        <v>276</v>
      </c>
    </row>
    <row r="548" spans="1:9" ht="12" customHeight="1" x14ac:dyDescent="0.25">
      <c r="A548" s="302"/>
      <c r="C548" s="198">
        <v>44735.125</v>
      </c>
      <c r="D548" s="256" t="s">
        <v>276</v>
      </c>
      <c r="E548" s="256" t="s">
        <v>276</v>
      </c>
      <c r="F548" s="256" t="s">
        <v>276</v>
      </c>
      <c r="G548" s="256" t="s">
        <v>276</v>
      </c>
      <c r="H548" s="256" t="s">
        <v>276</v>
      </c>
      <c r="I548" s="256" t="s">
        <v>276</v>
      </c>
    </row>
    <row r="549" spans="1:9" ht="12" customHeight="1" x14ac:dyDescent="0.25">
      <c r="A549" s="302"/>
      <c r="C549" s="198">
        <v>44735.166666666664</v>
      </c>
      <c r="D549" s="256" t="s">
        <v>276</v>
      </c>
      <c r="E549" s="256" t="s">
        <v>276</v>
      </c>
      <c r="F549" s="256" t="s">
        <v>276</v>
      </c>
      <c r="G549" s="256" t="s">
        <v>276</v>
      </c>
      <c r="H549" s="256" t="s">
        <v>276</v>
      </c>
      <c r="I549" s="256" t="s">
        <v>276</v>
      </c>
    </row>
    <row r="550" spans="1:9" ht="12" customHeight="1" x14ac:dyDescent="0.25">
      <c r="A550" s="302"/>
      <c r="C550" s="198">
        <v>44735.208333333336</v>
      </c>
      <c r="D550" s="256" t="s">
        <v>276</v>
      </c>
      <c r="E550" s="256" t="s">
        <v>276</v>
      </c>
      <c r="F550" s="256" t="s">
        <v>276</v>
      </c>
      <c r="G550" s="256" t="s">
        <v>276</v>
      </c>
      <c r="H550" s="256" t="s">
        <v>276</v>
      </c>
      <c r="I550" s="256" t="s">
        <v>276</v>
      </c>
    </row>
    <row r="551" spans="1:9" ht="12" customHeight="1" x14ac:dyDescent="0.25">
      <c r="A551" s="302"/>
      <c r="C551" s="198">
        <v>44735.25</v>
      </c>
      <c r="D551" s="256" t="s">
        <v>276</v>
      </c>
      <c r="E551" s="256" t="s">
        <v>276</v>
      </c>
      <c r="F551" s="256" t="s">
        <v>276</v>
      </c>
      <c r="G551" s="256" t="s">
        <v>276</v>
      </c>
      <c r="H551" s="256" t="s">
        <v>276</v>
      </c>
      <c r="I551" s="256" t="s">
        <v>276</v>
      </c>
    </row>
    <row r="552" spans="1:9" ht="12" customHeight="1" x14ac:dyDescent="0.25">
      <c r="A552" s="302"/>
      <c r="C552" s="198">
        <v>44735.291666666664</v>
      </c>
      <c r="D552" s="256" t="s">
        <v>276</v>
      </c>
      <c r="E552" s="256" t="s">
        <v>276</v>
      </c>
      <c r="F552" s="256" t="s">
        <v>276</v>
      </c>
      <c r="G552" s="256" t="s">
        <v>276</v>
      </c>
      <c r="H552" s="256" t="s">
        <v>276</v>
      </c>
      <c r="I552" s="256" t="s">
        <v>276</v>
      </c>
    </row>
    <row r="553" spans="1:9" ht="12" customHeight="1" x14ac:dyDescent="0.25">
      <c r="A553" s="302"/>
      <c r="C553" s="198">
        <v>44735.333333333336</v>
      </c>
      <c r="D553" s="256" t="s">
        <v>276</v>
      </c>
      <c r="E553" s="256" t="s">
        <v>276</v>
      </c>
      <c r="F553" s="256" t="s">
        <v>276</v>
      </c>
      <c r="G553" s="256" t="s">
        <v>276</v>
      </c>
      <c r="H553" s="256" t="s">
        <v>276</v>
      </c>
      <c r="I553" s="256" t="s">
        <v>276</v>
      </c>
    </row>
    <row r="554" spans="1:9" ht="12" customHeight="1" x14ac:dyDescent="0.25">
      <c r="A554" s="302"/>
      <c r="C554" s="198">
        <v>44735.375</v>
      </c>
      <c r="D554" s="256" t="s">
        <v>276</v>
      </c>
      <c r="E554" s="256" t="s">
        <v>276</v>
      </c>
      <c r="F554" s="256" t="s">
        <v>276</v>
      </c>
      <c r="G554" s="256" t="s">
        <v>276</v>
      </c>
      <c r="H554" s="256" t="s">
        <v>276</v>
      </c>
      <c r="I554" s="256" t="s">
        <v>276</v>
      </c>
    </row>
    <row r="555" spans="1:9" ht="12" customHeight="1" x14ac:dyDescent="0.25">
      <c r="A555" s="302"/>
      <c r="C555" s="198">
        <v>44735.416666666664</v>
      </c>
      <c r="D555" s="256" t="s">
        <v>276</v>
      </c>
      <c r="E555" s="256" t="s">
        <v>276</v>
      </c>
      <c r="F555" s="256" t="s">
        <v>276</v>
      </c>
      <c r="G555" s="256" t="s">
        <v>276</v>
      </c>
      <c r="H555" s="256" t="s">
        <v>276</v>
      </c>
      <c r="I555" s="256" t="s">
        <v>276</v>
      </c>
    </row>
    <row r="556" spans="1:9" ht="12" customHeight="1" x14ac:dyDescent="0.25">
      <c r="A556" s="302"/>
      <c r="C556" s="198">
        <v>44735.458333333336</v>
      </c>
      <c r="D556" s="256" t="s">
        <v>276</v>
      </c>
      <c r="E556" s="256" t="s">
        <v>276</v>
      </c>
      <c r="F556" s="256" t="s">
        <v>276</v>
      </c>
      <c r="G556" s="256" t="s">
        <v>276</v>
      </c>
      <c r="H556" s="256" t="s">
        <v>276</v>
      </c>
      <c r="I556" s="256" t="s">
        <v>276</v>
      </c>
    </row>
    <row r="557" spans="1:9" ht="12" customHeight="1" x14ac:dyDescent="0.25">
      <c r="A557" s="302"/>
      <c r="C557" s="198">
        <v>44735.5</v>
      </c>
      <c r="D557" s="256" t="s">
        <v>276</v>
      </c>
      <c r="E557" s="256" t="s">
        <v>276</v>
      </c>
      <c r="F557" s="256" t="s">
        <v>276</v>
      </c>
      <c r="G557" s="256" t="s">
        <v>276</v>
      </c>
      <c r="H557" s="256" t="s">
        <v>276</v>
      </c>
      <c r="I557" s="256" t="s">
        <v>276</v>
      </c>
    </row>
    <row r="558" spans="1:9" ht="12" customHeight="1" x14ac:dyDescent="0.25">
      <c r="A558" s="302"/>
      <c r="C558" s="198">
        <v>44735.541666666664</v>
      </c>
      <c r="D558" s="256" t="s">
        <v>276</v>
      </c>
      <c r="E558" s="256" t="s">
        <v>276</v>
      </c>
      <c r="F558" s="256" t="s">
        <v>276</v>
      </c>
      <c r="G558" s="256" t="s">
        <v>276</v>
      </c>
      <c r="H558" s="256" t="s">
        <v>276</v>
      </c>
      <c r="I558" s="256" t="s">
        <v>276</v>
      </c>
    </row>
    <row r="559" spans="1:9" ht="12" customHeight="1" x14ac:dyDescent="0.25">
      <c r="A559" s="302"/>
      <c r="C559" s="198">
        <v>44735.583333333336</v>
      </c>
      <c r="D559" s="256" t="s">
        <v>276</v>
      </c>
      <c r="E559" s="256" t="s">
        <v>276</v>
      </c>
      <c r="F559" s="256" t="s">
        <v>276</v>
      </c>
      <c r="G559" s="256" t="s">
        <v>276</v>
      </c>
      <c r="H559" s="256" t="s">
        <v>276</v>
      </c>
      <c r="I559" s="256" t="s">
        <v>276</v>
      </c>
    </row>
    <row r="560" spans="1:9" ht="12" customHeight="1" x14ac:dyDescent="0.25">
      <c r="A560" s="302"/>
      <c r="C560" s="198">
        <v>44735.625</v>
      </c>
      <c r="D560" s="256" t="s">
        <v>276</v>
      </c>
      <c r="E560" s="256" t="s">
        <v>276</v>
      </c>
      <c r="F560" s="256" t="s">
        <v>276</v>
      </c>
      <c r="G560" s="256" t="s">
        <v>276</v>
      </c>
      <c r="H560" s="256" t="s">
        <v>276</v>
      </c>
      <c r="I560" s="256" t="s">
        <v>276</v>
      </c>
    </row>
    <row r="561" spans="1:9" ht="12" customHeight="1" x14ac:dyDescent="0.25">
      <c r="A561" s="302"/>
      <c r="C561" s="198">
        <v>44735.666666666664</v>
      </c>
      <c r="D561" s="256" t="s">
        <v>276</v>
      </c>
      <c r="E561" s="256" t="s">
        <v>276</v>
      </c>
      <c r="F561" s="256" t="s">
        <v>276</v>
      </c>
      <c r="G561" s="256" t="s">
        <v>276</v>
      </c>
      <c r="H561" s="256" t="s">
        <v>276</v>
      </c>
      <c r="I561" s="256" t="s">
        <v>276</v>
      </c>
    </row>
    <row r="562" spans="1:9" ht="12" customHeight="1" x14ac:dyDescent="0.25">
      <c r="A562" s="302"/>
      <c r="C562" s="198">
        <v>44735.708333333336</v>
      </c>
      <c r="D562" s="256" t="s">
        <v>276</v>
      </c>
      <c r="E562" s="256" t="s">
        <v>276</v>
      </c>
      <c r="F562" s="256" t="s">
        <v>276</v>
      </c>
      <c r="G562" s="256" t="s">
        <v>276</v>
      </c>
      <c r="H562" s="256" t="s">
        <v>276</v>
      </c>
      <c r="I562" s="256" t="s">
        <v>276</v>
      </c>
    </row>
    <row r="563" spans="1:9" ht="12" customHeight="1" x14ac:dyDescent="0.25">
      <c r="A563" s="302"/>
      <c r="C563" s="198">
        <v>44735.75</v>
      </c>
      <c r="D563" s="256" t="s">
        <v>276</v>
      </c>
      <c r="E563" s="256" t="s">
        <v>276</v>
      </c>
      <c r="F563" s="256" t="s">
        <v>276</v>
      </c>
      <c r="G563" s="256" t="s">
        <v>276</v>
      </c>
      <c r="H563" s="256" t="s">
        <v>276</v>
      </c>
      <c r="I563" s="256" t="s">
        <v>276</v>
      </c>
    </row>
    <row r="564" spans="1:9" ht="12" customHeight="1" x14ac:dyDescent="0.25">
      <c r="A564" s="302"/>
      <c r="C564" s="198">
        <v>44735.791666666664</v>
      </c>
      <c r="D564" s="256" t="s">
        <v>276</v>
      </c>
      <c r="E564" s="256" t="s">
        <v>276</v>
      </c>
      <c r="F564" s="256" t="s">
        <v>276</v>
      </c>
      <c r="G564" s="256" t="s">
        <v>276</v>
      </c>
      <c r="H564" s="256" t="s">
        <v>276</v>
      </c>
      <c r="I564" s="256" t="s">
        <v>276</v>
      </c>
    </row>
    <row r="565" spans="1:9" ht="12" customHeight="1" x14ac:dyDescent="0.25">
      <c r="A565" s="302"/>
      <c r="C565" s="198">
        <v>44735.833333333336</v>
      </c>
      <c r="D565" s="256" t="s">
        <v>276</v>
      </c>
      <c r="E565" s="256" t="s">
        <v>276</v>
      </c>
      <c r="F565" s="256" t="s">
        <v>276</v>
      </c>
      <c r="G565" s="256" t="s">
        <v>276</v>
      </c>
      <c r="H565" s="256" t="s">
        <v>276</v>
      </c>
      <c r="I565" s="256" t="s">
        <v>276</v>
      </c>
    </row>
    <row r="566" spans="1:9" ht="12" customHeight="1" x14ac:dyDescent="0.25">
      <c r="A566" s="302"/>
      <c r="C566" s="198">
        <v>44735.875</v>
      </c>
      <c r="D566" s="256" t="s">
        <v>276</v>
      </c>
      <c r="E566" s="256" t="s">
        <v>276</v>
      </c>
      <c r="F566" s="256" t="s">
        <v>276</v>
      </c>
      <c r="G566" s="256" t="s">
        <v>276</v>
      </c>
      <c r="H566" s="256" t="s">
        <v>276</v>
      </c>
      <c r="I566" s="256" t="s">
        <v>276</v>
      </c>
    </row>
    <row r="567" spans="1:9" ht="12" customHeight="1" x14ac:dyDescent="0.25">
      <c r="A567" s="302"/>
      <c r="C567" s="198">
        <v>44735.916666666664</v>
      </c>
      <c r="D567" s="256" t="s">
        <v>276</v>
      </c>
      <c r="E567" s="256" t="s">
        <v>276</v>
      </c>
      <c r="F567" s="256" t="s">
        <v>276</v>
      </c>
      <c r="G567" s="256" t="s">
        <v>276</v>
      </c>
      <c r="H567" s="256" t="s">
        <v>276</v>
      </c>
      <c r="I567" s="256" t="s">
        <v>276</v>
      </c>
    </row>
    <row r="568" spans="1:9" ht="12" customHeight="1" x14ac:dyDescent="0.25">
      <c r="A568" s="302"/>
      <c r="C568" s="198">
        <v>44735.958333333336</v>
      </c>
      <c r="D568" s="256" t="s">
        <v>276</v>
      </c>
      <c r="E568" s="256" t="s">
        <v>276</v>
      </c>
      <c r="F568" s="256" t="s">
        <v>276</v>
      </c>
      <c r="G568" s="256" t="s">
        <v>276</v>
      </c>
      <c r="H568" s="256" t="s">
        <v>276</v>
      </c>
      <c r="I568" s="256" t="s">
        <v>276</v>
      </c>
    </row>
    <row r="569" spans="1:9" ht="12" customHeight="1" x14ac:dyDescent="0.25">
      <c r="A569" s="302">
        <v>24</v>
      </c>
      <c r="C569" s="198">
        <v>44736</v>
      </c>
      <c r="D569" s="256" t="s">
        <v>276</v>
      </c>
      <c r="E569" s="256" t="s">
        <v>276</v>
      </c>
      <c r="F569" s="256" t="s">
        <v>276</v>
      </c>
      <c r="G569" s="256" t="s">
        <v>276</v>
      </c>
      <c r="H569" s="256" t="s">
        <v>276</v>
      </c>
      <c r="I569" s="256" t="s">
        <v>276</v>
      </c>
    </row>
    <row r="570" spans="1:9" ht="12" customHeight="1" x14ac:dyDescent="0.25">
      <c r="A570" s="302"/>
      <c r="C570" s="198">
        <v>44736.041666666664</v>
      </c>
      <c r="D570" s="256" t="s">
        <v>276</v>
      </c>
      <c r="E570" s="256" t="s">
        <v>276</v>
      </c>
      <c r="F570" s="256" t="s">
        <v>276</v>
      </c>
      <c r="G570" s="256" t="s">
        <v>276</v>
      </c>
      <c r="H570" s="256" t="s">
        <v>276</v>
      </c>
      <c r="I570" s="256" t="s">
        <v>276</v>
      </c>
    </row>
    <row r="571" spans="1:9" ht="12" customHeight="1" x14ac:dyDescent="0.25">
      <c r="A571" s="302"/>
      <c r="C571" s="198">
        <v>44736.083333333336</v>
      </c>
      <c r="D571" s="256" t="s">
        <v>276</v>
      </c>
      <c r="E571" s="256" t="s">
        <v>276</v>
      </c>
      <c r="F571" s="256" t="s">
        <v>276</v>
      </c>
      <c r="G571" s="256" t="s">
        <v>276</v>
      </c>
      <c r="H571" s="256" t="s">
        <v>276</v>
      </c>
      <c r="I571" s="256" t="s">
        <v>276</v>
      </c>
    </row>
    <row r="572" spans="1:9" ht="12" customHeight="1" x14ac:dyDescent="0.25">
      <c r="A572" s="302"/>
      <c r="C572" s="198">
        <v>44736.125</v>
      </c>
      <c r="D572" s="256" t="s">
        <v>276</v>
      </c>
      <c r="E572" s="256" t="s">
        <v>276</v>
      </c>
      <c r="F572" s="256" t="s">
        <v>276</v>
      </c>
      <c r="G572" s="256" t="s">
        <v>276</v>
      </c>
      <c r="H572" s="256" t="s">
        <v>276</v>
      </c>
      <c r="I572" s="256" t="s">
        <v>276</v>
      </c>
    </row>
    <row r="573" spans="1:9" ht="12" customHeight="1" x14ac:dyDescent="0.25">
      <c r="A573" s="302"/>
      <c r="C573" s="198">
        <v>44736.166666666664</v>
      </c>
      <c r="D573" s="256" t="s">
        <v>276</v>
      </c>
      <c r="E573" s="256" t="s">
        <v>276</v>
      </c>
      <c r="F573" s="256" t="s">
        <v>276</v>
      </c>
      <c r="G573" s="256" t="s">
        <v>276</v>
      </c>
      <c r="H573" s="256" t="s">
        <v>276</v>
      </c>
      <c r="I573" s="256" t="s">
        <v>276</v>
      </c>
    </row>
    <row r="574" spans="1:9" ht="12" customHeight="1" x14ac:dyDescent="0.25">
      <c r="A574" s="302"/>
      <c r="C574" s="198">
        <v>44736.208333333336</v>
      </c>
      <c r="D574" s="256" t="s">
        <v>276</v>
      </c>
      <c r="E574" s="256" t="s">
        <v>276</v>
      </c>
      <c r="F574" s="256" t="s">
        <v>276</v>
      </c>
      <c r="G574" s="256" t="s">
        <v>276</v>
      </c>
      <c r="H574" s="256" t="s">
        <v>276</v>
      </c>
      <c r="I574" s="256" t="s">
        <v>276</v>
      </c>
    </row>
    <row r="575" spans="1:9" ht="12" customHeight="1" x14ac:dyDescent="0.25">
      <c r="A575" s="302"/>
      <c r="C575" s="198">
        <v>44736.25</v>
      </c>
      <c r="D575" s="256" t="s">
        <v>276</v>
      </c>
      <c r="E575" s="256" t="s">
        <v>276</v>
      </c>
      <c r="F575" s="256" t="s">
        <v>276</v>
      </c>
      <c r="G575" s="256" t="s">
        <v>276</v>
      </c>
      <c r="H575" s="256" t="s">
        <v>276</v>
      </c>
      <c r="I575" s="256" t="s">
        <v>276</v>
      </c>
    </row>
    <row r="576" spans="1:9" ht="12" customHeight="1" x14ac:dyDescent="0.25">
      <c r="A576" s="302"/>
      <c r="C576" s="198">
        <v>44736.291666666664</v>
      </c>
      <c r="D576" s="256" t="s">
        <v>276</v>
      </c>
      <c r="E576" s="256" t="s">
        <v>276</v>
      </c>
      <c r="F576" s="256" t="s">
        <v>276</v>
      </c>
      <c r="G576" s="256" t="s">
        <v>276</v>
      </c>
      <c r="H576" s="256" t="s">
        <v>276</v>
      </c>
      <c r="I576" s="256" t="s">
        <v>276</v>
      </c>
    </row>
    <row r="577" spans="1:9" ht="12" customHeight="1" x14ac:dyDescent="0.25">
      <c r="A577" s="302"/>
      <c r="C577" s="198">
        <v>44736.333333333336</v>
      </c>
      <c r="D577" s="256" t="s">
        <v>276</v>
      </c>
      <c r="E577" s="256" t="s">
        <v>276</v>
      </c>
      <c r="F577" s="256" t="s">
        <v>276</v>
      </c>
      <c r="G577" s="256" t="s">
        <v>276</v>
      </c>
      <c r="H577" s="256" t="s">
        <v>276</v>
      </c>
      <c r="I577" s="256" t="s">
        <v>276</v>
      </c>
    </row>
    <row r="578" spans="1:9" ht="12" customHeight="1" x14ac:dyDescent="0.25">
      <c r="A578" s="302"/>
      <c r="C578" s="198">
        <v>44736.375</v>
      </c>
      <c r="D578" s="256" t="s">
        <v>276</v>
      </c>
      <c r="E578" s="256" t="s">
        <v>276</v>
      </c>
      <c r="F578" s="256" t="s">
        <v>276</v>
      </c>
      <c r="G578" s="256" t="s">
        <v>276</v>
      </c>
      <c r="H578" s="256" t="s">
        <v>276</v>
      </c>
      <c r="I578" s="256" t="s">
        <v>276</v>
      </c>
    </row>
    <row r="579" spans="1:9" ht="12" customHeight="1" x14ac:dyDescent="0.25">
      <c r="A579" s="302"/>
      <c r="C579" s="198">
        <v>44736.416666666664</v>
      </c>
      <c r="D579" s="258" t="s">
        <v>276</v>
      </c>
      <c r="E579" s="256" t="s">
        <v>276</v>
      </c>
      <c r="F579" s="256" t="s">
        <v>276</v>
      </c>
      <c r="G579" s="256" t="s">
        <v>276</v>
      </c>
      <c r="H579" s="256" t="s">
        <v>276</v>
      </c>
      <c r="I579" s="256" t="s">
        <v>276</v>
      </c>
    </row>
    <row r="580" spans="1:9" ht="12" customHeight="1" x14ac:dyDescent="0.25">
      <c r="A580" s="302"/>
      <c r="C580" s="198">
        <v>44736.458333333336</v>
      </c>
      <c r="D580" s="256" t="s">
        <v>276</v>
      </c>
      <c r="E580" s="256" t="s">
        <v>276</v>
      </c>
      <c r="F580" s="256" t="s">
        <v>276</v>
      </c>
      <c r="G580" s="256" t="s">
        <v>276</v>
      </c>
      <c r="H580" s="256" t="s">
        <v>276</v>
      </c>
      <c r="I580" s="256" t="s">
        <v>276</v>
      </c>
    </row>
    <row r="581" spans="1:9" ht="12" customHeight="1" x14ac:dyDescent="0.25">
      <c r="A581" s="302"/>
      <c r="C581" s="198">
        <v>44736.5</v>
      </c>
      <c r="D581" s="256" t="s">
        <v>276</v>
      </c>
      <c r="E581" s="256" t="s">
        <v>276</v>
      </c>
      <c r="F581" s="256" t="s">
        <v>276</v>
      </c>
      <c r="G581" s="256" t="s">
        <v>276</v>
      </c>
      <c r="H581" s="256" t="s">
        <v>276</v>
      </c>
      <c r="I581" s="256" t="s">
        <v>276</v>
      </c>
    </row>
    <row r="582" spans="1:9" ht="12" customHeight="1" x14ac:dyDescent="0.25">
      <c r="A582" s="302"/>
      <c r="C582" s="198">
        <v>44736.541666666664</v>
      </c>
      <c r="D582" s="256" t="s">
        <v>276</v>
      </c>
      <c r="E582" s="256" t="s">
        <v>276</v>
      </c>
      <c r="F582" s="256" t="s">
        <v>276</v>
      </c>
      <c r="G582" s="256" t="s">
        <v>276</v>
      </c>
      <c r="H582" s="256" t="s">
        <v>276</v>
      </c>
      <c r="I582" s="256" t="s">
        <v>276</v>
      </c>
    </row>
    <row r="583" spans="1:9" ht="12" customHeight="1" x14ac:dyDescent="0.25">
      <c r="A583" s="302"/>
      <c r="C583" s="198">
        <v>44736.583333333336</v>
      </c>
      <c r="D583" s="256" t="s">
        <v>276</v>
      </c>
      <c r="E583" s="256" t="s">
        <v>276</v>
      </c>
      <c r="F583" s="256" t="s">
        <v>276</v>
      </c>
      <c r="G583" s="256" t="s">
        <v>276</v>
      </c>
      <c r="H583" s="256" t="s">
        <v>276</v>
      </c>
      <c r="I583" s="256" t="s">
        <v>276</v>
      </c>
    </row>
    <row r="584" spans="1:9" ht="12" customHeight="1" x14ac:dyDescent="0.25">
      <c r="A584" s="302"/>
      <c r="C584" s="198">
        <v>44736.625</v>
      </c>
      <c r="D584" s="256" t="s">
        <v>276</v>
      </c>
      <c r="E584" s="256" t="s">
        <v>276</v>
      </c>
      <c r="F584" s="256" t="s">
        <v>276</v>
      </c>
      <c r="G584" s="256" t="s">
        <v>276</v>
      </c>
      <c r="H584" s="256" t="s">
        <v>276</v>
      </c>
      <c r="I584" s="256" t="s">
        <v>276</v>
      </c>
    </row>
    <row r="585" spans="1:9" ht="12" customHeight="1" x14ac:dyDescent="0.25">
      <c r="A585" s="302"/>
      <c r="C585" s="198">
        <v>44736.666666666664</v>
      </c>
      <c r="D585" s="256" t="s">
        <v>276</v>
      </c>
      <c r="E585" s="256" t="s">
        <v>276</v>
      </c>
      <c r="F585" s="256" t="s">
        <v>276</v>
      </c>
      <c r="G585" s="256" t="s">
        <v>276</v>
      </c>
      <c r="H585" s="256" t="s">
        <v>276</v>
      </c>
      <c r="I585" s="256" t="s">
        <v>276</v>
      </c>
    </row>
    <row r="586" spans="1:9" ht="12" customHeight="1" x14ac:dyDescent="0.25">
      <c r="A586" s="302"/>
      <c r="C586" s="198">
        <v>44736.708333333336</v>
      </c>
      <c r="D586" s="256" t="s">
        <v>276</v>
      </c>
      <c r="E586" s="256" t="s">
        <v>276</v>
      </c>
      <c r="F586" s="256" t="s">
        <v>276</v>
      </c>
      <c r="G586" s="256" t="s">
        <v>276</v>
      </c>
      <c r="H586" s="256" t="s">
        <v>276</v>
      </c>
      <c r="I586" s="256" t="s">
        <v>276</v>
      </c>
    </row>
    <row r="587" spans="1:9" ht="12" customHeight="1" x14ac:dyDescent="0.25">
      <c r="A587" s="302"/>
      <c r="C587" s="198">
        <v>44736.75</v>
      </c>
      <c r="D587" s="256" t="s">
        <v>276</v>
      </c>
      <c r="E587" s="256" t="s">
        <v>276</v>
      </c>
      <c r="F587" s="256" t="s">
        <v>276</v>
      </c>
      <c r="G587" s="256" t="s">
        <v>276</v>
      </c>
      <c r="H587" s="256" t="s">
        <v>276</v>
      </c>
      <c r="I587" s="256" t="s">
        <v>276</v>
      </c>
    </row>
    <row r="588" spans="1:9" ht="12" customHeight="1" x14ac:dyDescent="0.25">
      <c r="A588" s="302"/>
      <c r="C588" s="198">
        <v>44736.791666666664</v>
      </c>
      <c r="D588" s="256" t="s">
        <v>276</v>
      </c>
      <c r="E588" s="256" t="s">
        <v>276</v>
      </c>
      <c r="F588" s="256" t="s">
        <v>276</v>
      </c>
      <c r="G588" s="256" t="s">
        <v>276</v>
      </c>
      <c r="H588" s="256" t="s">
        <v>276</v>
      </c>
      <c r="I588" s="256" t="s">
        <v>276</v>
      </c>
    </row>
    <row r="589" spans="1:9" ht="12" customHeight="1" x14ac:dyDescent="0.25">
      <c r="A589" s="302"/>
      <c r="C589" s="198">
        <v>44736.833333333336</v>
      </c>
      <c r="D589" s="256" t="s">
        <v>276</v>
      </c>
      <c r="E589" s="256" t="s">
        <v>276</v>
      </c>
      <c r="F589" s="256" t="s">
        <v>276</v>
      </c>
      <c r="G589" s="256" t="s">
        <v>276</v>
      </c>
      <c r="H589" s="256" t="s">
        <v>276</v>
      </c>
      <c r="I589" s="256" t="s">
        <v>276</v>
      </c>
    </row>
    <row r="590" spans="1:9" ht="12" customHeight="1" x14ac:dyDescent="0.25">
      <c r="A590" s="302"/>
      <c r="C590" s="198">
        <v>44736.875</v>
      </c>
      <c r="D590" s="256" t="s">
        <v>276</v>
      </c>
      <c r="E590" s="256" t="s">
        <v>276</v>
      </c>
      <c r="F590" s="256" t="s">
        <v>276</v>
      </c>
      <c r="G590" s="256" t="s">
        <v>276</v>
      </c>
      <c r="H590" s="256" t="s">
        <v>276</v>
      </c>
      <c r="I590" s="256" t="s">
        <v>276</v>
      </c>
    </row>
    <row r="591" spans="1:9" ht="12" customHeight="1" x14ac:dyDescent="0.25">
      <c r="A591" s="302"/>
      <c r="C591" s="198">
        <v>44736.916666666664</v>
      </c>
      <c r="D591" s="256" t="s">
        <v>276</v>
      </c>
      <c r="E591" s="256" t="s">
        <v>276</v>
      </c>
      <c r="F591" s="256" t="s">
        <v>276</v>
      </c>
      <c r="G591" s="256" t="s">
        <v>276</v>
      </c>
      <c r="H591" s="256" t="s">
        <v>276</v>
      </c>
      <c r="I591" s="256" t="s">
        <v>276</v>
      </c>
    </row>
    <row r="592" spans="1:9" ht="12" customHeight="1" x14ac:dyDescent="0.25">
      <c r="A592" s="302"/>
      <c r="C592" s="198">
        <v>44736.958333333336</v>
      </c>
      <c r="D592" s="256" t="s">
        <v>276</v>
      </c>
      <c r="E592" s="256" t="s">
        <v>276</v>
      </c>
      <c r="F592" s="256" t="s">
        <v>276</v>
      </c>
      <c r="G592" s="256" t="s">
        <v>276</v>
      </c>
      <c r="H592" s="256" t="s">
        <v>276</v>
      </c>
      <c r="I592" s="256" t="s">
        <v>276</v>
      </c>
    </row>
    <row r="593" spans="1:9" ht="12" customHeight="1" x14ac:dyDescent="0.25">
      <c r="A593" s="302">
        <v>25</v>
      </c>
      <c r="C593" s="198">
        <v>44737</v>
      </c>
      <c r="D593" s="256" t="s">
        <v>276</v>
      </c>
      <c r="E593" s="256" t="s">
        <v>276</v>
      </c>
      <c r="F593" s="256" t="s">
        <v>276</v>
      </c>
      <c r="G593" s="256" t="s">
        <v>276</v>
      </c>
      <c r="H593" s="256" t="s">
        <v>276</v>
      </c>
      <c r="I593" s="256" t="s">
        <v>276</v>
      </c>
    </row>
    <row r="594" spans="1:9" ht="12" customHeight="1" x14ac:dyDescent="0.25">
      <c r="A594" s="302"/>
      <c r="C594" s="198">
        <v>44737.041666666664</v>
      </c>
      <c r="D594" s="256" t="s">
        <v>276</v>
      </c>
      <c r="E594" s="256" t="s">
        <v>276</v>
      </c>
      <c r="F594" s="256" t="s">
        <v>276</v>
      </c>
      <c r="G594" s="256" t="s">
        <v>276</v>
      </c>
      <c r="H594" s="256" t="s">
        <v>276</v>
      </c>
      <c r="I594" s="256" t="s">
        <v>276</v>
      </c>
    </row>
    <row r="595" spans="1:9" ht="12" customHeight="1" x14ac:dyDescent="0.25">
      <c r="A595" s="302"/>
      <c r="C595" s="198">
        <v>44737.083333333336</v>
      </c>
      <c r="D595" s="256" t="s">
        <v>276</v>
      </c>
      <c r="E595" s="256" t="s">
        <v>276</v>
      </c>
      <c r="F595" s="256" t="s">
        <v>276</v>
      </c>
      <c r="G595" s="256" t="s">
        <v>276</v>
      </c>
      <c r="H595" s="256" t="s">
        <v>276</v>
      </c>
      <c r="I595" s="256" t="s">
        <v>276</v>
      </c>
    </row>
    <row r="596" spans="1:9" ht="12" customHeight="1" x14ac:dyDescent="0.25">
      <c r="A596" s="302"/>
      <c r="C596" s="198">
        <v>44737.125</v>
      </c>
      <c r="D596" s="256" t="s">
        <v>276</v>
      </c>
      <c r="E596" s="256" t="s">
        <v>276</v>
      </c>
      <c r="F596" s="256" t="s">
        <v>276</v>
      </c>
      <c r="G596" s="256" t="s">
        <v>276</v>
      </c>
      <c r="H596" s="256" t="s">
        <v>276</v>
      </c>
      <c r="I596" s="256" t="s">
        <v>276</v>
      </c>
    </row>
    <row r="597" spans="1:9" ht="12" customHeight="1" x14ac:dyDescent="0.25">
      <c r="A597" s="302"/>
      <c r="C597" s="198">
        <v>44737.166666666664</v>
      </c>
      <c r="D597" s="256" t="s">
        <v>276</v>
      </c>
      <c r="E597" s="256" t="s">
        <v>276</v>
      </c>
      <c r="F597" s="256" t="s">
        <v>276</v>
      </c>
      <c r="G597" s="256" t="s">
        <v>276</v>
      </c>
      <c r="H597" s="256" t="s">
        <v>276</v>
      </c>
      <c r="I597" s="256" t="s">
        <v>276</v>
      </c>
    </row>
    <row r="598" spans="1:9" ht="12" customHeight="1" x14ac:dyDescent="0.25">
      <c r="A598" s="302"/>
      <c r="C598" s="198">
        <v>44737.208333333336</v>
      </c>
      <c r="D598" s="256" t="s">
        <v>276</v>
      </c>
      <c r="E598" s="256" t="s">
        <v>276</v>
      </c>
      <c r="F598" s="256" t="s">
        <v>276</v>
      </c>
      <c r="G598" s="256" t="s">
        <v>276</v>
      </c>
      <c r="H598" s="256" t="s">
        <v>276</v>
      </c>
      <c r="I598" s="256" t="s">
        <v>276</v>
      </c>
    </row>
    <row r="599" spans="1:9" ht="12" customHeight="1" x14ac:dyDescent="0.25">
      <c r="A599" s="302"/>
      <c r="C599" s="198">
        <v>44737.25</v>
      </c>
      <c r="D599" s="256" t="s">
        <v>276</v>
      </c>
      <c r="E599" s="256" t="s">
        <v>276</v>
      </c>
      <c r="F599" s="256" t="s">
        <v>276</v>
      </c>
      <c r="G599" s="256" t="s">
        <v>276</v>
      </c>
      <c r="H599" s="256" t="s">
        <v>276</v>
      </c>
      <c r="I599" s="256" t="s">
        <v>276</v>
      </c>
    </row>
    <row r="600" spans="1:9" ht="12" customHeight="1" x14ac:dyDescent="0.25">
      <c r="A600" s="302"/>
      <c r="C600" s="198">
        <v>44737.291666666664</v>
      </c>
      <c r="D600" s="256" t="s">
        <v>276</v>
      </c>
      <c r="E600" s="256" t="s">
        <v>276</v>
      </c>
      <c r="F600" s="256" t="s">
        <v>276</v>
      </c>
      <c r="G600" s="256" t="s">
        <v>276</v>
      </c>
      <c r="H600" s="256" t="s">
        <v>276</v>
      </c>
      <c r="I600" s="256" t="s">
        <v>276</v>
      </c>
    </row>
    <row r="601" spans="1:9" ht="12" customHeight="1" x14ac:dyDescent="0.25">
      <c r="A601" s="302"/>
      <c r="C601" s="198">
        <v>44737.333333333336</v>
      </c>
      <c r="D601" s="256" t="s">
        <v>276</v>
      </c>
      <c r="E601" s="256" t="s">
        <v>276</v>
      </c>
      <c r="F601" s="256" t="s">
        <v>276</v>
      </c>
      <c r="G601" s="256" t="s">
        <v>276</v>
      </c>
      <c r="H601" s="256" t="s">
        <v>276</v>
      </c>
      <c r="I601" s="256" t="s">
        <v>276</v>
      </c>
    </row>
    <row r="602" spans="1:9" ht="12" customHeight="1" x14ac:dyDescent="0.25">
      <c r="A602" s="302"/>
      <c r="C602" s="198">
        <v>44737.375</v>
      </c>
      <c r="D602" s="256" t="s">
        <v>276</v>
      </c>
      <c r="E602" s="256" t="s">
        <v>276</v>
      </c>
      <c r="F602" s="256" t="s">
        <v>276</v>
      </c>
      <c r="G602" s="256" t="s">
        <v>276</v>
      </c>
      <c r="H602" s="256" t="s">
        <v>276</v>
      </c>
      <c r="I602" s="256" t="s">
        <v>276</v>
      </c>
    </row>
    <row r="603" spans="1:9" ht="12" customHeight="1" x14ac:dyDescent="0.25">
      <c r="A603" s="302"/>
      <c r="C603" s="198">
        <v>44737.416666666664</v>
      </c>
      <c r="D603" s="256" t="s">
        <v>276</v>
      </c>
      <c r="E603" s="256" t="s">
        <v>276</v>
      </c>
      <c r="F603" s="256" t="s">
        <v>276</v>
      </c>
      <c r="G603" s="256" t="s">
        <v>276</v>
      </c>
      <c r="H603" s="256" t="s">
        <v>276</v>
      </c>
      <c r="I603" s="256" t="s">
        <v>276</v>
      </c>
    </row>
    <row r="604" spans="1:9" ht="12" customHeight="1" x14ac:dyDescent="0.25">
      <c r="A604" s="302"/>
      <c r="C604" s="198">
        <v>44737.458333333336</v>
      </c>
      <c r="D604" s="256" t="s">
        <v>276</v>
      </c>
      <c r="E604" s="256" t="s">
        <v>276</v>
      </c>
      <c r="F604" s="256" t="s">
        <v>276</v>
      </c>
      <c r="G604" s="256" t="s">
        <v>276</v>
      </c>
      <c r="H604" s="256" t="s">
        <v>276</v>
      </c>
      <c r="I604" s="256" t="s">
        <v>276</v>
      </c>
    </row>
    <row r="605" spans="1:9" ht="12" customHeight="1" x14ac:dyDescent="0.25">
      <c r="A605" s="302"/>
      <c r="C605" s="198">
        <v>44737.5</v>
      </c>
      <c r="D605" s="256" t="s">
        <v>276</v>
      </c>
      <c r="E605" s="256" t="s">
        <v>276</v>
      </c>
      <c r="F605" s="256" t="s">
        <v>276</v>
      </c>
      <c r="G605" s="256" t="s">
        <v>276</v>
      </c>
      <c r="H605" s="256" t="s">
        <v>276</v>
      </c>
      <c r="I605" s="256" t="s">
        <v>276</v>
      </c>
    </row>
    <row r="606" spans="1:9" ht="12" customHeight="1" x14ac:dyDescent="0.25">
      <c r="A606" s="302"/>
      <c r="C606" s="198">
        <v>44737.541666666664</v>
      </c>
      <c r="D606" s="256" t="s">
        <v>276</v>
      </c>
      <c r="E606" s="256" t="s">
        <v>276</v>
      </c>
      <c r="F606" s="256" t="s">
        <v>276</v>
      </c>
      <c r="G606" s="256" t="s">
        <v>276</v>
      </c>
      <c r="H606" s="256" t="s">
        <v>276</v>
      </c>
      <c r="I606" s="256" t="s">
        <v>276</v>
      </c>
    </row>
    <row r="607" spans="1:9" ht="12" customHeight="1" x14ac:dyDescent="0.25">
      <c r="A607" s="302"/>
      <c r="C607" s="198">
        <v>44737.583333333336</v>
      </c>
      <c r="D607" s="256" t="s">
        <v>276</v>
      </c>
      <c r="E607" s="256" t="s">
        <v>276</v>
      </c>
      <c r="F607" s="256" t="s">
        <v>276</v>
      </c>
      <c r="G607" s="256" t="s">
        <v>276</v>
      </c>
      <c r="H607" s="256" t="s">
        <v>276</v>
      </c>
      <c r="I607" s="256" t="s">
        <v>276</v>
      </c>
    </row>
    <row r="608" spans="1:9" ht="12" customHeight="1" x14ac:dyDescent="0.25">
      <c r="A608" s="302"/>
      <c r="C608" s="198">
        <v>44737.625</v>
      </c>
      <c r="D608" s="256" t="s">
        <v>276</v>
      </c>
      <c r="E608" s="256" t="s">
        <v>276</v>
      </c>
      <c r="F608" s="256" t="s">
        <v>276</v>
      </c>
      <c r="G608" s="256" t="s">
        <v>276</v>
      </c>
      <c r="H608" s="256" t="s">
        <v>276</v>
      </c>
      <c r="I608" s="256" t="s">
        <v>276</v>
      </c>
    </row>
    <row r="609" spans="1:9" ht="12" customHeight="1" x14ac:dyDescent="0.25">
      <c r="A609" s="302"/>
      <c r="C609" s="198">
        <v>44737.666666666664</v>
      </c>
      <c r="D609" s="256" t="s">
        <v>276</v>
      </c>
      <c r="E609" s="256" t="s">
        <v>276</v>
      </c>
      <c r="F609" s="256" t="s">
        <v>276</v>
      </c>
      <c r="G609" s="256" t="s">
        <v>276</v>
      </c>
      <c r="H609" s="256" t="s">
        <v>276</v>
      </c>
      <c r="I609" s="256" t="s">
        <v>276</v>
      </c>
    </row>
    <row r="610" spans="1:9" ht="12" customHeight="1" x14ac:dyDescent="0.25">
      <c r="A610" s="302"/>
      <c r="C610" s="198">
        <v>44737.708333333336</v>
      </c>
      <c r="D610" s="256" t="s">
        <v>276</v>
      </c>
      <c r="E610" s="256" t="s">
        <v>276</v>
      </c>
      <c r="F610" s="256" t="s">
        <v>276</v>
      </c>
      <c r="G610" s="256" t="s">
        <v>276</v>
      </c>
      <c r="H610" s="256" t="s">
        <v>276</v>
      </c>
      <c r="I610" s="256" t="s">
        <v>276</v>
      </c>
    </row>
    <row r="611" spans="1:9" ht="12" customHeight="1" x14ac:dyDescent="0.25">
      <c r="A611" s="302"/>
      <c r="C611" s="198">
        <v>44737.75</v>
      </c>
      <c r="D611" s="256" t="s">
        <v>276</v>
      </c>
      <c r="E611" s="256" t="s">
        <v>276</v>
      </c>
      <c r="F611" s="256" t="s">
        <v>276</v>
      </c>
      <c r="G611" s="256" t="s">
        <v>276</v>
      </c>
      <c r="H611" s="256" t="s">
        <v>276</v>
      </c>
      <c r="I611" s="256" t="s">
        <v>276</v>
      </c>
    </row>
    <row r="612" spans="1:9" ht="12" customHeight="1" x14ac:dyDescent="0.25">
      <c r="A612" s="302"/>
      <c r="C612" s="198">
        <v>44737.791666666664</v>
      </c>
      <c r="D612" s="256" t="s">
        <v>276</v>
      </c>
      <c r="E612" s="256" t="s">
        <v>276</v>
      </c>
      <c r="F612" s="256" t="s">
        <v>276</v>
      </c>
      <c r="G612" s="256" t="s">
        <v>276</v>
      </c>
      <c r="H612" s="256" t="s">
        <v>276</v>
      </c>
      <c r="I612" s="256" t="s">
        <v>276</v>
      </c>
    </row>
    <row r="613" spans="1:9" ht="12" customHeight="1" x14ac:dyDescent="0.25">
      <c r="A613" s="302"/>
      <c r="C613" s="198">
        <v>44737.833333333336</v>
      </c>
      <c r="D613" s="256" t="s">
        <v>276</v>
      </c>
      <c r="E613" s="256" t="s">
        <v>276</v>
      </c>
      <c r="F613" s="256" t="s">
        <v>276</v>
      </c>
      <c r="G613" s="256" t="s">
        <v>276</v>
      </c>
      <c r="H613" s="256" t="s">
        <v>276</v>
      </c>
      <c r="I613" s="256" t="s">
        <v>276</v>
      </c>
    </row>
    <row r="614" spans="1:9" ht="12" customHeight="1" x14ac:dyDescent="0.25">
      <c r="A614" s="302"/>
      <c r="C614" s="198">
        <v>44737.875</v>
      </c>
      <c r="D614" s="256" t="s">
        <v>276</v>
      </c>
      <c r="E614" s="256" t="s">
        <v>276</v>
      </c>
      <c r="F614" s="256" t="s">
        <v>276</v>
      </c>
      <c r="G614" s="256" t="s">
        <v>276</v>
      </c>
      <c r="H614" s="256" t="s">
        <v>276</v>
      </c>
      <c r="I614" s="256" t="s">
        <v>276</v>
      </c>
    </row>
    <row r="615" spans="1:9" ht="12" customHeight="1" x14ac:dyDescent="0.25">
      <c r="A615" s="302"/>
      <c r="C615" s="198">
        <v>44737.916666666664</v>
      </c>
      <c r="D615" s="256" t="s">
        <v>276</v>
      </c>
      <c r="E615" s="256" t="s">
        <v>276</v>
      </c>
      <c r="F615" s="256" t="s">
        <v>276</v>
      </c>
      <c r="G615" s="256" t="s">
        <v>276</v>
      </c>
      <c r="H615" s="256" t="s">
        <v>276</v>
      </c>
      <c r="I615" s="256" t="s">
        <v>276</v>
      </c>
    </row>
    <row r="616" spans="1:9" ht="12" customHeight="1" x14ac:dyDescent="0.25">
      <c r="A616" s="302"/>
      <c r="C616" s="198">
        <v>44737.958333333336</v>
      </c>
      <c r="D616" s="256" t="s">
        <v>276</v>
      </c>
      <c r="E616" s="256" t="s">
        <v>276</v>
      </c>
      <c r="F616" s="256" t="s">
        <v>276</v>
      </c>
      <c r="G616" s="256" t="s">
        <v>276</v>
      </c>
      <c r="H616" s="256" t="s">
        <v>276</v>
      </c>
      <c r="I616" s="256" t="s">
        <v>276</v>
      </c>
    </row>
    <row r="617" spans="1:9" ht="12" customHeight="1" x14ac:dyDescent="0.25">
      <c r="A617" s="302">
        <v>26</v>
      </c>
      <c r="C617" s="198">
        <v>44738</v>
      </c>
      <c r="D617" s="256" t="s">
        <v>276</v>
      </c>
      <c r="E617" s="256" t="s">
        <v>276</v>
      </c>
      <c r="F617" s="256" t="s">
        <v>276</v>
      </c>
      <c r="G617" s="256" t="s">
        <v>276</v>
      </c>
      <c r="H617" s="256" t="s">
        <v>276</v>
      </c>
      <c r="I617" s="256" t="s">
        <v>276</v>
      </c>
    </row>
    <row r="618" spans="1:9" ht="12" customHeight="1" x14ac:dyDescent="0.25">
      <c r="A618" s="302"/>
      <c r="C618" s="198">
        <v>44738.041666666664</v>
      </c>
      <c r="D618" s="256" t="s">
        <v>276</v>
      </c>
      <c r="E618" s="256" t="s">
        <v>276</v>
      </c>
      <c r="F618" s="256" t="s">
        <v>276</v>
      </c>
      <c r="G618" s="256" t="s">
        <v>276</v>
      </c>
      <c r="H618" s="256" t="s">
        <v>276</v>
      </c>
      <c r="I618" s="256" t="s">
        <v>276</v>
      </c>
    </row>
    <row r="619" spans="1:9" ht="12" customHeight="1" x14ac:dyDescent="0.25">
      <c r="A619" s="302"/>
      <c r="C619" s="198">
        <v>44738.083333333336</v>
      </c>
      <c r="D619" s="256" t="s">
        <v>276</v>
      </c>
      <c r="E619" s="256" t="s">
        <v>276</v>
      </c>
      <c r="F619" s="256" t="s">
        <v>276</v>
      </c>
      <c r="G619" s="256" t="s">
        <v>276</v>
      </c>
      <c r="H619" s="256" t="s">
        <v>276</v>
      </c>
      <c r="I619" s="256" t="s">
        <v>276</v>
      </c>
    </row>
    <row r="620" spans="1:9" ht="12" customHeight="1" x14ac:dyDescent="0.25">
      <c r="A620" s="302"/>
      <c r="C620" s="198">
        <v>44738.125</v>
      </c>
      <c r="D620" s="256" t="s">
        <v>276</v>
      </c>
      <c r="E620" s="256" t="s">
        <v>276</v>
      </c>
      <c r="F620" s="256" t="s">
        <v>276</v>
      </c>
      <c r="G620" s="256" t="s">
        <v>276</v>
      </c>
      <c r="H620" s="256" t="s">
        <v>276</v>
      </c>
      <c r="I620" s="256" t="s">
        <v>276</v>
      </c>
    </row>
    <row r="621" spans="1:9" ht="12" customHeight="1" x14ac:dyDescent="0.25">
      <c r="A621" s="302"/>
      <c r="C621" s="198">
        <v>44738.166666666664</v>
      </c>
      <c r="D621" s="256" t="s">
        <v>276</v>
      </c>
      <c r="E621" s="256" t="s">
        <v>276</v>
      </c>
      <c r="F621" s="256" t="s">
        <v>276</v>
      </c>
      <c r="G621" s="256" t="s">
        <v>276</v>
      </c>
      <c r="H621" s="256" t="s">
        <v>276</v>
      </c>
      <c r="I621" s="256" t="s">
        <v>276</v>
      </c>
    </row>
    <row r="622" spans="1:9" ht="12" customHeight="1" x14ac:dyDescent="0.25">
      <c r="A622" s="302"/>
      <c r="C622" s="198">
        <v>44738.208333333336</v>
      </c>
      <c r="D622" s="256" t="s">
        <v>276</v>
      </c>
      <c r="E622" s="256" t="s">
        <v>276</v>
      </c>
      <c r="F622" s="256" t="s">
        <v>276</v>
      </c>
      <c r="G622" s="256" t="s">
        <v>276</v>
      </c>
      <c r="H622" s="256" t="s">
        <v>276</v>
      </c>
      <c r="I622" s="256" t="s">
        <v>276</v>
      </c>
    </row>
    <row r="623" spans="1:9" ht="12" customHeight="1" x14ac:dyDescent="0.25">
      <c r="A623" s="302"/>
      <c r="C623" s="198">
        <v>44738.25</v>
      </c>
      <c r="D623" s="256" t="s">
        <v>276</v>
      </c>
      <c r="E623" s="256" t="s">
        <v>276</v>
      </c>
      <c r="F623" s="256" t="s">
        <v>276</v>
      </c>
      <c r="G623" s="256" t="s">
        <v>276</v>
      </c>
      <c r="H623" s="256" t="s">
        <v>276</v>
      </c>
      <c r="I623" s="256" t="s">
        <v>276</v>
      </c>
    </row>
    <row r="624" spans="1:9" ht="12" customHeight="1" x14ac:dyDescent="0.25">
      <c r="A624" s="302"/>
      <c r="C624" s="198">
        <v>44738.291666666664</v>
      </c>
      <c r="D624" s="256">
        <v>487.6</v>
      </c>
      <c r="E624" s="256">
        <v>0</v>
      </c>
      <c r="F624" s="256">
        <v>2.2999999999999998</v>
      </c>
      <c r="G624" s="256">
        <v>67.900000000000006</v>
      </c>
      <c r="H624" s="256">
        <v>0.3</v>
      </c>
      <c r="I624" s="256">
        <v>265.3</v>
      </c>
    </row>
    <row r="625" spans="1:9" ht="12" customHeight="1" x14ac:dyDescent="0.25">
      <c r="A625" s="302"/>
      <c r="C625" s="198">
        <v>44738.333333333336</v>
      </c>
      <c r="D625" s="256">
        <v>487.9</v>
      </c>
      <c r="E625" s="256">
        <v>0</v>
      </c>
      <c r="F625" s="256">
        <v>5.2</v>
      </c>
      <c r="G625" s="256">
        <v>57.3</v>
      </c>
      <c r="H625" s="256">
        <v>0.5</v>
      </c>
      <c r="I625" s="256">
        <v>132.80000000000001</v>
      </c>
    </row>
    <row r="626" spans="1:9" ht="12" customHeight="1" x14ac:dyDescent="0.25">
      <c r="A626" s="302"/>
      <c r="C626" s="198">
        <v>44738.375</v>
      </c>
      <c r="D626" s="256">
        <v>487.7</v>
      </c>
      <c r="E626" s="256">
        <v>0</v>
      </c>
      <c r="F626" s="256">
        <v>7.2</v>
      </c>
      <c r="G626" s="256">
        <v>48.5</v>
      </c>
      <c r="H626" s="256">
        <v>0.6</v>
      </c>
      <c r="I626" s="256">
        <v>115.3</v>
      </c>
    </row>
    <row r="627" spans="1:9" ht="12" customHeight="1" x14ac:dyDescent="0.25">
      <c r="A627" s="302"/>
      <c r="C627" s="198">
        <v>44738.416666666664</v>
      </c>
      <c r="D627" s="256">
        <v>487.4</v>
      </c>
      <c r="E627" s="256">
        <v>0</v>
      </c>
      <c r="F627" s="256">
        <v>8.9</v>
      </c>
      <c r="G627" s="256">
        <v>43.4</v>
      </c>
      <c r="H627" s="256">
        <v>0.7</v>
      </c>
      <c r="I627" s="256">
        <v>140.6</v>
      </c>
    </row>
    <row r="628" spans="1:9" ht="12" customHeight="1" x14ac:dyDescent="0.25">
      <c r="A628" s="302"/>
      <c r="C628" s="198">
        <v>44738.458333333336</v>
      </c>
      <c r="D628" s="256">
        <v>487</v>
      </c>
      <c r="E628" s="256">
        <v>0</v>
      </c>
      <c r="F628" s="256">
        <v>10.9</v>
      </c>
      <c r="G628" s="256">
        <v>36.200000000000003</v>
      </c>
      <c r="H628" s="256">
        <v>1</v>
      </c>
      <c r="I628" s="256">
        <v>126</v>
      </c>
    </row>
    <row r="629" spans="1:9" ht="12" customHeight="1" x14ac:dyDescent="0.25">
      <c r="A629" s="302"/>
      <c r="C629" s="198">
        <v>44738.5</v>
      </c>
      <c r="D629" s="256">
        <v>486.5</v>
      </c>
      <c r="E629" s="256">
        <v>0</v>
      </c>
      <c r="F629" s="256">
        <v>11.7</v>
      </c>
      <c r="G629" s="256">
        <v>32.700000000000003</v>
      </c>
      <c r="H629" s="256">
        <v>2.4</v>
      </c>
      <c r="I629" s="256">
        <v>117.5</v>
      </c>
    </row>
    <row r="630" spans="1:9" ht="12" customHeight="1" x14ac:dyDescent="0.25">
      <c r="A630" s="302"/>
      <c r="C630" s="198">
        <v>44738.541666666664</v>
      </c>
      <c r="D630" s="256">
        <v>486.1</v>
      </c>
      <c r="E630" s="256">
        <v>0</v>
      </c>
      <c r="F630" s="256">
        <v>12</v>
      </c>
      <c r="G630" s="256">
        <v>31</v>
      </c>
      <c r="H630" s="256">
        <v>2.4</v>
      </c>
      <c r="I630" s="256">
        <v>88.7</v>
      </c>
    </row>
    <row r="631" spans="1:9" ht="12" customHeight="1" x14ac:dyDescent="0.25">
      <c r="A631" s="302"/>
      <c r="C631" s="198">
        <v>44738.583333333336</v>
      </c>
      <c r="D631" s="256">
        <v>485.7</v>
      </c>
      <c r="E631" s="256">
        <v>0</v>
      </c>
      <c r="F631" s="256">
        <v>11.8</v>
      </c>
      <c r="G631" s="256">
        <v>30.9</v>
      </c>
      <c r="H631" s="256">
        <v>2.2000000000000002</v>
      </c>
      <c r="I631" s="256">
        <v>65.900000000000006</v>
      </c>
    </row>
    <row r="632" spans="1:9" ht="12" customHeight="1" x14ac:dyDescent="0.25">
      <c r="A632" s="302"/>
      <c r="C632" s="198">
        <v>44738.625</v>
      </c>
      <c r="D632" s="256">
        <v>485.4</v>
      </c>
      <c r="E632" s="256">
        <v>0</v>
      </c>
      <c r="F632" s="256">
        <v>11.7</v>
      </c>
      <c r="G632" s="256">
        <v>32.5</v>
      </c>
      <c r="H632" s="256">
        <v>2</v>
      </c>
      <c r="I632" s="256">
        <v>38.6</v>
      </c>
    </row>
    <row r="633" spans="1:9" ht="12" customHeight="1" x14ac:dyDescent="0.25">
      <c r="A633" s="302"/>
      <c r="C633" s="198">
        <v>44738.666666666664</v>
      </c>
      <c r="D633" s="256">
        <v>485.4</v>
      </c>
      <c r="E633" s="256">
        <v>0</v>
      </c>
      <c r="F633" s="256">
        <v>10.5</v>
      </c>
      <c r="G633" s="256">
        <v>33.799999999999997</v>
      </c>
      <c r="H633" s="256">
        <v>1.8</v>
      </c>
      <c r="I633" s="256">
        <v>45.3</v>
      </c>
    </row>
    <row r="634" spans="1:9" ht="12" customHeight="1" x14ac:dyDescent="0.25">
      <c r="A634" s="302"/>
      <c r="C634" s="198">
        <v>44738.708333333336</v>
      </c>
      <c r="D634" s="256">
        <v>485.7</v>
      </c>
      <c r="E634" s="256">
        <v>0</v>
      </c>
      <c r="F634" s="256">
        <v>9.1999999999999993</v>
      </c>
      <c r="G634" s="256">
        <v>33.5</v>
      </c>
      <c r="H634" s="256">
        <v>1.9</v>
      </c>
      <c r="I634" s="256">
        <v>12.5</v>
      </c>
    </row>
    <row r="635" spans="1:9" ht="12" customHeight="1" x14ac:dyDescent="0.25">
      <c r="A635" s="302"/>
      <c r="C635" s="198">
        <v>44738.75</v>
      </c>
      <c r="D635" s="256">
        <v>486.2</v>
      </c>
      <c r="E635" s="256">
        <v>0</v>
      </c>
      <c r="F635" s="256">
        <v>7.9</v>
      </c>
      <c r="G635" s="256">
        <v>32.700000000000003</v>
      </c>
      <c r="H635" s="256">
        <v>1.7</v>
      </c>
      <c r="I635" s="256">
        <v>6.4</v>
      </c>
    </row>
    <row r="636" spans="1:9" ht="12" customHeight="1" x14ac:dyDescent="0.25">
      <c r="A636" s="302"/>
      <c r="C636" s="198">
        <v>44738.791666666664</v>
      </c>
      <c r="D636" s="256">
        <v>486.6</v>
      </c>
      <c r="E636" s="256">
        <v>0</v>
      </c>
      <c r="F636" s="256">
        <v>6.8</v>
      </c>
      <c r="G636" s="256">
        <v>36.4</v>
      </c>
      <c r="H636" s="256">
        <v>0.9</v>
      </c>
      <c r="I636" s="256">
        <v>67.8</v>
      </c>
    </row>
    <row r="637" spans="1:9" ht="12" customHeight="1" x14ac:dyDescent="0.25">
      <c r="A637" s="302"/>
      <c r="C637" s="198">
        <v>44738.833333333336</v>
      </c>
      <c r="D637" s="256">
        <v>486.9</v>
      </c>
      <c r="E637" s="256">
        <v>0</v>
      </c>
      <c r="F637" s="256">
        <v>5.4</v>
      </c>
      <c r="G637" s="256">
        <v>45</v>
      </c>
      <c r="H637" s="256">
        <v>0.8</v>
      </c>
      <c r="I637" s="256">
        <v>287.89999999999998</v>
      </c>
    </row>
    <row r="638" spans="1:9" ht="12" customHeight="1" x14ac:dyDescent="0.25">
      <c r="A638" s="302"/>
      <c r="C638" s="198">
        <v>44738.875</v>
      </c>
      <c r="D638" s="256">
        <v>487.3</v>
      </c>
      <c r="E638" s="256">
        <v>0</v>
      </c>
      <c r="F638" s="256">
        <v>4.0999999999999996</v>
      </c>
      <c r="G638" s="256">
        <v>48</v>
      </c>
      <c r="H638" s="256">
        <v>1.1000000000000001</v>
      </c>
      <c r="I638" s="256">
        <v>319.3</v>
      </c>
    </row>
    <row r="639" spans="1:9" ht="12" customHeight="1" x14ac:dyDescent="0.25">
      <c r="A639" s="302"/>
      <c r="C639" s="198">
        <v>44738.916666666664</v>
      </c>
      <c r="D639" s="256">
        <v>487.4</v>
      </c>
      <c r="E639" s="256">
        <v>0</v>
      </c>
      <c r="F639" s="256">
        <v>3</v>
      </c>
      <c r="G639" s="256">
        <v>53.5</v>
      </c>
      <c r="H639" s="256">
        <v>1.1000000000000001</v>
      </c>
      <c r="I639" s="256">
        <v>299.5</v>
      </c>
    </row>
    <row r="640" spans="1:9" ht="12" customHeight="1" x14ac:dyDescent="0.25">
      <c r="A640" s="302"/>
      <c r="C640" s="198">
        <v>44738.958333333336</v>
      </c>
      <c r="D640" s="256">
        <v>487.4</v>
      </c>
      <c r="E640" s="256">
        <v>0</v>
      </c>
      <c r="F640" s="256">
        <v>1.7</v>
      </c>
      <c r="G640" s="256">
        <v>62.4</v>
      </c>
      <c r="H640" s="256">
        <v>1.2</v>
      </c>
      <c r="I640" s="256">
        <v>281.60000000000002</v>
      </c>
    </row>
    <row r="641" spans="1:9" ht="12" customHeight="1" x14ac:dyDescent="0.25">
      <c r="A641" s="302">
        <v>27</v>
      </c>
      <c r="C641" s="198">
        <v>44739</v>
      </c>
      <c r="D641" s="256">
        <v>487.4</v>
      </c>
      <c r="E641" s="256">
        <v>0</v>
      </c>
      <c r="F641" s="256">
        <v>0.8</v>
      </c>
      <c r="G641" s="256">
        <v>66.2</v>
      </c>
      <c r="H641" s="256">
        <v>1.1000000000000001</v>
      </c>
      <c r="I641" s="256">
        <v>282.3</v>
      </c>
    </row>
    <row r="642" spans="1:9" ht="12" customHeight="1" x14ac:dyDescent="0.25">
      <c r="A642" s="302"/>
      <c r="C642" s="198">
        <v>44739.041666666664</v>
      </c>
      <c r="D642" s="256">
        <v>487.3</v>
      </c>
      <c r="E642" s="256">
        <v>0</v>
      </c>
      <c r="F642" s="256">
        <v>-0.1</v>
      </c>
      <c r="G642" s="256">
        <v>69</v>
      </c>
      <c r="H642" s="256">
        <v>1.3</v>
      </c>
      <c r="I642" s="256">
        <v>280</v>
      </c>
    </row>
    <row r="643" spans="1:9" ht="12" customHeight="1" x14ac:dyDescent="0.25">
      <c r="A643" s="302"/>
      <c r="C643" s="198">
        <v>44739.083333333336</v>
      </c>
      <c r="D643" s="256">
        <v>487.2</v>
      </c>
      <c r="E643" s="256">
        <v>0</v>
      </c>
      <c r="F643" s="256">
        <v>-0.7</v>
      </c>
      <c r="G643" s="256">
        <v>71.7</v>
      </c>
      <c r="H643" s="256">
        <v>1</v>
      </c>
      <c r="I643" s="256">
        <v>282.8</v>
      </c>
    </row>
    <row r="644" spans="1:9" ht="12" customHeight="1" x14ac:dyDescent="0.25">
      <c r="A644" s="302"/>
      <c r="C644" s="198">
        <v>44739.125</v>
      </c>
      <c r="D644" s="256">
        <v>487.1</v>
      </c>
      <c r="E644" s="256">
        <v>0</v>
      </c>
      <c r="F644" s="256">
        <v>-1.2</v>
      </c>
      <c r="G644" s="256">
        <v>74.2</v>
      </c>
      <c r="H644" s="256">
        <v>0.9</v>
      </c>
      <c r="I644" s="256">
        <v>284.8</v>
      </c>
    </row>
    <row r="645" spans="1:9" ht="12" customHeight="1" x14ac:dyDescent="0.25">
      <c r="A645" s="302"/>
      <c r="C645" s="198">
        <v>44739.166666666664</v>
      </c>
      <c r="D645" s="256">
        <v>487.2</v>
      </c>
      <c r="E645" s="256">
        <v>0</v>
      </c>
      <c r="F645" s="256">
        <v>-1.6</v>
      </c>
      <c r="G645" s="256">
        <v>75.8</v>
      </c>
      <c r="H645" s="256">
        <v>1</v>
      </c>
      <c r="I645" s="256">
        <v>275.3</v>
      </c>
    </row>
    <row r="646" spans="1:9" ht="12" customHeight="1" x14ac:dyDescent="0.25">
      <c r="A646" s="302"/>
      <c r="C646" s="198">
        <v>44739.208333333336</v>
      </c>
      <c r="D646" s="256">
        <v>487.3</v>
      </c>
      <c r="E646" s="256">
        <v>0</v>
      </c>
      <c r="F646" s="256">
        <v>-1.9</v>
      </c>
      <c r="G646" s="256">
        <v>77.3</v>
      </c>
      <c r="H646" s="256">
        <v>0.9</v>
      </c>
      <c r="I646" s="256">
        <v>273.60000000000002</v>
      </c>
    </row>
    <row r="647" spans="1:9" ht="12" customHeight="1" x14ac:dyDescent="0.25">
      <c r="A647" s="302"/>
      <c r="C647" s="198">
        <v>44739.25</v>
      </c>
      <c r="D647" s="256">
        <v>487.6</v>
      </c>
      <c r="E647" s="256">
        <v>0</v>
      </c>
      <c r="F647" s="256">
        <v>-2.2000000000000002</v>
      </c>
      <c r="G647" s="256">
        <v>77.599999999999994</v>
      </c>
      <c r="H647" s="256">
        <v>0.9</v>
      </c>
      <c r="I647" s="256">
        <v>274.60000000000002</v>
      </c>
    </row>
    <row r="648" spans="1:9" ht="12" customHeight="1" x14ac:dyDescent="0.25">
      <c r="A648" s="302"/>
      <c r="C648" s="198">
        <v>44739.291666666664</v>
      </c>
      <c r="D648" s="256">
        <v>487.8</v>
      </c>
      <c r="E648" s="256">
        <v>0</v>
      </c>
      <c r="F648" s="256">
        <v>-2.2999999999999998</v>
      </c>
      <c r="G648" s="256">
        <v>77.3</v>
      </c>
      <c r="H648" s="256">
        <v>0.9</v>
      </c>
      <c r="I648" s="256">
        <v>271</v>
      </c>
    </row>
    <row r="649" spans="1:9" ht="12" customHeight="1" x14ac:dyDescent="0.25">
      <c r="A649" s="302"/>
      <c r="C649" s="198">
        <v>44739.333333333336</v>
      </c>
      <c r="D649" s="256">
        <v>488</v>
      </c>
      <c r="E649" s="256">
        <v>0</v>
      </c>
      <c r="F649" s="256">
        <v>0.8</v>
      </c>
      <c r="G649" s="256">
        <v>64.400000000000006</v>
      </c>
      <c r="H649" s="256">
        <v>0.4</v>
      </c>
      <c r="I649" s="256">
        <v>280.39999999999998</v>
      </c>
    </row>
    <row r="650" spans="1:9" ht="12" customHeight="1" x14ac:dyDescent="0.25">
      <c r="A650" s="302"/>
      <c r="C650" s="198">
        <v>44739.375</v>
      </c>
      <c r="D650" s="256">
        <v>487.8</v>
      </c>
      <c r="E650" s="256">
        <v>0</v>
      </c>
      <c r="F650" s="256">
        <v>5.4</v>
      </c>
      <c r="G650" s="256">
        <v>48.6</v>
      </c>
      <c r="H650" s="256">
        <v>0.7</v>
      </c>
      <c r="I650" s="256">
        <v>91.9</v>
      </c>
    </row>
    <row r="651" spans="1:9" ht="12" customHeight="1" x14ac:dyDescent="0.25">
      <c r="A651" s="302"/>
      <c r="C651" s="198">
        <v>44739.416666666664</v>
      </c>
      <c r="D651" s="256">
        <v>487.2</v>
      </c>
      <c r="E651" s="256">
        <v>0</v>
      </c>
      <c r="F651" s="256">
        <v>9</v>
      </c>
      <c r="G651" s="256">
        <v>39.299999999999997</v>
      </c>
      <c r="H651" s="256">
        <v>0.7</v>
      </c>
      <c r="I651" s="256">
        <v>133.19999999999999</v>
      </c>
    </row>
    <row r="652" spans="1:9" ht="12" customHeight="1" x14ac:dyDescent="0.25">
      <c r="A652" s="302"/>
      <c r="C652" s="198">
        <v>44739.458333333336</v>
      </c>
      <c r="D652" s="256">
        <v>486.5</v>
      </c>
      <c r="E652" s="256">
        <v>0</v>
      </c>
      <c r="F652" s="256">
        <v>12.8</v>
      </c>
      <c r="G652" s="256">
        <v>31.2</v>
      </c>
      <c r="H652" s="256">
        <v>0.8</v>
      </c>
      <c r="I652" s="256">
        <v>95.7</v>
      </c>
    </row>
    <row r="653" spans="1:9" ht="12" customHeight="1" x14ac:dyDescent="0.25">
      <c r="A653" s="302"/>
      <c r="C653" s="198">
        <v>44739.5</v>
      </c>
      <c r="D653" s="256">
        <v>485.7</v>
      </c>
      <c r="E653" s="256">
        <v>0</v>
      </c>
      <c r="F653" s="256">
        <v>16.3</v>
      </c>
      <c r="G653" s="256">
        <v>24.9</v>
      </c>
      <c r="H653" s="256">
        <v>0.7</v>
      </c>
      <c r="I653" s="256">
        <v>33.9</v>
      </c>
    </row>
    <row r="654" spans="1:9" ht="12" customHeight="1" x14ac:dyDescent="0.25">
      <c r="A654" s="302"/>
      <c r="C654" s="198">
        <v>44739.541666666664</v>
      </c>
      <c r="D654" s="256">
        <v>485.1</v>
      </c>
      <c r="E654" s="256">
        <v>0</v>
      </c>
      <c r="F654" s="256">
        <v>17</v>
      </c>
      <c r="G654" s="256">
        <v>22.5</v>
      </c>
      <c r="H654" s="256">
        <v>0.7</v>
      </c>
      <c r="I654" s="256">
        <v>328.2</v>
      </c>
    </row>
    <row r="655" spans="1:9" ht="12" customHeight="1" x14ac:dyDescent="0.25">
      <c r="A655" s="302"/>
      <c r="C655" s="198">
        <v>44739.583333333336</v>
      </c>
      <c r="D655" s="256">
        <v>484.4</v>
      </c>
      <c r="E655" s="256">
        <v>0</v>
      </c>
      <c r="F655" s="256">
        <v>17.2</v>
      </c>
      <c r="G655" s="256">
        <v>21.4</v>
      </c>
      <c r="H655" s="256">
        <v>0.5</v>
      </c>
      <c r="I655" s="256">
        <v>302.5</v>
      </c>
    </row>
    <row r="656" spans="1:9" ht="12" customHeight="1" x14ac:dyDescent="0.25">
      <c r="A656" s="302"/>
      <c r="C656" s="198">
        <v>44739.625</v>
      </c>
      <c r="D656" s="256">
        <v>484</v>
      </c>
      <c r="E656" s="256">
        <v>0</v>
      </c>
      <c r="F656" s="256">
        <v>16.8</v>
      </c>
      <c r="G656" s="256">
        <v>21.6</v>
      </c>
      <c r="H656" s="256">
        <v>1.3</v>
      </c>
      <c r="I656" s="256">
        <v>39</v>
      </c>
    </row>
    <row r="657" spans="1:9" ht="12" customHeight="1" x14ac:dyDescent="0.25">
      <c r="A657" s="302"/>
      <c r="C657" s="198">
        <v>44739.666666666664</v>
      </c>
      <c r="D657" s="256">
        <v>484.1</v>
      </c>
      <c r="E657" s="256">
        <v>0</v>
      </c>
      <c r="F657" s="256">
        <v>15.2</v>
      </c>
      <c r="G657" s="256">
        <v>25.7</v>
      </c>
      <c r="H657" s="256">
        <v>1.7</v>
      </c>
      <c r="I657" s="256">
        <v>42.5</v>
      </c>
    </row>
    <row r="658" spans="1:9" ht="12" customHeight="1" x14ac:dyDescent="0.25">
      <c r="A658" s="302"/>
      <c r="C658" s="198">
        <v>44739.708333333336</v>
      </c>
      <c r="D658" s="256">
        <v>484.4</v>
      </c>
      <c r="E658" s="256">
        <v>0</v>
      </c>
      <c r="F658" s="256">
        <v>13</v>
      </c>
      <c r="G658" s="256">
        <v>33.4</v>
      </c>
      <c r="H658" s="256">
        <v>2.1</v>
      </c>
      <c r="I658" s="256">
        <v>60.8</v>
      </c>
    </row>
    <row r="659" spans="1:9" ht="12" customHeight="1" x14ac:dyDescent="0.25">
      <c r="A659" s="302"/>
      <c r="C659" s="198">
        <v>44739.75</v>
      </c>
      <c r="D659" s="256">
        <v>484.9</v>
      </c>
      <c r="E659" s="256">
        <v>0</v>
      </c>
      <c r="F659" s="256">
        <v>10.4</v>
      </c>
      <c r="G659" s="256">
        <v>39.1</v>
      </c>
      <c r="H659" s="256">
        <v>3.3</v>
      </c>
      <c r="I659" s="256">
        <v>65.099999999999994</v>
      </c>
    </row>
    <row r="660" spans="1:9" ht="12" customHeight="1" x14ac:dyDescent="0.25">
      <c r="A660" s="302"/>
      <c r="C660" s="198">
        <v>44739.791666666664</v>
      </c>
      <c r="D660" s="256">
        <v>485.4</v>
      </c>
      <c r="E660" s="256">
        <v>0</v>
      </c>
      <c r="F660" s="256">
        <v>8.9</v>
      </c>
      <c r="G660" s="256">
        <v>42</v>
      </c>
      <c r="H660" s="256">
        <v>4.4000000000000004</v>
      </c>
      <c r="I660" s="256">
        <v>63.2</v>
      </c>
    </row>
    <row r="661" spans="1:9" ht="12" customHeight="1" x14ac:dyDescent="0.25">
      <c r="A661" s="302"/>
      <c r="C661" s="198">
        <v>44739.833333333336</v>
      </c>
      <c r="D661" s="256">
        <v>486</v>
      </c>
      <c r="E661" s="256">
        <v>0</v>
      </c>
      <c r="F661" s="256">
        <v>8</v>
      </c>
      <c r="G661" s="256">
        <v>41.9</v>
      </c>
      <c r="H661" s="256">
        <v>2.7</v>
      </c>
      <c r="I661" s="256">
        <v>53.1</v>
      </c>
    </row>
    <row r="662" spans="1:9" ht="12" customHeight="1" x14ac:dyDescent="0.25">
      <c r="A662" s="302"/>
      <c r="C662" s="198">
        <v>44739.875</v>
      </c>
      <c r="D662" s="256">
        <v>486.4</v>
      </c>
      <c r="E662" s="256">
        <v>0</v>
      </c>
      <c r="F662" s="256">
        <v>6.8</v>
      </c>
      <c r="G662" s="256">
        <v>46.3</v>
      </c>
      <c r="H662" s="256">
        <v>1.2</v>
      </c>
      <c r="I662" s="256">
        <v>311.7</v>
      </c>
    </row>
    <row r="663" spans="1:9" ht="12" customHeight="1" x14ac:dyDescent="0.25">
      <c r="A663" s="302"/>
      <c r="C663" s="198">
        <v>44739.916666666664</v>
      </c>
      <c r="D663" s="256">
        <v>486.7</v>
      </c>
      <c r="E663" s="256">
        <v>0</v>
      </c>
      <c r="F663" s="256">
        <v>5.0999999999999996</v>
      </c>
      <c r="G663" s="256">
        <v>56</v>
      </c>
      <c r="H663" s="256">
        <v>1</v>
      </c>
      <c r="I663" s="256">
        <v>275.5</v>
      </c>
    </row>
    <row r="664" spans="1:9" ht="12" customHeight="1" x14ac:dyDescent="0.25">
      <c r="A664" s="302"/>
      <c r="C664" s="198">
        <v>44739.958333333336</v>
      </c>
      <c r="D664" s="256">
        <v>486.9</v>
      </c>
      <c r="E664" s="256">
        <v>0</v>
      </c>
      <c r="F664" s="256">
        <v>3.9</v>
      </c>
      <c r="G664" s="256">
        <v>60.8</v>
      </c>
      <c r="H664" s="256">
        <v>0.6</v>
      </c>
      <c r="I664" s="256">
        <v>291.39999999999998</v>
      </c>
    </row>
    <row r="665" spans="1:9" ht="12" customHeight="1" x14ac:dyDescent="0.25">
      <c r="A665" s="302">
        <v>28</v>
      </c>
      <c r="C665" s="198">
        <v>44740</v>
      </c>
      <c r="D665" s="256">
        <v>486.9</v>
      </c>
      <c r="E665" s="256">
        <v>0</v>
      </c>
      <c r="F665" s="256">
        <v>3.1</v>
      </c>
      <c r="G665" s="256">
        <v>62.8</v>
      </c>
      <c r="H665" s="256">
        <v>1.6</v>
      </c>
      <c r="I665" s="256">
        <v>294.39999999999998</v>
      </c>
    </row>
    <row r="666" spans="1:9" ht="12" customHeight="1" x14ac:dyDescent="0.25">
      <c r="A666" s="302"/>
      <c r="C666" s="198">
        <v>44740.041666666664</v>
      </c>
      <c r="D666" s="256">
        <v>486.7</v>
      </c>
      <c r="E666" s="256">
        <v>0</v>
      </c>
      <c r="F666" s="256">
        <v>1.9</v>
      </c>
      <c r="G666" s="256">
        <v>70.3</v>
      </c>
      <c r="H666" s="256">
        <v>1.1000000000000001</v>
      </c>
      <c r="I666" s="256">
        <v>279.60000000000002</v>
      </c>
    </row>
    <row r="667" spans="1:9" ht="12" customHeight="1" x14ac:dyDescent="0.25">
      <c r="A667" s="302"/>
      <c r="C667" s="198">
        <v>44740.083333333336</v>
      </c>
      <c r="D667" s="256">
        <v>486.4</v>
      </c>
      <c r="E667" s="256">
        <v>0</v>
      </c>
      <c r="F667" s="256">
        <v>1</v>
      </c>
      <c r="G667" s="256">
        <v>73.599999999999994</v>
      </c>
      <c r="H667" s="256">
        <v>1</v>
      </c>
      <c r="I667" s="256">
        <v>280.60000000000002</v>
      </c>
    </row>
    <row r="668" spans="1:9" ht="12" customHeight="1" x14ac:dyDescent="0.25">
      <c r="A668" s="302"/>
      <c r="C668" s="198">
        <v>44740.125</v>
      </c>
      <c r="D668" s="256">
        <v>486.3</v>
      </c>
      <c r="E668" s="256">
        <v>0</v>
      </c>
      <c r="F668" s="256">
        <v>0.4</v>
      </c>
      <c r="G668" s="256">
        <v>76</v>
      </c>
      <c r="H668" s="256">
        <v>0.7</v>
      </c>
      <c r="I668" s="256">
        <v>280</v>
      </c>
    </row>
    <row r="669" spans="1:9" ht="12" customHeight="1" x14ac:dyDescent="0.25">
      <c r="A669" s="302"/>
      <c r="C669" s="198">
        <v>44740.166666666664</v>
      </c>
      <c r="D669" s="256">
        <v>486.5</v>
      </c>
      <c r="E669" s="256">
        <v>0</v>
      </c>
      <c r="F669" s="256">
        <v>-0.1</v>
      </c>
      <c r="G669" s="256">
        <v>77.900000000000006</v>
      </c>
      <c r="H669" s="256">
        <v>0.8</v>
      </c>
      <c r="I669" s="256">
        <v>274.7</v>
      </c>
    </row>
    <row r="670" spans="1:9" ht="12" customHeight="1" x14ac:dyDescent="0.25">
      <c r="A670" s="302"/>
      <c r="C670" s="198">
        <v>44740.208333333336</v>
      </c>
      <c r="D670" s="256">
        <v>486.7</v>
      </c>
      <c r="E670" s="256">
        <v>0</v>
      </c>
      <c r="F670" s="256">
        <v>-0.6</v>
      </c>
      <c r="G670" s="256">
        <v>78.7</v>
      </c>
      <c r="H670" s="256">
        <v>0.7</v>
      </c>
      <c r="I670" s="256">
        <v>267.8</v>
      </c>
    </row>
    <row r="671" spans="1:9" ht="12" customHeight="1" x14ac:dyDescent="0.25">
      <c r="A671" s="302"/>
      <c r="C671" s="198">
        <v>44740.25</v>
      </c>
      <c r="D671" s="256">
        <v>487.1</v>
      </c>
      <c r="E671" s="256">
        <v>0</v>
      </c>
      <c r="F671" s="256">
        <v>-1</v>
      </c>
      <c r="G671" s="256">
        <v>79.3</v>
      </c>
      <c r="H671" s="256">
        <v>1.4</v>
      </c>
      <c r="I671" s="256">
        <v>281</v>
      </c>
    </row>
    <row r="672" spans="1:9" ht="12" customHeight="1" x14ac:dyDescent="0.25">
      <c r="A672" s="302"/>
      <c r="C672" s="198">
        <v>44740.291666666664</v>
      </c>
      <c r="D672" s="256">
        <v>487.6</v>
      </c>
      <c r="E672" s="256">
        <v>0</v>
      </c>
      <c r="F672" s="256">
        <v>-1</v>
      </c>
      <c r="G672" s="256">
        <v>78.400000000000006</v>
      </c>
      <c r="H672" s="256">
        <v>0.9</v>
      </c>
      <c r="I672" s="256">
        <v>279</v>
      </c>
    </row>
    <row r="673" spans="1:9" ht="12" customHeight="1" x14ac:dyDescent="0.25">
      <c r="A673" s="302"/>
      <c r="C673" s="198">
        <v>44740.333333333336</v>
      </c>
      <c r="D673" s="256">
        <v>487.9</v>
      </c>
      <c r="E673" s="256">
        <v>0</v>
      </c>
      <c r="F673" s="256">
        <v>2.5</v>
      </c>
      <c r="G673" s="256">
        <v>63.5</v>
      </c>
      <c r="H673" s="256">
        <v>0.3</v>
      </c>
      <c r="I673" s="256">
        <v>37.200000000000003</v>
      </c>
    </row>
    <row r="674" spans="1:9" ht="12" customHeight="1" x14ac:dyDescent="0.25">
      <c r="A674" s="302"/>
      <c r="C674" s="198">
        <v>44740.375</v>
      </c>
      <c r="D674" s="256">
        <v>487.6</v>
      </c>
      <c r="E674" s="256">
        <v>0</v>
      </c>
      <c r="F674" s="256">
        <v>7.5</v>
      </c>
      <c r="G674" s="256">
        <v>47.6</v>
      </c>
      <c r="H674" s="256">
        <v>0.4</v>
      </c>
      <c r="I674" s="256">
        <v>82.2</v>
      </c>
    </row>
    <row r="675" spans="1:9" ht="12" customHeight="1" x14ac:dyDescent="0.25">
      <c r="A675" s="302"/>
      <c r="C675" s="198">
        <v>44740.416666666664</v>
      </c>
      <c r="D675" s="256">
        <v>487.2</v>
      </c>
      <c r="E675" s="256">
        <v>0</v>
      </c>
      <c r="F675" s="256">
        <v>11</v>
      </c>
      <c r="G675" s="256">
        <v>39.6</v>
      </c>
      <c r="H675" s="256">
        <v>0.8</v>
      </c>
      <c r="I675" s="256">
        <v>137.69999999999999</v>
      </c>
    </row>
    <row r="676" spans="1:9" ht="12" customHeight="1" x14ac:dyDescent="0.25">
      <c r="A676" s="302"/>
      <c r="C676" s="198">
        <v>44740.458333333336</v>
      </c>
      <c r="D676" s="256">
        <v>486.7</v>
      </c>
      <c r="E676" s="256">
        <v>0</v>
      </c>
      <c r="F676" s="256">
        <v>14.6</v>
      </c>
      <c r="G676" s="256">
        <v>31.3</v>
      </c>
      <c r="H676" s="256">
        <v>0.7</v>
      </c>
      <c r="I676" s="256">
        <v>186.9</v>
      </c>
    </row>
    <row r="677" spans="1:9" ht="12" customHeight="1" x14ac:dyDescent="0.25">
      <c r="A677" s="302"/>
      <c r="C677" s="198">
        <v>44740.5</v>
      </c>
      <c r="D677" s="256">
        <v>486.2</v>
      </c>
      <c r="E677" s="256">
        <v>0</v>
      </c>
      <c r="F677" s="256">
        <v>15.8</v>
      </c>
      <c r="G677" s="256">
        <v>21.2</v>
      </c>
      <c r="H677" s="256">
        <v>2</v>
      </c>
      <c r="I677" s="256">
        <v>111.5</v>
      </c>
    </row>
    <row r="678" spans="1:9" ht="12" customHeight="1" x14ac:dyDescent="0.25">
      <c r="A678" s="302"/>
      <c r="C678" s="198">
        <v>44740.541666666664</v>
      </c>
      <c r="D678" s="256">
        <v>485.6</v>
      </c>
      <c r="E678" s="256">
        <v>0</v>
      </c>
      <c r="F678" s="256">
        <v>16.8</v>
      </c>
      <c r="G678" s="256">
        <v>17.8</v>
      </c>
      <c r="H678" s="256">
        <v>2.1</v>
      </c>
      <c r="I678" s="256">
        <v>8.1</v>
      </c>
    </row>
    <row r="679" spans="1:9" ht="12" customHeight="1" x14ac:dyDescent="0.25">
      <c r="A679" s="302"/>
      <c r="C679" s="198">
        <v>44740.583333333336</v>
      </c>
      <c r="D679" s="256">
        <v>485</v>
      </c>
      <c r="E679" s="256">
        <v>0</v>
      </c>
      <c r="F679" s="256">
        <v>16.8</v>
      </c>
      <c r="G679" s="256">
        <v>16.2</v>
      </c>
      <c r="H679" s="256">
        <v>2.5</v>
      </c>
      <c r="I679" s="256">
        <v>113.9</v>
      </c>
    </row>
    <row r="680" spans="1:9" ht="12" customHeight="1" x14ac:dyDescent="0.25">
      <c r="A680" s="302"/>
      <c r="C680" s="198">
        <v>44740.625</v>
      </c>
      <c r="D680" s="256">
        <v>484.9</v>
      </c>
      <c r="E680" s="256">
        <v>0</v>
      </c>
      <c r="F680" s="256">
        <v>16.399999999999999</v>
      </c>
      <c r="G680" s="256">
        <v>16.600000000000001</v>
      </c>
      <c r="H680" s="256">
        <v>2.5</v>
      </c>
      <c r="I680" s="256">
        <v>89.7</v>
      </c>
    </row>
    <row r="681" spans="1:9" ht="12" customHeight="1" x14ac:dyDescent="0.25">
      <c r="A681" s="302"/>
      <c r="C681" s="198">
        <v>44740.666666666664</v>
      </c>
      <c r="D681" s="256">
        <v>485</v>
      </c>
      <c r="E681" s="256">
        <v>0</v>
      </c>
      <c r="F681" s="256">
        <v>14.6</v>
      </c>
      <c r="G681" s="256">
        <v>15.6</v>
      </c>
      <c r="H681" s="256">
        <v>1.8</v>
      </c>
      <c r="I681" s="256">
        <v>67.8</v>
      </c>
    </row>
    <row r="682" spans="1:9" ht="12" customHeight="1" x14ac:dyDescent="0.25">
      <c r="A682" s="302"/>
      <c r="C682" s="198">
        <v>44740.708333333336</v>
      </c>
      <c r="D682" s="256">
        <v>485.2</v>
      </c>
      <c r="E682" s="256">
        <v>0</v>
      </c>
      <c r="F682" s="256">
        <v>12.9</v>
      </c>
      <c r="G682" s="256">
        <v>19.600000000000001</v>
      </c>
      <c r="H682" s="256">
        <v>1.7</v>
      </c>
      <c r="I682" s="256">
        <v>47.8</v>
      </c>
    </row>
    <row r="683" spans="1:9" ht="12" customHeight="1" x14ac:dyDescent="0.25">
      <c r="A683" s="302"/>
      <c r="C683" s="198">
        <v>44740.75</v>
      </c>
      <c r="D683" s="256">
        <v>485.4</v>
      </c>
      <c r="E683" s="256">
        <v>0</v>
      </c>
      <c r="F683" s="256">
        <v>11.1</v>
      </c>
      <c r="G683" s="256">
        <v>30.3</v>
      </c>
      <c r="H683" s="256">
        <v>1.4</v>
      </c>
      <c r="I683" s="256">
        <v>51.4</v>
      </c>
    </row>
    <row r="684" spans="1:9" ht="12" customHeight="1" x14ac:dyDescent="0.25">
      <c r="A684" s="302"/>
      <c r="C684" s="198">
        <v>44740.791666666664</v>
      </c>
      <c r="D684" s="256">
        <v>485.9</v>
      </c>
      <c r="E684" s="256">
        <v>0</v>
      </c>
      <c r="F684" s="256">
        <v>9.4</v>
      </c>
      <c r="G684" s="256">
        <v>38</v>
      </c>
      <c r="H684" s="256">
        <v>1.1000000000000001</v>
      </c>
      <c r="I684" s="256">
        <v>86.2</v>
      </c>
    </row>
    <row r="685" spans="1:9" ht="12" customHeight="1" x14ac:dyDescent="0.25">
      <c r="A685" s="302"/>
      <c r="C685" s="198">
        <v>44740.833333333336</v>
      </c>
      <c r="D685" s="256">
        <v>486.3</v>
      </c>
      <c r="E685" s="256">
        <v>0</v>
      </c>
      <c r="F685" s="256">
        <v>8.1</v>
      </c>
      <c r="G685" s="256">
        <v>38.9</v>
      </c>
      <c r="H685" s="256">
        <v>1.2</v>
      </c>
      <c r="I685" s="256">
        <v>301.60000000000002</v>
      </c>
    </row>
    <row r="686" spans="1:9" ht="12" customHeight="1" x14ac:dyDescent="0.25">
      <c r="A686" s="302"/>
      <c r="C686" s="198">
        <v>44740.875</v>
      </c>
      <c r="D686" s="256">
        <v>486.8</v>
      </c>
      <c r="E686" s="256">
        <v>0</v>
      </c>
      <c r="F686" s="256">
        <v>6.6</v>
      </c>
      <c r="G686" s="256">
        <v>45.5</v>
      </c>
      <c r="H686" s="256">
        <v>1.6</v>
      </c>
      <c r="I686" s="256">
        <v>326</v>
      </c>
    </row>
    <row r="687" spans="1:9" ht="12" customHeight="1" x14ac:dyDescent="0.25">
      <c r="A687" s="302"/>
      <c r="C687" s="198">
        <v>44740.916666666664</v>
      </c>
      <c r="D687" s="256">
        <v>487.2</v>
      </c>
      <c r="E687" s="256">
        <v>0</v>
      </c>
      <c r="F687" s="256">
        <v>5.2</v>
      </c>
      <c r="G687" s="256">
        <v>47.4</v>
      </c>
      <c r="H687" s="256">
        <v>1.8</v>
      </c>
      <c r="I687" s="256">
        <v>296.60000000000002</v>
      </c>
    </row>
    <row r="688" spans="1:9" ht="12" customHeight="1" x14ac:dyDescent="0.25">
      <c r="A688" s="302"/>
      <c r="C688" s="198">
        <v>44740.958333333336</v>
      </c>
      <c r="D688" s="256">
        <v>487.3</v>
      </c>
      <c r="E688" s="256">
        <v>0</v>
      </c>
      <c r="F688" s="256">
        <v>3.4</v>
      </c>
      <c r="G688" s="256">
        <v>52.4</v>
      </c>
      <c r="H688" s="256">
        <v>1.3</v>
      </c>
      <c r="I688" s="256">
        <v>276.89999999999998</v>
      </c>
    </row>
    <row r="689" spans="1:9" ht="12" customHeight="1" x14ac:dyDescent="0.25">
      <c r="A689" s="302">
        <v>29</v>
      </c>
      <c r="C689" s="198">
        <v>44741</v>
      </c>
      <c r="D689" s="256">
        <v>487.3</v>
      </c>
      <c r="E689" s="256">
        <v>0</v>
      </c>
      <c r="F689" s="256">
        <v>2.2999999999999998</v>
      </c>
      <c r="G689" s="256">
        <v>56.2</v>
      </c>
      <c r="H689" s="256">
        <v>1.2</v>
      </c>
      <c r="I689" s="256">
        <v>276.89999999999998</v>
      </c>
    </row>
    <row r="690" spans="1:9" ht="12" customHeight="1" x14ac:dyDescent="0.25">
      <c r="A690" s="302"/>
      <c r="C690" s="198">
        <v>44741.041666666664</v>
      </c>
      <c r="D690" s="256">
        <v>487.1</v>
      </c>
      <c r="E690" s="256">
        <v>0</v>
      </c>
      <c r="F690" s="256">
        <v>1.4</v>
      </c>
      <c r="G690" s="256">
        <v>60.3</v>
      </c>
      <c r="H690" s="256">
        <v>0.9</v>
      </c>
      <c r="I690" s="256">
        <v>274.10000000000002</v>
      </c>
    </row>
    <row r="691" spans="1:9" ht="12" customHeight="1" x14ac:dyDescent="0.25">
      <c r="A691" s="302"/>
      <c r="C691" s="198">
        <v>44741.083333333336</v>
      </c>
      <c r="D691" s="256">
        <v>486.9</v>
      </c>
      <c r="E691" s="256">
        <v>0</v>
      </c>
      <c r="F691" s="256">
        <v>0.4</v>
      </c>
      <c r="G691" s="256">
        <v>64.3</v>
      </c>
      <c r="H691" s="256">
        <v>1.2</v>
      </c>
      <c r="I691" s="256">
        <v>283.5</v>
      </c>
    </row>
    <row r="692" spans="1:9" ht="12" customHeight="1" x14ac:dyDescent="0.25">
      <c r="A692" s="302"/>
      <c r="C692" s="198">
        <v>44741.125</v>
      </c>
      <c r="D692" s="256">
        <v>486.8</v>
      </c>
      <c r="E692" s="256">
        <v>0</v>
      </c>
      <c r="F692" s="256">
        <v>-0.2</v>
      </c>
      <c r="G692" s="256">
        <v>66.7</v>
      </c>
      <c r="H692" s="256">
        <v>0.9</v>
      </c>
      <c r="I692" s="256">
        <v>276.60000000000002</v>
      </c>
    </row>
    <row r="693" spans="1:9" ht="12" customHeight="1" x14ac:dyDescent="0.25">
      <c r="A693" s="302"/>
      <c r="C693" s="198">
        <v>44741.166666666664</v>
      </c>
      <c r="D693" s="256">
        <v>487</v>
      </c>
      <c r="E693" s="256">
        <v>0</v>
      </c>
      <c r="F693" s="256">
        <v>-0.8</v>
      </c>
      <c r="G693" s="256">
        <v>68.099999999999994</v>
      </c>
      <c r="H693" s="256">
        <v>1.1000000000000001</v>
      </c>
      <c r="I693" s="256">
        <v>276.89999999999998</v>
      </c>
    </row>
    <row r="694" spans="1:9" ht="12" customHeight="1" x14ac:dyDescent="0.25">
      <c r="A694" s="302"/>
      <c r="C694" s="198">
        <v>44741.208333333336</v>
      </c>
      <c r="D694" s="256">
        <v>487.2</v>
      </c>
      <c r="E694" s="256">
        <v>0</v>
      </c>
      <c r="F694" s="256">
        <v>-1.3</v>
      </c>
      <c r="G694" s="256">
        <v>69.7</v>
      </c>
      <c r="H694" s="256">
        <v>1</v>
      </c>
      <c r="I694" s="256">
        <v>273</v>
      </c>
    </row>
    <row r="695" spans="1:9" ht="12" customHeight="1" x14ac:dyDescent="0.25">
      <c r="A695" s="302"/>
      <c r="C695" s="198">
        <v>44741.25</v>
      </c>
      <c r="D695" s="256">
        <v>487.6</v>
      </c>
      <c r="E695" s="256">
        <v>0</v>
      </c>
      <c r="F695" s="256">
        <v>-1.8</v>
      </c>
      <c r="G695" s="256">
        <v>71.599999999999994</v>
      </c>
      <c r="H695" s="256">
        <v>0.9</v>
      </c>
      <c r="I695" s="256">
        <v>273.3</v>
      </c>
    </row>
    <row r="696" spans="1:9" ht="12" customHeight="1" x14ac:dyDescent="0.25">
      <c r="A696" s="302"/>
      <c r="C696" s="198">
        <v>44741.291666666664</v>
      </c>
      <c r="D696" s="256">
        <v>488</v>
      </c>
      <c r="E696" s="256">
        <v>0</v>
      </c>
      <c r="F696" s="256">
        <v>-2</v>
      </c>
      <c r="G696" s="256">
        <v>71.7</v>
      </c>
      <c r="H696" s="256">
        <v>1.1000000000000001</v>
      </c>
      <c r="I696" s="256">
        <v>272</v>
      </c>
    </row>
    <row r="697" spans="1:9" ht="12" customHeight="1" x14ac:dyDescent="0.25">
      <c r="A697" s="302"/>
      <c r="C697" s="198">
        <v>44741.333333333336</v>
      </c>
      <c r="D697" s="256">
        <v>488.2</v>
      </c>
      <c r="E697" s="256">
        <v>0</v>
      </c>
      <c r="F697" s="256">
        <v>1</v>
      </c>
      <c r="G697" s="256">
        <v>59.6</v>
      </c>
      <c r="H697" s="256">
        <v>0.6</v>
      </c>
      <c r="I697" s="256">
        <v>273</v>
      </c>
    </row>
    <row r="698" spans="1:9" ht="12" customHeight="1" x14ac:dyDescent="0.25">
      <c r="A698" s="302"/>
      <c r="C698" s="198">
        <v>44741.375</v>
      </c>
      <c r="D698" s="256">
        <v>488</v>
      </c>
      <c r="E698" s="256">
        <v>0</v>
      </c>
      <c r="F698" s="256">
        <v>6.4</v>
      </c>
      <c r="G698" s="256">
        <v>44.6</v>
      </c>
      <c r="H698" s="256">
        <v>0.4</v>
      </c>
      <c r="I698" s="256">
        <v>103.4</v>
      </c>
    </row>
    <row r="699" spans="1:9" ht="12" customHeight="1" x14ac:dyDescent="0.25">
      <c r="A699" s="302"/>
      <c r="C699" s="198">
        <v>44741.416666666664</v>
      </c>
      <c r="D699" s="256">
        <v>487.5</v>
      </c>
      <c r="E699" s="256">
        <v>0</v>
      </c>
      <c r="F699" s="256">
        <v>10.9</v>
      </c>
      <c r="G699" s="256">
        <v>36.6</v>
      </c>
      <c r="H699" s="256">
        <v>0.7</v>
      </c>
      <c r="I699" s="256">
        <v>137.69999999999999</v>
      </c>
    </row>
    <row r="700" spans="1:9" ht="12" customHeight="1" x14ac:dyDescent="0.25">
      <c r="A700" s="302"/>
      <c r="C700" s="198">
        <v>44741.458333333336</v>
      </c>
      <c r="D700" s="256">
        <v>487</v>
      </c>
      <c r="E700" s="256">
        <v>0</v>
      </c>
      <c r="F700" s="256">
        <v>13.9</v>
      </c>
      <c r="G700" s="256">
        <v>20.7</v>
      </c>
      <c r="H700" s="256">
        <v>1.9</v>
      </c>
      <c r="I700" s="256">
        <v>14.1</v>
      </c>
    </row>
    <row r="701" spans="1:9" ht="12" customHeight="1" x14ac:dyDescent="0.25">
      <c r="A701" s="302"/>
      <c r="C701" s="198">
        <v>44741.5</v>
      </c>
      <c r="D701" s="256">
        <v>486.7</v>
      </c>
      <c r="E701" s="256">
        <v>0</v>
      </c>
      <c r="F701" s="256">
        <v>15.3</v>
      </c>
      <c r="G701" s="256">
        <v>15.6</v>
      </c>
      <c r="H701" s="256">
        <v>2</v>
      </c>
      <c r="I701" s="256">
        <v>20.3</v>
      </c>
    </row>
    <row r="702" spans="1:9" ht="12" customHeight="1" x14ac:dyDescent="0.25">
      <c r="A702" s="302"/>
      <c r="C702" s="198">
        <v>44741.541666666664</v>
      </c>
      <c r="D702" s="256">
        <v>486.2</v>
      </c>
      <c r="E702" s="256">
        <v>0</v>
      </c>
      <c r="F702" s="256">
        <v>16.3</v>
      </c>
      <c r="G702" s="256">
        <v>14.7</v>
      </c>
      <c r="H702" s="256">
        <v>2.1</v>
      </c>
      <c r="I702" s="256">
        <v>16.2</v>
      </c>
    </row>
    <row r="703" spans="1:9" ht="12" customHeight="1" x14ac:dyDescent="0.25">
      <c r="A703" s="302"/>
      <c r="C703" s="198">
        <v>44741.583333333336</v>
      </c>
      <c r="D703" s="256">
        <v>485.7</v>
      </c>
      <c r="E703" s="256">
        <v>0</v>
      </c>
      <c r="F703" s="256">
        <v>16.3</v>
      </c>
      <c r="G703" s="256">
        <v>14.4</v>
      </c>
      <c r="H703" s="256">
        <v>2.2000000000000002</v>
      </c>
      <c r="I703" s="256">
        <v>13.1</v>
      </c>
    </row>
    <row r="704" spans="1:9" ht="12" customHeight="1" x14ac:dyDescent="0.25">
      <c r="A704" s="302"/>
      <c r="C704" s="198">
        <v>44741.625</v>
      </c>
      <c r="D704" s="256">
        <v>485.4</v>
      </c>
      <c r="E704" s="256">
        <v>0</v>
      </c>
      <c r="F704" s="256">
        <v>15.9</v>
      </c>
      <c r="G704" s="256">
        <v>16.600000000000001</v>
      </c>
      <c r="H704" s="256">
        <v>1.9</v>
      </c>
      <c r="I704" s="256">
        <v>21</v>
      </c>
    </row>
    <row r="705" spans="1:9" ht="12" customHeight="1" x14ac:dyDescent="0.25">
      <c r="A705" s="302"/>
      <c r="C705" s="198">
        <v>44741.666666666664</v>
      </c>
      <c r="D705" s="256">
        <v>485.4</v>
      </c>
      <c r="E705" s="256">
        <v>0</v>
      </c>
      <c r="F705" s="256">
        <v>13.6</v>
      </c>
      <c r="G705" s="256">
        <v>16.5</v>
      </c>
      <c r="H705" s="256">
        <v>2</v>
      </c>
      <c r="I705" s="256">
        <v>20.7</v>
      </c>
    </row>
    <row r="706" spans="1:9" ht="12" customHeight="1" x14ac:dyDescent="0.25">
      <c r="A706" s="302"/>
      <c r="C706" s="198">
        <v>44741.708333333336</v>
      </c>
      <c r="D706" s="256">
        <v>485.5</v>
      </c>
      <c r="E706" s="256">
        <v>0</v>
      </c>
      <c r="F706" s="256">
        <v>12.2</v>
      </c>
      <c r="G706" s="256">
        <v>22.1</v>
      </c>
      <c r="H706" s="256">
        <v>1.9</v>
      </c>
      <c r="I706" s="256">
        <v>22.8</v>
      </c>
    </row>
    <row r="707" spans="1:9" ht="12" customHeight="1" x14ac:dyDescent="0.25">
      <c r="A707" s="302"/>
      <c r="C707" s="198">
        <v>44741.75</v>
      </c>
      <c r="D707" s="256">
        <v>485.8</v>
      </c>
      <c r="E707" s="256">
        <v>0</v>
      </c>
      <c r="F707" s="256">
        <v>10.4</v>
      </c>
      <c r="G707" s="256">
        <v>32</v>
      </c>
      <c r="H707" s="256">
        <v>1.4</v>
      </c>
      <c r="I707" s="256">
        <v>62</v>
      </c>
    </row>
    <row r="708" spans="1:9" ht="12" customHeight="1" x14ac:dyDescent="0.25">
      <c r="A708" s="302"/>
      <c r="C708" s="198">
        <v>44741.791666666664</v>
      </c>
      <c r="D708" s="256">
        <v>486.1</v>
      </c>
      <c r="E708" s="256">
        <v>0</v>
      </c>
      <c r="F708" s="256">
        <v>9</v>
      </c>
      <c r="G708" s="256">
        <v>29.9</v>
      </c>
      <c r="H708" s="256">
        <v>1.2</v>
      </c>
      <c r="I708" s="256">
        <v>72.099999999999994</v>
      </c>
    </row>
    <row r="709" spans="1:9" ht="12" customHeight="1" x14ac:dyDescent="0.25">
      <c r="A709" s="302"/>
      <c r="C709" s="198">
        <v>44741.833333333336</v>
      </c>
      <c r="D709" s="256">
        <v>486.7</v>
      </c>
      <c r="E709" s="256">
        <v>0</v>
      </c>
      <c r="F709" s="256">
        <v>7.2</v>
      </c>
      <c r="G709" s="256">
        <v>32.9</v>
      </c>
      <c r="H709" s="256">
        <v>1</v>
      </c>
      <c r="I709" s="256">
        <v>286.7</v>
      </c>
    </row>
    <row r="710" spans="1:9" ht="12" customHeight="1" x14ac:dyDescent="0.25">
      <c r="A710" s="302"/>
      <c r="C710" s="198">
        <v>44741.875</v>
      </c>
      <c r="D710" s="256">
        <v>487.2</v>
      </c>
      <c r="E710" s="256">
        <v>0</v>
      </c>
      <c r="F710" s="256">
        <v>5.7</v>
      </c>
      <c r="G710" s="256">
        <v>40.4</v>
      </c>
      <c r="H710" s="256">
        <v>0.8</v>
      </c>
      <c r="I710" s="256">
        <v>322.2</v>
      </c>
    </row>
    <row r="711" spans="1:9" ht="12" customHeight="1" x14ac:dyDescent="0.25">
      <c r="A711" s="302"/>
      <c r="C711" s="198">
        <v>44741.916666666664</v>
      </c>
      <c r="D711" s="256">
        <v>487.3</v>
      </c>
      <c r="E711" s="256">
        <v>0</v>
      </c>
      <c r="F711" s="256">
        <v>4.0999999999999996</v>
      </c>
      <c r="G711" s="256">
        <v>43.7</v>
      </c>
      <c r="H711" s="256">
        <v>1.6</v>
      </c>
      <c r="I711" s="256">
        <v>283.89999999999998</v>
      </c>
    </row>
    <row r="712" spans="1:9" ht="12" customHeight="1" x14ac:dyDescent="0.25">
      <c r="A712" s="302"/>
      <c r="C712" s="198">
        <v>44741.958333333336</v>
      </c>
      <c r="D712" s="256">
        <v>487.5</v>
      </c>
      <c r="E712" s="256">
        <v>0</v>
      </c>
      <c r="F712" s="256">
        <v>2.5</v>
      </c>
      <c r="G712" s="256">
        <v>50.3</v>
      </c>
      <c r="H712" s="256">
        <v>1.2</v>
      </c>
      <c r="I712" s="256">
        <v>274.3</v>
      </c>
    </row>
    <row r="713" spans="1:9" ht="12" customHeight="1" x14ac:dyDescent="0.25">
      <c r="C713" s="198">
        <v>44742</v>
      </c>
      <c r="D713" s="256">
        <v>487.5</v>
      </c>
      <c r="E713" s="256">
        <v>0</v>
      </c>
      <c r="F713" s="256">
        <v>1.3</v>
      </c>
      <c r="G713" s="256">
        <v>54</v>
      </c>
      <c r="H713" s="256">
        <v>1.1000000000000001</v>
      </c>
      <c r="I713" s="256">
        <v>276.10000000000002</v>
      </c>
    </row>
    <row r="714" spans="1:9" ht="12" customHeight="1" x14ac:dyDescent="0.25">
      <c r="C714" s="198">
        <v>44742.041666666664</v>
      </c>
      <c r="D714" s="256">
        <v>487.3</v>
      </c>
      <c r="E714" s="256">
        <v>0</v>
      </c>
      <c r="F714" s="256">
        <v>0.4</v>
      </c>
      <c r="G714" s="256">
        <v>56</v>
      </c>
      <c r="H714" s="256">
        <v>1.2</v>
      </c>
      <c r="I714" s="256">
        <v>274.10000000000002</v>
      </c>
    </row>
    <row r="715" spans="1:9" ht="12" customHeight="1" x14ac:dyDescent="0.25">
      <c r="C715" s="198">
        <v>44742.083333333336</v>
      </c>
      <c r="D715" s="256">
        <v>487</v>
      </c>
      <c r="E715" s="256">
        <v>0</v>
      </c>
      <c r="F715" s="256">
        <v>-0.6</v>
      </c>
      <c r="G715" s="256">
        <v>59</v>
      </c>
      <c r="H715" s="256">
        <v>1.2</v>
      </c>
      <c r="I715" s="256">
        <v>276.39999999999998</v>
      </c>
    </row>
    <row r="716" spans="1:9" ht="12" customHeight="1" x14ac:dyDescent="0.25">
      <c r="C716" s="198">
        <v>44742.125</v>
      </c>
      <c r="D716" s="256">
        <v>486.9</v>
      </c>
      <c r="E716" s="256">
        <v>0</v>
      </c>
      <c r="F716" s="256">
        <v>-1.2</v>
      </c>
      <c r="G716" s="256">
        <v>61.5</v>
      </c>
      <c r="H716" s="256">
        <v>0.9</v>
      </c>
      <c r="I716" s="256">
        <v>274.7</v>
      </c>
    </row>
    <row r="717" spans="1:9" ht="12" customHeight="1" x14ac:dyDescent="0.25">
      <c r="C717" s="198">
        <v>44742.166666666664</v>
      </c>
      <c r="D717" s="256">
        <v>487</v>
      </c>
      <c r="E717" s="256">
        <v>0</v>
      </c>
      <c r="F717" s="256">
        <v>-1.8</v>
      </c>
      <c r="G717" s="256">
        <v>63.4</v>
      </c>
      <c r="H717" s="256">
        <v>0.9</v>
      </c>
      <c r="I717" s="256">
        <v>274.10000000000002</v>
      </c>
    </row>
    <row r="718" spans="1:9" ht="12" customHeight="1" x14ac:dyDescent="0.25">
      <c r="C718" s="198">
        <v>44742.208333333336</v>
      </c>
      <c r="D718" s="256">
        <v>487.2</v>
      </c>
      <c r="E718" s="256">
        <v>0</v>
      </c>
      <c r="F718" s="256">
        <v>-2.4</v>
      </c>
      <c r="G718" s="256">
        <v>65.099999999999994</v>
      </c>
      <c r="H718" s="256">
        <v>1.3</v>
      </c>
      <c r="I718" s="256">
        <v>273</v>
      </c>
    </row>
    <row r="719" spans="1:9" ht="12" customHeight="1" x14ac:dyDescent="0.25">
      <c r="C719" s="198">
        <v>44742.25</v>
      </c>
      <c r="D719" s="256">
        <v>487.4</v>
      </c>
      <c r="E719" s="256">
        <v>0</v>
      </c>
      <c r="F719" s="256">
        <v>-2.8</v>
      </c>
      <c r="G719" s="256">
        <v>67.099999999999994</v>
      </c>
      <c r="H719" s="256">
        <v>1.2</v>
      </c>
      <c r="I719" s="256">
        <v>272.3</v>
      </c>
    </row>
    <row r="720" spans="1:9" ht="12" customHeight="1" x14ac:dyDescent="0.25">
      <c r="C720" s="198">
        <v>44742.291666666664</v>
      </c>
      <c r="D720" s="256">
        <v>487.6</v>
      </c>
      <c r="E720" s="256">
        <v>0</v>
      </c>
      <c r="F720" s="256">
        <v>-2.9</v>
      </c>
      <c r="G720" s="256">
        <v>67.2</v>
      </c>
      <c r="H720" s="256">
        <v>1.1000000000000001</v>
      </c>
      <c r="I720" s="256">
        <v>270.89999999999998</v>
      </c>
    </row>
    <row r="721" spans="3:9" ht="12" customHeight="1" x14ac:dyDescent="0.25">
      <c r="C721" s="198">
        <v>44742.333333333336</v>
      </c>
      <c r="D721" s="256">
        <v>487.7</v>
      </c>
      <c r="E721" s="256">
        <v>0</v>
      </c>
      <c r="F721" s="256">
        <v>0</v>
      </c>
      <c r="G721" s="256">
        <v>55.1</v>
      </c>
      <c r="H721" s="256">
        <v>0.5</v>
      </c>
      <c r="I721" s="256">
        <v>276.89999999999998</v>
      </c>
    </row>
    <row r="722" spans="3:9" ht="12" customHeight="1" x14ac:dyDescent="0.25">
      <c r="C722" s="198">
        <v>44742.375</v>
      </c>
      <c r="D722" s="256">
        <v>487.4</v>
      </c>
      <c r="E722" s="256">
        <v>0</v>
      </c>
      <c r="F722" s="256">
        <v>5.9</v>
      </c>
      <c r="G722" s="256">
        <v>35.6</v>
      </c>
      <c r="H722" s="256">
        <v>0.3</v>
      </c>
      <c r="I722" s="256">
        <v>99.6</v>
      </c>
    </row>
    <row r="723" spans="3:9" ht="12" customHeight="1" x14ac:dyDescent="0.25">
      <c r="C723" s="198">
        <v>44742.416666666664</v>
      </c>
      <c r="D723" s="256">
        <v>487</v>
      </c>
      <c r="E723" s="256">
        <v>0</v>
      </c>
      <c r="F723" s="256">
        <v>10.1</v>
      </c>
      <c r="G723" s="256">
        <v>27.7</v>
      </c>
      <c r="H723" s="256">
        <v>0.7</v>
      </c>
      <c r="I723" s="256">
        <v>42.8</v>
      </c>
    </row>
    <row r="724" spans="3:9" ht="12" customHeight="1" x14ac:dyDescent="0.25">
      <c r="C724" s="198">
        <v>44742.458333333336</v>
      </c>
      <c r="D724" s="256">
        <v>486.5</v>
      </c>
      <c r="E724" s="256">
        <v>0</v>
      </c>
      <c r="F724" s="256">
        <v>13.6</v>
      </c>
      <c r="G724" s="256">
        <v>24.9</v>
      </c>
      <c r="H724" s="256">
        <v>1.2</v>
      </c>
      <c r="I724" s="256">
        <v>96.6</v>
      </c>
    </row>
    <row r="725" spans="3:9" ht="12" customHeight="1" x14ac:dyDescent="0.25">
      <c r="C725" s="198">
        <v>44742.5</v>
      </c>
      <c r="D725" s="256">
        <v>486</v>
      </c>
      <c r="E725" s="256">
        <v>0</v>
      </c>
      <c r="F725" s="256">
        <v>15.8</v>
      </c>
      <c r="G725" s="256">
        <v>12.3</v>
      </c>
      <c r="H725" s="256">
        <v>2.1</v>
      </c>
      <c r="I725" s="256">
        <v>40.299999999999997</v>
      </c>
    </row>
    <row r="726" spans="3:9" ht="12" customHeight="1" x14ac:dyDescent="0.25">
      <c r="C726" s="198">
        <v>44742.541666666664</v>
      </c>
      <c r="D726" s="256">
        <v>485.5</v>
      </c>
      <c r="E726" s="256">
        <v>0</v>
      </c>
      <c r="F726" s="256">
        <v>16.8</v>
      </c>
      <c r="G726" s="256">
        <v>7.1</v>
      </c>
      <c r="H726" s="256">
        <v>2</v>
      </c>
      <c r="I726" s="256">
        <v>9.5</v>
      </c>
    </row>
    <row r="727" spans="3:9" ht="12" customHeight="1" x14ac:dyDescent="0.25">
      <c r="C727" s="198">
        <v>44742.583333333336</v>
      </c>
      <c r="D727" s="256">
        <v>485</v>
      </c>
      <c r="E727" s="256">
        <v>0</v>
      </c>
      <c r="F727" s="256">
        <v>17.100000000000001</v>
      </c>
      <c r="G727" s="256">
        <v>6.2</v>
      </c>
      <c r="H727" s="256">
        <v>2.2999999999999998</v>
      </c>
      <c r="I727" s="256">
        <v>25.7</v>
      </c>
    </row>
    <row r="728" spans="3:9" ht="12" customHeight="1" x14ac:dyDescent="0.25">
      <c r="C728" s="198">
        <v>44742.625</v>
      </c>
      <c r="D728" s="256">
        <v>484.7</v>
      </c>
      <c r="E728" s="256">
        <v>0</v>
      </c>
      <c r="F728" s="256">
        <v>16.7</v>
      </c>
      <c r="G728" s="256">
        <v>5.6</v>
      </c>
      <c r="H728" s="256">
        <v>2.1</v>
      </c>
      <c r="I728" s="256">
        <v>357.2</v>
      </c>
    </row>
    <row r="729" spans="3:9" ht="12" customHeight="1" x14ac:dyDescent="0.25">
      <c r="C729" s="198">
        <v>44742.666666666664</v>
      </c>
      <c r="D729" s="256">
        <v>484.7</v>
      </c>
      <c r="E729" s="256">
        <v>0</v>
      </c>
      <c r="F729" s="256">
        <v>14.6</v>
      </c>
      <c r="G729" s="256">
        <v>7</v>
      </c>
      <c r="H729" s="256">
        <v>1.6</v>
      </c>
      <c r="I729" s="256">
        <v>4.7</v>
      </c>
    </row>
    <row r="730" spans="3:9" ht="12" customHeight="1" x14ac:dyDescent="0.25">
      <c r="C730" s="198">
        <v>44742.708333333336</v>
      </c>
      <c r="D730" s="256">
        <v>484.8</v>
      </c>
      <c r="E730" s="256">
        <v>0</v>
      </c>
      <c r="F730" s="256">
        <v>13</v>
      </c>
      <c r="G730" s="256">
        <v>10.5</v>
      </c>
      <c r="H730" s="256">
        <v>1.1000000000000001</v>
      </c>
      <c r="I730" s="256">
        <v>28.7</v>
      </c>
    </row>
    <row r="731" spans="3:9" ht="12" customHeight="1" x14ac:dyDescent="0.25">
      <c r="C731" s="198">
        <v>44742.75</v>
      </c>
      <c r="D731" s="256">
        <v>485.1</v>
      </c>
      <c r="E731" s="256">
        <v>0</v>
      </c>
      <c r="F731" s="256">
        <v>11</v>
      </c>
      <c r="G731" s="256">
        <v>12.7</v>
      </c>
      <c r="H731" s="256">
        <v>1.6</v>
      </c>
      <c r="I731" s="256">
        <v>87.8</v>
      </c>
    </row>
    <row r="732" spans="3:9" ht="12" customHeight="1" x14ac:dyDescent="0.25">
      <c r="C732" s="198">
        <v>44742.791666666664</v>
      </c>
      <c r="D732" s="256">
        <v>485.5</v>
      </c>
      <c r="E732" s="256">
        <v>0</v>
      </c>
      <c r="F732" s="256">
        <v>9</v>
      </c>
      <c r="G732" s="256">
        <v>14.7</v>
      </c>
      <c r="H732" s="256">
        <v>0.9</v>
      </c>
      <c r="I732" s="256">
        <v>290.8</v>
      </c>
    </row>
    <row r="733" spans="3:9" ht="12" customHeight="1" x14ac:dyDescent="0.25">
      <c r="C733" s="198">
        <v>44742.833333333336</v>
      </c>
      <c r="D733" s="256">
        <v>486</v>
      </c>
      <c r="E733" s="256">
        <v>0</v>
      </c>
      <c r="F733" s="256">
        <v>7</v>
      </c>
      <c r="G733" s="256">
        <v>14.5</v>
      </c>
      <c r="H733" s="256">
        <v>1.3</v>
      </c>
      <c r="I733" s="256">
        <v>338.3</v>
      </c>
    </row>
    <row r="734" spans="3:9" ht="12" customHeight="1" x14ac:dyDescent="0.25">
      <c r="C734" s="198">
        <v>44742.875</v>
      </c>
      <c r="D734" s="256">
        <v>486.4</v>
      </c>
      <c r="E734" s="256">
        <v>0</v>
      </c>
      <c r="F734" s="256">
        <v>4.9000000000000004</v>
      </c>
      <c r="G734" s="256">
        <v>19.899999999999999</v>
      </c>
      <c r="H734" s="256">
        <v>0.9</v>
      </c>
      <c r="I734" s="256">
        <v>304.7</v>
      </c>
    </row>
    <row r="735" spans="3:9" ht="12" customHeight="1" x14ac:dyDescent="0.25">
      <c r="C735" s="198">
        <v>44742.916666666664</v>
      </c>
      <c r="D735" s="256">
        <v>486.5</v>
      </c>
      <c r="E735" s="256">
        <v>0</v>
      </c>
      <c r="F735" s="256">
        <v>3</v>
      </c>
      <c r="G735" s="256">
        <v>27</v>
      </c>
      <c r="H735" s="256">
        <v>1.6</v>
      </c>
      <c r="I735" s="256">
        <v>288.7</v>
      </c>
    </row>
    <row r="736" spans="3:9" ht="12" customHeight="1" x14ac:dyDescent="0.25">
      <c r="C736" s="198">
        <v>44742.958333333336</v>
      </c>
      <c r="D736" s="256">
        <v>486.7</v>
      </c>
      <c r="E736" s="256">
        <v>0</v>
      </c>
      <c r="F736" s="256">
        <v>1.1000000000000001</v>
      </c>
      <c r="G736" s="256">
        <v>34.799999999999997</v>
      </c>
      <c r="H736" s="256">
        <v>1.4</v>
      </c>
      <c r="I736" s="256">
        <v>278.39999999999998</v>
      </c>
    </row>
    <row r="737" spans="1:9" ht="12" hidden="1" customHeight="1" x14ac:dyDescent="0.25">
      <c r="A737" s="302"/>
      <c r="C737" s="198"/>
      <c r="D737" s="256"/>
      <c r="E737" s="256"/>
      <c r="F737" s="256"/>
      <c r="G737" s="256"/>
      <c r="H737" s="256"/>
      <c r="I737" s="256"/>
    </row>
    <row r="738" spans="1:9" ht="12" hidden="1" customHeight="1" x14ac:dyDescent="0.25">
      <c r="A738" s="302"/>
      <c r="C738" s="198"/>
      <c r="D738" s="256"/>
      <c r="E738" s="256"/>
      <c r="F738" s="256"/>
      <c r="G738" s="256"/>
      <c r="H738" s="256"/>
      <c r="I738" s="256"/>
    </row>
    <row r="739" spans="1:9" ht="12" hidden="1" customHeight="1" x14ac:dyDescent="0.25">
      <c r="A739" s="302"/>
      <c r="C739" s="198"/>
      <c r="D739" s="256"/>
      <c r="E739" s="256"/>
      <c r="F739" s="256"/>
      <c r="G739" s="256"/>
      <c r="H739" s="256"/>
      <c r="I739" s="256"/>
    </row>
    <row r="740" spans="1:9" ht="12" hidden="1" customHeight="1" x14ac:dyDescent="0.25">
      <c r="A740" s="302"/>
      <c r="C740" s="198"/>
      <c r="D740" s="256"/>
      <c r="E740" s="256"/>
      <c r="F740" s="256"/>
      <c r="G740" s="256"/>
      <c r="H740" s="256"/>
      <c r="I740" s="256"/>
    </row>
    <row r="741" spans="1:9" ht="12" hidden="1" customHeight="1" x14ac:dyDescent="0.25">
      <c r="A741" s="302"/>
      <c r="C741" s="198"/>
      <c r="D741" s="256"/>
      <c r="E741" s="256"/>
      <c r="F741" s="256"/>
      <c r="G741" s="256"/>
      <c r="H741" s="256"/>
      <c r="I741" s="256"/>
    </row>
    <row r="742" spans="1:9" ht="12" hidden="1" customHeight="1" x14ac:dyDescent="0.25">
      <c r="A742" s="302"/>
      <c r="C742" s="198"/>
      <c r="D742" s="256"/>
      <c r="E742" s="256"/>
      <c r="F742" s="256"/>
      <c r="G742" s="256"/>
      <c r="H742" s="256"/>
      <c r="I742" s="256"/>
    </row>
    <row r="743" spans="1:9" ht="12" hidden="1" customHeight="1" x14ac:dyDescent="0.25">
      <c r="A743" s="302"/>
      <c r="C743" s="198"/>
      <c r="D743" s="256"/>
      <c r="E743" s="256"/>
      <c r="F743" s="256"/>
      <c r="G743" s="256"/>
      <c r="H743" s="256"/>
      <c r="I743" s="256"/>
    </row>
    <row r="744" spans="1:9" ht="12" hidden="1" customHeight="1" x14ac:dyDescent="0.25">
      <c r="A744" s="302"/>
      <c r="C744" s="198"/>
      <c r="D744" s="256"/>
      <c r="E744" s="256"/>
      <c r="F744" s="256"/>
      <c r="G744" s="256"/>
      <c r="H744" s="256"/>
      <c r="I744" s="256"/>
    </row>
    <row r="745" spans="1:9" ht="12" hidden="1" customHeight="1" x14ac:dyDescent="0.25">
      <c r="A745" s="302"/>
      <c r="C745" s="198"/>
      <c r="D745" s="256"/>
      <c r="E745" s="256"/>
      <c r="F745" s="256"/>
      <c r="G745" s="256"/>
      <c r="H745" s="256"/>
      <c r="I745" s="256"/>
    </row>
    <row r="746" spans="1:9" ht="12" hidden="1" customHeight="1" x14ac:dyDescent="0.25">
      <c r="A746" s="302"/>
      <c r="C746" s="198"/>
      <c r="D746" s="256"/>
      <c r="E746" s="256"/>
      <c r="F746" s="256"/>
      <c r="G746" s="256"/>
      <c r="H746" s="256"/>
      <c r="I746" s="256"/>
    </row>
    <row r="747" spans="1:9" ht="12" hidden="1" customHeight="1" x14ac:dyDescent="0.25">
      <c r="A747" s="302"/>
      <c r="C747" s="198"/>
      <c r="D747" s="256"/>
      <c r="E747" s="256"/>
      <c r="F747" s="256"/>
      <c r="G747" s="256"/>
      <c r="H747" s="256"/>
      <c r="I747" s="256"/>
    </row>
    <row r="748" spans="1:9" ht="12" hidden="1" customHeight="1" x14ac:dyDescent="0.25">
      <c r="A748" s="302"/>
      <c r="C748" s="198"/>
      <c r="D748" s="256"/>
      <c r="E748" s="256"/>
      <c r="F748" s="256"/>
      <c r="G748" s="256"/>
      <c r="H748" s="256"/>
      <c r="I748" s="256"/>
    </row>
    <row r="749" spans="1:9" ht="12" hidden="1" customHeight="1" x14ac:dyDescent="0.25">
      <c r="A749" s="302"/>
      <c r="C749" s="198"/>
      <c r="D749" s="256"/>
      <c r="E749" s="256"/>
      <c r="F749" s="256"/>
      <c r="G749" s="256"/>
      <c r="H749" s="256"/>
      <c r="I749" s="256"/>
    </row>
    <row r="750" spans="1:9" ht="12" hidden="1" customHeight="1" x14ac:dyDescent="0.25">
      <c r="A750" s="302"/>
      <c r="C750" s="198"/>
      <c r="D750" s="256"/>
      <c r="E750" s="256"/>
      <c r="F750" s="256"/>
      <c r="G750" s="256"/>
      <c r="H750" s="256"/>
      <c r="I750" s="256"/>
    </row>
    <row r="751" spans="1:9" ht="12" hidden="1" customHeight="1" x14ac:dyDescent="0.25">
      <c r="A751" s="302"/>
      <c r="C751" s="198"/>
      <c r="D751" s="256"/>
      <c r="E751" s="256"/>
      <c r="F751" s="256"/>
      <c r="G751" s="256"/>
      <c r="H751" s="256"/>
      <c r="I751" s="256"/>
    </row>
    <row r="752" spans="1:9" ht="12" hidden="1" customHeight="1" x14ac:dyDescent="0.25">
      <c r="A752" s="302"/>
      <c r="C752" s="198"/>
      <c r="D752" s="256"/>
      <c r="E752" s="256"/>
      <c r="F752" s="256"/>
      <c r="G752" s="256"/>
      <c r="H752" s="256"/>
      <c r="I752" s="256"/>
    </row>
    <row r="753" spans="1:9" ht="12" hidden="1" customHeight="1" x14ac:dyDescent="0.25">
      <c r="A753" s="302"/>
      <c r="C753" s="198"/>
      <c r="D753" s="256"/>
      <c r="E753" s="256"/>
      <c r="F753" s="256"/>
      <c r="G753" s="256"/>
      <c r="H753" s="256"/>
      <c r="I753" s="256"/>
    </row>
    <row r="754" spans="1:9" ht="12" hidden="1" customHeight="1" x14ac:dyDescent="0.25">
      <c r="A754" s="302"/>
      <c r="C754" s="198"/>
      <c r="D754" s="256"/>
      <c r="E754" s="256"/>
      <c r="F754" s="256"/>
      <c r="G754" s="256"/>
      <c r="H754" s="256"/>
      <c r="I754" s="256"/>
    </row>
    <row r="755" spans="1:9" ht="12" hidden="1" customHeight="1" x14ac:dyDescent="0.25">
      <c r="A755" s="302"/>
      <c r="C755" s="198"/>
      <c r="D755" s="256"/>
      <c r="E755" s="256"/>
      <c r="F755" s="256"/>
      <c r="G755" s="256"/>
      <c r="H755" s="256"/>
      <c r="I755" s="256"/>
    </row>
    <row r="756" spans="1:9" ht="12" hidden="1" customHeight="1" x14ac:dyDescent="0.25">
      <c r="A756" s="302"/>
      <c r="C756" s="198"/>
      <c r="D756" s="256"/>
      <c r="E756" s="256"/>
      <c r="F756" s="256"/>
      <c r="G756" s="256"/>
      <c r="H756" s="256"/>
      <c r="I756" s="256"/>
    </row>
    <row r="757" spans="1:9" ht="12" hidden="1" customHeight="1" x14ac:dyDescent="0.25">
      <c r="A757" s="302"/>
      <c r="C757" s="198"/>
      <c r="D757" s="256"/>
      <c r="E757" s="256"/>
      <c r="F757" s="256"/>
      <c r="G757" s="256"/>
      <c r="H757" s="256"/>
      <c r="I757" s="256"/>
    </row>
    <row r="758" spans="1:9" ht="12" hidden="1" customHeight="1" x14ac:dyDescent="0.25">
      <c r="A758" s="302"/>
      <c r="C758" s="198"/>
      <c r="D758" s="256"/>
      <c r="E758" s="256"/>
      <c r="F758" s="256"/>
      <c r="G758" s="256"/>
      <c r="H758" s="256"/>
      <c r="I758" s="256"/>
    </row>
    <row r="759" spans="1:9" ht="12" hidden="1" customHeight="1" x14ac:dyDescent="0.25">
      <c r="A759" s="302"/>
      <c r="C759" s="198"/>
      <c r="D759" s="256"/>
      <c r="E759" s="256"/>
      <c r="F759" s="256"/>
      <c r="G759" s="256"/>
      <c r="H759" s="256"/>
      <c r="I759" s="256"/>
    </row>
    <row r="760" spans="1:9" ht="12" hidden="1" customHeight="1" x14ac:dyDescent="0.25">
      <c r="A760" s="302"/>
      <c r="C760" s="198"/>
      <c r="D760" s="256"/>
      <c r="E760" s="256"/>
      <c r="F760" s="256"/>
      <c r="G760" s="256"/>
      <c r="H760" s="256"/>
      <c r="I760" s="256"/>
    </row>
    <row r="761" spans="1:9" x14ac:dyDescent="0.25">
      <c r="A761" s="302"/>
      <c r="C761" s="259" t="s">
        <v>277</v>
      </c>
      <c r="D761" s="249"/>
      <c r="E761" s="249"/>
      <c r="F761" s="249"/>
      <c r="G761" s="249"/>
    </row>
    <row r="762" spans="1:9" x14ac:dyDescent="0.25">
      <c r="A762" s="302"/>
      <c r="C762" s="260"/>
      <c r="D762" s="249"/>
      <c r="E762" s="249"/>
      <c r="F762" s="249"/>
      <c r="G762" s="249"/>
    </row>
    <row r="763" spans="1:9" x14ac:dyDescent="0.25">
      <c r="A763" s="302"/>
      <c r="C763" s="259"/>
      <c r="D763" s="249"/>
      <c r="E763" s="249"/>
      <c r="F763" s="249"/>
      <c r="G763" s="249"/>
    </row>
    <row r="764" spans="1:9" x14ac:dyDescent="0.25">
      <c r="A764" s="302"/>
      <c r="C764" s="259"/>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7">
    <mergeCell ref="H14:I14"/>
    <mergeCell ref="C2:C4"/>
    <mergeCell ref="D2:I4"/>
    <mergeCell ref="D6:I6"/>
    <mergeCell ref="H8:I8"/>
    <mergeCell ref="C10:I10"/>
    <mergeCell ref="A281:A304"/>
    <mergeCell ref="A17:A40"/>
    <mergeCell ref="A41:A64"/>
    <mergeCell ref="A65:A88"/>
    <mergeCell ref="A89:A112"/>
    <mergeCell ref="A113:A136"/>
    <mergeCell ref="A137:A160"/>
    <mergeCell ref="A161:A184"/>
    <mergeCell ref="A185:A208"/>
    <mergeCell ref="A209:A232"/>
    <mergeCell ref="A233:A256"/>
    <mergeCell ref="A257:A280"/>
    <mergeCell ref="A569:A592"/>
    <mergeCell ref="A305:A328"/>
    <mergeCell ref="A329:A352"/>
    <mergeCell ref="A353:A376"/>
    <mergeCell ref="A377:A400"/>
    <mergeCell ref="A401:A424"/>
    <mergeCell ref="A425:A448"/>
    <mergeCell ref="A449:A472"/>
    <mergeCell ref="A473:A496"/>
    <mergeCell ref="A497:A520"/>
    <mergeCell ref="A521:A544"/>
    <mergeCell ref="A545:A568"/>
    <mergeCell ref="A761:A783"/>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31496062992125984"/>
  <pageSetup paperSize="9" scale="75" orientation="portrait" horizontalDpi="4294967292" verticalDpi="300" r:id="rId1"/>
  <rowBreaks count="1" manualBreakCount="1">
    <brk id="668" min="1" max="9"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3ED43-3C69-4706-995C-3840DF8892BD}">
  <dimension ref="B1:BQ50"/>
  <sheetViews>
    <sheetView showGridLines="0" zoomScale="70" zoomScaleNormal="70" zoomScaleSheetLayoutView="74" workbookViewId="0">
      <selection activeCell="P17" sqref="P17"/>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2" width="6.88671875" style="222" customWidth="1"/>
    <col min="33"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291</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281</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282</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8.86</v>
      </c>
      <c r="D17" s="231">
        <v>9.6199999999999992</v>
      </c>
      <c r="E17" s="231">
        <v>9.3800000000000008</v>
      </c>
      <c r="F17" s="231">
        <v>9.9</v>
      </c>
      <c r="G17" s="231">
        <v>9.56</v>
      </c>
      <c r="H17" s="231">
        <v>9.3800000000000008</v>
      </c>
      <c r="I17" s="231" t="s">
        <v>283</v>
      </c>
      <c r="J17" s="231" t="s">
        <v>283</v>
      </c>
      <c r="K17" s="231" t="s">
        <v>283</v>
      </c>
      <c r="L17" s="231" t="s">
        <v>283</v>
      </c>
      <c r="M17" s="231" t="s">
        <v>283</v>
      </c>
      <c r="N17" s="231" t="s">
        <v>283</v>
      </c>
      <c r="O17" s="231" t="s">
        <v>283</v>
      </c>
      <c r="P17" s="231" t="s">
        <v>283</v>
      </c>
      <c r="Q17" s="231" t="s">
        <v>283</v>
      </c>
      <c r="R17" s="231" t="s">
        <v>283</v>
      </c>
      <c r="S17" s="231" t="s">
        <v>283</v>
      </c>
      <c r="T17" s="231" t="s">
        <v>283</v>
      </c>
      <c r="U17" s="231" t="s">
        <v>283</v>
      </c>
      <c r="V17" s="231" t="s">
        <v>283</v>
      </c>
      <c r="W17" s="231" t="s">
        <v>283</v>
      </c>
      <c r="X17" s="231" t="s">
        <v>283</v>
      </c>
      <c r="Y17" s="231" t="s">
        <v>283</v>
      </c>
      <c r="Z17" s="231" t="s">
        <v>283</v>
      </c>
      <c r="AA17" s="231" t="s">
        <v>283</v>
      </c>
      <c r="AB17" s="231" t="s">
        <v>283</v>
      </c>
      <c r="AC17" s="231" t="s">
        <v>283</v>
      </c>
      <c r="AD17" s="231" t="s">
        <v>283</v>
      </c>
      <c r="AE17" s="231" t="s">
        <v>283</v>
      </c>
      <c r="AF17" s="231" t="s">
        <v>283</v>
      </c>
      <c r="AG17" s="231">
        <v>9.01</v>
      </c>
    </row>
    <row r="18" spans="2:69" s="232" customFormat="1" x14ac:dyDescent="0.25">
      <c r="B18" s="230">
        <v>4.1666666666666664E-2</v>
      </c>
      <c r="C18" s="231">
        <v>8.86</v>
      </c>
      <c r="D18" s="231">
        <v>9.2200000000000006</v>
      </c>
      <c r="E18" s="231">
        <v>9.3800000000000008</v>
      </c>
      <c r="F18" s="231">
        <v>10.09</v>
      </c>
      <c r="G18" s="231">
        <v>9.3800000000000008</v>
      </c>
      <c r="H18" s="231">
        <v>9.3800000000000008</v>
      </c>
      <c r="I18" s="231" t="s">
        <v>283</v>
      </c>
      <c r="J18" s="231" t="s">
        <v>283</v>
      </c>
      <c r="K18" s="231" t="s">
        <v>283</v>
      </c>
      <c r="L18" s="231" t="s">
        <v>283</v>
      </c>
      <c r="M18" s="231" t="s">
        <v>283</v>
      </c>
      <c r="N18" s="231" t="s">
        <v>283</v>
      </c>
      <c r="O18" s="231" t="s">
        <v>283</v>
      </c>
      <c r="P18" s="231" t="s">
        <v>283</v>
      </c>
      <c r="Q18" s="231" t="s">
        <v>283</v>
      </c>
      <c r="R18" s="231" t="s">
        <v>283</v>
      </c>
      <c r="S18" s="231" t="s">
        <v>283</v>
      </c>
      <c r="T18" s="231" t="s">
        <v>283</v>
      </c>
      <c r="U18" s="231" t="s">
        <v>283</v>
      </c>
      <c r="V18" s="231" t="s">
        <v>283</v>
      </c>
      <c r="W18" s="231" t="s">
        <v>283</v>
      </c>
      <c r="X18" s="231" t="s">
        <v>283</v>
      </c>
      <c r="Y18" s="231" t="s">
        <v>283</v>
      </c>
      <c r="Z18" s="231" t="s">
        <v>283</v>
      </c>
      <c r="AA18" s="231" t="s">
        <v>283</v>
      </c>
      <c r="AB18" s="231" t="s">
        <v>283</v>
      </c>
      <c r="AC18" s="231" t="s">
        <v>283</v>
      </c>
      <c r="AD18" s="231" t="s">
        <v>283</v>
      </c>
      <c r="AE18" s="231" t="s">
        <v>283</v>
      </c>
      <c r="AF18" s="231" t="s">
        <v>283</v>
      </c>
      <c r="AG18" s="231">
        <v>9.1199999999999992</v>
      </c>
    </row>
    <row r="19" spans="2:69" s="232" customFormat="1" x14ac:dyDescent="0.25">
      <c r="B19" s="230">
        <v>8.3333333333333329E-2</v>
      </c>
      <c r="C19" s="231">
        <v>8.6999999999999993</v>
      </c>
      <c r="D19" s="231">
        <v>9.3800000000000008</v>
      </c>
      <c r="E19" s="231">
        <v>9.41</v>
      </c>
      <c r="F19" s="231">
        <v>9.7200000000000006</v>
      </c>
      <c r="G19" s="231">
        <v>9.35</v>
      </c>
      <c r="H19" s="231">
        <v>9.3800000000000008</v>
      </c>
      <c r="I19" s="231" t="s">
        <v>283</v>
      </c>
      <c r="J19" s="231" t="s">
        <v>283</v>
      </c>
      <c r="K19" s="231" t="s">
        <v>283</v>
      </c>
      <c r="L19" s="231" t="s">
        <v>283</v>
      </c>
      <c r="M19" s="231" t="s">
        <v>283</v>
      </c>
      <c r="N19" s="231" t="s">
        <v>283</v>
      </c>
      <c r="O19" s="231" t="s">
        <v>283</v>
      </c>
      <c r="P19" s="231" t="s">
        <v>283</v>
      </c>
      <c r="Q19" s="231" t="s">
        <v>283</v>
      </c>
      <c r="R19" s="231" t="s">
        <v>283</v>
      </c>
      <c r="S19" s="231" t="s">
        <v>283</v>
      </c>
      <c r="T19" s="231" t="s">
        <v>283</v>
      </c>
      <c r="U19" s="231" t="s">
        <v>283</v>
      </c>
      <c r="V19" s="231" t="s">
        <v>283</v>
      </c>
      <c r="W19" s="231" t="s">
        <v>283</v>
      </c>
      <c r="X19" s="231" t="s">
        <v>283</v>
      </c>
      <c r="Y19" s="231" t="s">
        <v>283</v>
      </c>
      <c r="Z19" s="231" t="s">
        <v>283</v>
      </c>
      <c r="AA19" s="231" t="s">
        <v>283</v>
      </c>
      <c r="AB19" s="231" t="s">
        <v>283</v>
      </c>
      <c r="AC19" s="231" t="s">
        <v>283</v>
      </c>
      <c r="AD19" s="231" t="s">
        <v>283</v>
      </c>
      <c r="AE19" s="231" t="s">
        <v>283</v>
      </c>
      <c r="AF19" s="231" t="s">
        <v>283</v>
      </c>
      <c r="AG19" s="231">
        <v>8.9600000000000009</v>
      </c>
    </row>
    <row r="20" spans="2:69" s="232" customFormat="1" x14ac:dyDescent="0.25">
      <c r="B20" s="230">
        <v>0.125</v>
      </c>
      <c r="C20" s="231">
        <v>8.6199999999999992</v>
      </c>
      <c r="D20" s="231">
        <v>9.48</v>
      </c>
      <c r="E20" s="231">
        <v>9.5399999999999991</v>
      </c>
      <c r="F20" s="231">
        <v>9.75</v>
      </c>
      <c r="G20" s="231">
        <v>9.48</v>
      </c>
      <c r="H20" s="231" t="s">
        <v>242</v>
      </c>
      <c r="I20" s="231" t="s">
        <v>283</v>
      </c>
      <c r="J20" s="231" t="s">
        <v>283</v>
      </c>
      <c r="K20" s="231" t="s">
        <v>283</v>
      </c>
      <c r="L20" s="231" t="s">
        <v>283</v>
      </c>
      <c r="M20" s="231" t="s">
        <v>283</v>
      </c>
      <c r="N20" s="231" t="s">
        <v>283</v>
      </c>
      <c r="O20" s="231" t="s">
        <v>283</v>
      </c>
      <c r="P20" s="231" t="s">
        <v>283</v>
      </c>
      <c r="Q20" s="231" t="s">
        <v>283</v>
      </c>
      <c r="R20" s="231" t="s">
        <v>283</v>
      </c>
      <c r="S20" s="231" t="s">
        <v>283</v>
      </c>
      <c r="T20" s="231" t="s">
        <v>283</v>
      </c>
      <c r="U20" s="231" t="s">
        <v>283</v>
      </c>
      <c r="V20" s="231" t="s">
        <v>283</v>
      </c>
      <c r="W20" s="231" t="s">
        <v>283</v>
      </c>
      <c r="X20" s="231" t="s">
        <v>283</v>
      </c>
      <c r="Y20" s="231" t="s">
        <v>283</v>
      </c>
      <c r="Z20" s="231" t="s">
        <v>283</v>
      </c>
      <c r="AA20" s="231" t="s">
        <v>283</v>
      </c>
      <c r="AB20" s="231" t="s">
        <v>283</v>
      </c>
      <c r="AC20" s="231" t="s">
        <v>283</v>
      </c>
      <c r="AD20" s="231" t="s">
        <v>283</v>
      </c>
      <c r="AE20" s="231" t="s">
        <v>283</v>
      </c>
      <c r="AF20" s="231" t="s">
        <v>283</v>
      </c>
      <c r="AG20" s="231">
        <v>8.9600000000000009</v>
      </c>
    </row>
    <row r="21" spans="2:69" s="232" customFormat="1" x14ac:dyDescent="0.3">
      <c r="B21" s="230">
        <v>0.16666666666666666</v>
      </c>
      <c r="C21" s="231">
        <v>8.8800000000000008</v>
      </c>
      <c r="D21" s="231">
        <v>9.5399999999999991</v>
      </c>
      <c r="E21" s="231">
        <v>9.64</v>
      </c>
      <c r="F21" s="231">
        <v>9.41</v>
      </c>
      <c r="G21" s="231">
        <v>9.2200000000000006</v>
      </c>
      <c r="H21" s="231">
        <v>9.6199999999999992</v>
      </c>
      <c r="I21" s="231" t="s">
        <v>283</v>
      </c>
      <c r="J21" s="231" t="s">
        <v>283</v>
      </c>
      <c r="K21" s="231" t="s">
        <v>283</v>
      </c>
      <c r="L21" s="231" t="s">
        <v>283</v>
      </c>
      <c r="M21" s="231" t="s">
        <v>283</v>
      </c>
      <c r="N21" s="231" t="s">
        <v>283</v>
      </c>
      <c r="O21" s="231" t="s">
        <v>283</v>
      </c>
      <c r="P21" s="231" t="s">
        <v>283</v>
      </c>
      <c r="Q21" s="231" t="s">
        <v>283</v>
      </c>
      <c r="R21" s="231" t="s">
        <v>283</v>
      </c>
      <c r="S21" s="231" t="s">
        <v>283</v>
      </c>
      <c r="T21" s="231" t="s">
        <v>283</v>
      </c>
      <c r="U21" s="231" t="s">
        <v>283</v>
      </c>
      <c r="V21" s="231" t="s">
        <v>283</v>
      </c>
      <c r="W21" s="231" t="s">
        <v>283</v>
      </c>
      <c r="X21" s="231" t="s">
        <v>283</v>
      </c>
      <c r="Y21" s="231" t="s">
        <v>283</v>
      </c>
      <c r="Z21" s="231" t="s">
        <v>283</v>
      </c>
      <c r="AA21" s="231" t="s">
        <v>283</v>
      </c>
      <c r="AB21" s="231" t="s">
        <v>283</v>
      </c>
      <c r="AC21" s="231" t="s">
        <v>283</v>
      </c>
      <c r="AD21" s="231" t="s">
        <v>283</v>
      </c>
      <c r="AE21" s="231" t="s">
        <v>283</v>
      </c>
      <c r="AF21" s="231" t="s">
        <v>283</v>
      </c>
      <c r="AG21" s="231">
        <v>8.75</v>
      </c>
      <c r="AK21" s="214"/>
      <c r="AL21" s="214"/>
      <c r="AP21" s="214"/>
      <c r="BJ21" s="233"/>
      <c r="BK21" s="233"/>
      <c r="BL21" s="222"/>
      <c r="BM21" s="222"/>
      <c r="BN21" s="222"/>
      <c r="BO21" s="222"/>
      <c r="BP21" s="222"/>
      <c r="BQ21"/>
    </row>
    <row r="22" spans="2:69" s="232" customFormat="1" x14ac:dyDescent="0.25">
      <c r="B22" s="230">
        <v>0.20833333333333334</v>
      </c>
      <c r="C22" s="231">
        <v>8.86</v>
      </c>
      <c r="D22" s="231">
        <v>9.59</v>
      </c>
      <c r="E22" s="231">
        <v>9.64</v>
      </c>
      <c r="F22" s="231">
        <v>9.9600000000000009</v>
      </c>
      <c r="G22" s="231">
        <v>9.33</v>
      </c>
      <c r="H22" s="231">
        <v>9.67</v>
      </c>
      <c r="I22" s="231" t="s">
        <v>283</v>
      </c>
      <c r="J22" s="231" t="s">
        <v>283</v>
      </c>
      <c r="K22" s="231" t="s">
        <v>283</v>
      </c>
      <c r="L22" s="231" t="s">
        <v>283</v>
      </c>
      <c r="M22" s="231" t="s">
        <v>283</v>
      </c>
      <c r="N22" s="231" t="s">
        <v>283</v>
      </c>
      <c r="O22" s="231" t="s">
        <v>283</v>
      </c>
      <c r="P22" s="231" t="s">
        <v>283</v>
      </c>
      <c r="Q22" s="231" t="s">
        <v>283</v>
      </c>
      <c r="R22" s="231" t="s">
        <v>283</v>
      </c>
      <c r="S22" s="231" t="s">
        <v>283</v>
      </c>
      <c r="T22" s="231" t="s">
        <v>283</v>
      </c>
      <c r="U22" s="231" t="s">
        <v>283</v>
      </c>
      <c r="V22" s="231" t="s">
        <v>283</v>
      </c>
      <c r="W22" s="231" t="s">
        <v>283</v>
      </c>
      <c r="X22" s="231" t="s">
        <v>283</v>
      </c>
      <c r="Y22" s="231" t="s">
        <v>283</v>
      </c>
      <c r="Z22" s="231" t="s">
        <v>283</v>
      </c>
      <c r="AA22" s="231" t="s">
        <v>283</v>
      </c>
      <c r="AB22" s="231" t="s">
        <v>283</v>
      </c>
      <c r="AC22" s="231" t="s">
        <v>283</v>
      </c>
      <c r="AD22" s="231" t="s">
        <v>283</v>
      </c>
      <c r="AE22" s="231" t="s">
        <v>283</v>
      </c>
      <c r="AF22" s="231" t="s">
        <v>283</v>
      </c>
      <c r="AG22" s="231">
        <v>9.59</v>
      </c>
    </row>
    <row r="23" spans="2:69" s="232" customFormat="1" x14ac:dyDescent="0.25">
      <c r="B23" s="230">
        <v>0.25</v>
      </c>
      <c r="C23" s="231">
        <v>9.01</v>
      </c>
      <c r="D23" s="231">
        <v>9.77</v>
      </c>
      <c r="E23" s="231">
        <v>9.8800000000000008</v>
      </c>
      <c r="F23" s="231">
        <v>9.7200000000000006</v>
      </c>
      <c r="G23" s="231">
        <v>9.2200000000000006</v>
      </c>
      <c r="H23" s="231">
        <v>9.7200000000000006</v>
      </c>
      <c r="I23" s="231" t="s">
        <v>283</v>
      </c>
      <c r="J23" s="231" t="s">
        <v>283</v>
      </c>
      <c r="K23" s="231" t="s">
        <v>283</v>
      </c>
      <c r="L23" s="231" t="s">
        <v>283</v>
      </c>
      <c r="M23" s="231" t="s">
        <v>283</v>
      </c>
      <c r="N23" s="231" t="s">
        <v>283</v>
      </c>
      <c r="O23" s="231" t="s">
        <v>283</v>
      </c>
      <c r="P23" s="231" t="s">
        <v>283</v>
      </c>
      <c r="Q23" s="231" t="s">
        <v>283</v>
      </c>
      <c r="R23" s="231" t="s">
        <v>283</v>
      </c>
      <c r="S23" s="231" t="s">
        <v>283</v>
      </c>
      <c r="T23" s="231" t="s">
        <v>283</v>
      </c>
      <c r="U23" s="231" t="s">
        <v>283</v>
      </c>
      <c r="V23" s="231" t="s">
        <v>283</v>
      </c>
      <c r="W23" s="231" t="s">
        <v>283</v>
      </c>
      <c r="X23" s="231" t="s">
        <v>283</v>
      </c>
      <c r="Y23" s="231" t="s">
        <v>283</v>
      </c>
      <c r="Z23" s="231" t="s">
        <v>283</v>
      </c>
      <c r="AA23" s="231" t="s">
        <v>283</v>
      </c>
      <c r="AB23" s="231" t="s">
        <v>283</v>
      </c>
      <c r="AC23" s="231" t="s">
        <v>283</v>
      </c>
      <c r="AD23" s="231" t="s">
        <v>283</v>
      </c>
      <c r="AE23" s="231" t="s">
        <v>283</v>
      </c>
      <c r="AF23" s="231" t="s">
        <v>283</v>
      </c>
      <c r="AG23" s="231">
        <v>20.2</v>
      </c>
    </row>
    <row r="24" spans="2:69" s="232" customFormat="1" x14ac:dyDescent="0.25">
      <c r="B24" s="230">
        <v>0.29166666666666669</v>
      </c>
      <c r="C24" s="231">
        <v>9.1199999999999992</v>
      </c>
      <c r="D24" s="231">
        <v>9.43</v>
      </c>
      <c r="E24" s="231">
        <v>10.14</v>
      </c>
      <c r="F24" s="231">
        <v>9.64</v>
      </c>
      <c r="G24" s="231">
        <v>9.48</v>
      </c>
      <c r="H24" s="231">
        <v>9.8800000000000008</v>
      </c>
      <c r="I24" s="231" t="s">
        <v>283</v>
      </c>
      <c r="J24" s="231" t="s">
        <v>283</v>
      </c>
      <c r="K24" s="231" t="s">
        <v>283</v>
      </c>
      <c r="L24" s="231" t="s">
        <v>283</v>
      </c>
      <c r="M24" s="231" t="s">
        <v>283</v>
      </c>
      <c r="N24" s="231" t="s">
        <v>283</v>
      </c>
      <c r="O24" s="231" t="s">
        <v>283</v>
      </c>
      <c r="P24" s="231" t="s">
        <v>283</v>
      </c>
      <c r="Q24" s="231" t="s">
        <v>283</v>
      </c>
      <c r="R24" s="231" t="s">
        <v>283</v>
      </c>
      <c r="S24" s="231" t="s">
        <v>283</v>
      </c>
      <c r="T24" s="231" t="s">
        <v>283</v>
      </c>
      <c r="U24" s="231" t="s">
        <v>283</v>
      </c>
      <c r="V24" s="231" t="s">
        <v>283</v>
      </c>
      <c r="W24" s="231" t="s">
        <v>283</v>
      </c>
      <c r="X24" s="231" t="s">
        <v>283</v>
      </c>
      <c r="Y24" s="231" t="s">
        <v>283</v>
      </c>
      <c r="Z24" s="231" t="s">
        <v>283</v>
      </c>
      <c r="AA24" s="231" t="s">
        <v>283</v>
      </c>
      <c r="AB24" s="231" t="s">
        <v>283</v>
      </c>
      <c r="AC24" s="231" t="s">
        <v>283</v>
      </c>
      <c r="AD24" s="231" t="s">
        <v>283</v>
      </c>
      <c r="AE24" s="231" t="s">
        <v>283</v>
      </c>
      <c r="AF24" s="231" t="s">
        <v>283</v>
      </c>
      <c r="AG24" s="231">
        <v>20.51</v>
      </c>
    </row>
    <row r="25" spans="2:69" s="232" customFormat="1" x14ac:dyDescent="0.25">
      <c r="B25" s="230">
        <v>0.33333333333333331</v>
      </c>
      <c r="C25" s="231">
        <v>8.86</v>
      </c>
      <c r="D25" s="231">
        <v>9.7200000000000006</v>
      </c>
      <c r="E25" s="231">
        <v>9.9</v>
      </c>
      <c r="F25" s="231">
        <v>9.51</v>
      </c>
      <c r="G25" s="231">
        <v>9.33</v>
      </c>
      <c r="H25" s="231" t="s">
        <v>241</v>
      </c>
      <c r="I25" s="231" t="s">
        <v>283</v>
      </c>
      <c r="J25" s="231" t="s">
        <v>283</v>
      </c>
      <c r="K25" s="231" t="s">
        <v>283</v>
      </c>
      <c r="L25" s="231" t="s">
        <v>283</v>
      </c>
      <c r="M25" s="231" t="s">
        <v>283</v>
      </c>
      <c r="N25" s="231" t="s">
        <v>283</v>
      </c>
      <c r="O25" s="231" t="s">
        <v>283</v>
      </c>
      <c r="P25" s="231" t="s">
        <v>283</v>
      </c>
      <c r="Q25" s="231" t="s">
        <v>283</v>
      </c>
      <c r="R25" s="231" t="s">
        <v>283</v>
      </c>
      <c r="S25" s="231" t="s">
        <v>283</v>
      </c>
      <c r="T25" s="231" t="s">
        <v>283</v>
      </c>
      <c r="U25" s="231" t="s">
        <v>283</v>
      </c>
      <c r="V25" s="231" t="s">
        <v>283</v>
      </c>
      <c r="W25" s="231" t="s">
        <v>283</v>
      </c>
      <c r="X25" s="231" t="s">
        <v>283</v>
      </c>
      <c r="Y25" s="231" t="s">
        <v>283</v>
      </c>
      <c r="Z25" s="231" t="s">
        <v>283</v>
      </c>
      <c r="AA25" s="231" t="s">
        <v>283</v>
      </c>
      <c r="AB25" s="231" t="s">
        <v>283</v>
      </c>
      <c r="AC25" s="231" t="s">
        <v>283</v>
      </c>
      <c r="AD25" s="231" t="s">
        <v>283</v>
      </c>
      <c r="AE25" s="231" t="s">
        <v>283</v>
      </c>
      <c r="AF25" s="231" t="s">
        <v>283</v>
      </c>
      <c r="AG25" s="231">
        <v>9.9</v>
      </c>
    </row>
    <row r="26" spans="2:69" s="232" customFormat="1" x14ac:dyDescent="0.25">
      <c r="B26" s="230">
        <v>0.375</v>
      </c>
      <c r="C26" s="231">
        <v>11.21</v>
      </c>
      <c r="D26" s="231">
        <v>9.9</v>
      </c>
      <c r="E26" s="231">
        <v>9.3800000000000008</v>
      </c>
      <c r="F26" s="231">
        <v>9.64</v>
      </c>
      <c r="G26" s="231">
        <v>9.48</v>
      </c>
      <c r="H26" s="231" t="s">
        <v>283</v>
      </c>
      <c r="I26" s="231" t="s">
        <v>283</v>
      </c>
      <c r="J26" s="231" t="s">
        <v>283</v>
      </c>
      <c r="K26" s="231" t="s">
        <v>283</v>
      </c>
      <c r="L26" s="231" t="s">
        <v>283</v>
      </c>
      <c r="M26" s="231" t="s">
        <v>283</v>
      </c>
      <c r="N26" s="231" t="s">
        <v>283</v>
      </c>
      <c r="O26" s="231" t="s">
        <v>283</v>
      </c>
      <c r="P26" s="231" t="s">
        <v>283</v>
      </c>
      <c r="Q26" s="231" t="s">
        <v>283</v>
      </c>
      <c r="R26" s="231" t="s">
        <v>283</v>
      </c>
      <c r="S26" s="231" t="s">
        <v>283</v>
      </c>
      <c r="T26" s="231" t="s">
        <v>283</v>
      </c>
      <c r="U26" s="231" t="s">
        <v>283</v>
      </c>
      <c r="V26" s="231" t="s">
        <v>283</v>
      </c>
      <c r="W26" s="231" t="s">
        <v>283</v>
      </c>
      <c r="X26" s="231" t="s">
        <v>283</v>
      </c>
      <c r="Y26" s="231" t="s">
        <v>283</v>
      </c>
      <c r="Z26" s="231" t="s">
        <v>283</v>
      </c>
      <c r="AA26" s="231" t="s">
        <v>283</v>
      </c>
      <c r="AB26" s="231" t="s">
        <v>283</v>
      </c>
      <c r="AC26" s="231" t="s">
        <v>283</v>
      </c>
      <c r="AD26" s="231" t="s">
        <v>283</v>
      </c>
      <c r="AE26" s="231" t="s">
        <v>283</v>
      </c>
      <c r="AF26" s="231" t="s">
        <v>283</v>
      </c>
      <c r="AG26" s="231">
        <v>8.7200000000000006</v>
      </c>
    </row>
    <row r="27" spans="2:69" s="232" customFormat="1" x14ac:dyDescent="0.25">
      <c r="B27" s="230">
        <v>0.41666666666666669</v>
      </c>
      <c r="C27" s="231">
        <v>10.17</v>
      </c>
      <c r="D27" s="231">
        <v>10.06</v>
      </c>
      <c r="E27" s="231">
        <v>9.4600000000000009</v>
      </c>
      <c r="F27" s="231">
        <v>9.85</v>
      </c>
      <c r="G27" s="231">
        <v>9.35</v>
      </c>
      <c r="H27" s="231" t="s">
        <v>283</v>
      </c>
      <c r="I27" s="231" t="s">
        <v>283</v>
      </c>
      <c r="J27" s="231" t="s">
        <v>283</v>
      </c>
      <c r="K27" s="231" t="s">
        <v>283</v>
      </c>
      <c r="L27" s="231" t="s">
        <v>283</v>
      </c>
      <c r="M27" s="231" t="s">
        <v>283</v>
      </c>
      <c r="N27" s="231" t="s">
        <v>283</v>
      </c>
      <c r="O27" s="231" t="s">
        <v>283</v>
      </c>
      <c r="P27" s="231" t="s">
        <v>283</v>
      </c>
      <c r="Q27" s="231" t="s">
        <v>283</v>
      </c>
      <c r="R27" s="231" t="s">
        <v>283</v>
      </c>
      <c r="S27" s="231" t="s">
        <v>283</v>
      </c>
      <c r="T27" s="231" t="s">
        <v>283</v>
      </c>
      <c r="U27" s="231" t="s">
        <v>283</v>
      </c>
      <c r="V27" s="231" t="s">
        <v>283</v>
      </c>
      <c r="W27" s="231" t="s">
        <v>283</v>
      </c>
      <c r="X27" s="231" t="s">
        <v>283</v>
      </c>
      <c r="Y27" s="231" t="s">
        <v>283</v>
      </c>
      <c r="Z27" s="231" t="s">
        <v>283</v>
      </c>
      <c r="AA27" s="231" t="s">
        <v>283</v>
      </c>
      <c r="AB27" s="231" t="s">
        <v>283</v>
      </c>
      <c r="AC27" s="231" t="s">
        <v>283</v>
      </c>
      <c r="AD27" s="231" t="s">
        <v>283</v>
      </c>
      <c r="AE27" s="231" t="s">
        <v>283</v>
      </c>
      <c r="AF27" s="231" t="s">
        <v>283</v>
      </c>
      <c r="AG27" s="231">
        <v>9.1199999999999992</v>
      </c>
    </row>
    <row r="28" spans="2:69" s="232" customFormat="1" x14ac:dyDescent="0.25">
      <c r="B28" s="230">
        <v>0.45833333333333331</v>
      </c>
      <c r="C28" s="231">
        <v>9.6199999999999992</v>
      </c>
      <c r="D28" s="231">
        <v>9.9600000000000009</v>
      </c>
      <c r="E28" s="231">
        <v>9.75</v>
      </c>
      <c r="F28" s="231">
        <v>9.8000000000000007</v>
      </c>
      <c r="G28" s="231">
        <v>9.27</v>
      </c>
      <c r="H28" s="231" t="s">
        <v>283</v>
      </c>
      <c r="I28" s="231" t="s">
        <v>283</v>
      </c>
      <c r="J28" s="231" t="s">
        <v>283</v>
      </c>
      <c r="K28" s="231" t="s">
        <v>283</v>
      </c>
      <c r="L28" s="231" t="s">
        <v>283</v>
      </c>
      <c r="M28" s="231" t="s">
        <v>283</v>
      </c>
      <c r="N28" s="231" t="s">
        <v>283</v>
      </c>
      <c r="O28" s="231" t="s">
        <v>283</v>
      </c>
      <c r="P28" s="231" t="s">
        <v>283</v>
      </c>
      <c r="Q28" s="231" t="s">
        <v>283</v>
      </c>
      <c r="R28" s="231" t="s">
        <v>283</v>
      </c>
      <c r="S28" s="231" t="s">
        <v>283</v>
      </c>
      <c r="T28" s="231" t="s">
        <v>283</v>
      </c>
      <c r="U28" s="231" t="s">
        <v>283</v>
      </c>
      <c r="V28" s="231" t="s">
        <v>283</v>
      </c>
      <c r="W28" s="231" t="s">
        <v>283</v>
      </c>
      <c r="X28" s="231" t="s">
        <v>283</v>
      </c>
      <c r="Y28" s="231" t="s">
        <v>283</v>
      </c>
      <c r="Z28" s="231" t="s">
        <v>283</v>
      </c>
      <c r="AA28" s="231" t="s">
        <v>283</v>
      </c>
      <c r="AB28" s="231" t="s">
        <v>283</v>
      </c>
      <c r="AC28" s="231" t="s">
        <v>283</v>
      </c>
      <c r="AD28" s="231" t="s">
        <v>283</v>
      </c>
      <c r="AE28" s="231" t="s">
        <v>283</v>
      </c>
      <c r="AF28" s="231" t="s">
        <v>283</v>
      </c>
      <c r="AG28" s="231">
        <v>9.07</v>
      </c>
    </row>
    <row r="29" spans="2:69" s="232" customFormat="1" x14ac:dyDescent="0.25">
      <c r="B29" s="230">
        <v>0.5</v>
      </c>
      <c r="C29" s="231">
        <v>9.7200000000000006</v>
      </c>
      <c r="D29" s="231">
        <v>9.6199999999999992</v>
      </c>
      <c r="E29" s="231">
        <v>9.4600000000000009</v>
      </c>
      <c r="F29" s="231">
        <v>9.67</v>
      </c>
      <c r="G29" s="231">
        <v>9.3000000000000007</v>
      </c>
      <c r="H29" s="231" t="s">
        <v>283</v>
      </c>
      <c r="I29" s="231" t="s">
        <v>283</v>
      </c>
      <c r="J29" s="231" t="s">
        <v>283</v>
      </c>
      <c r="K29" s="231" t="s">
        <v>283</v>
      </c>
      <c r="L29" s="231" t="s">
        <v>283</v>
      </c>
      <c r="M29" s="231" t="s">
        <v>283</v>
      </c>
      <c r="N29" s="231" t="s">
        <v>283</v>
      </c>
      <c r="O29" s="231" t="s">
        <v>283</v>
      </c>
      <c r="P29" s="231" t="s">
        <v>283</v>
      </c>
      <c r="Q29" s="231" t="s">
        <v>283</v>
      </c>
      <c r="R29" s="231" t="s">
        <v>283</v>
      </c>
      <c r="S29" s="231" t="s">
        <v>283</v>
      </c>
      <c r="T29" s="231" t="s">
        <v>283</v>
      </c>
      <c r="U29" s="231" t="s">
        <v>283</v>
      </c>
      <c r="V29" s="231" t="s">
        <v>283</v>
      </c>
      <c r="W29" s="231" t="s">
        <v>283</v>
      </c>
      <c r="X29" s="231" t="s">
        <v>283</v>
      </c>
      <c r="Y29" s="231" t="s">
        <v>283</v>
      </c>
      <c r="Z29" s="231" t="s">
        <v>283</v>
      </c>
      <c r="AA29" s="231" t="s">
        <v>283</v>
      </c>
      <c r="AB29" s="231" t="s">
        <v>283</v>
      </c>
      <c r="AC29" s="231" t="s">
        <v>283</v>
      </c>
      <c r="AD29" s="231" t="s">
        <v>283</v>
      </c>
      <c r="AE29" s="231" t="s">
        <v>283</v>
      </c>
      <c r="AF29" s="231" t="s">
        <v>283</v>
      </c>
      <c r="AG29" s="231">
        <v>8.8800000000000008</v>
      </c>
    </row>
    <row r="30" spans="2:69" s="232" customFormat="1" x14ac:dyDescent="0.25">
      <c r="B30" s="230">
        <v>0.54166666666666663</v>
      </c>
      <c r="C30" s="231">
        <v>9.59</v>
      </c>
      <c r="D30" s="231">
        <v>9.3800000000000008</v>
      </c>
      <c r="E30" s="231">
        <v>9.2200000000000006</v>
      </c>
      <c r="F30" s="231">
        <v>9.4600000000000009</v>
      </c>
      <c r="G30" s="231">
        <v>9.25</v>
      </c>
      <c r="H30" s="231" t="s">
        <v>283</v>
      </c>
      <c r="I30" s="231" t="s">
        <v>283</v>
      </c>
      <c r="J30" s="231" t="s">
        <v>283</v>
      </c>
      <c r="K30" s="231" t="s">
        <v>283</v>
      </c>
      <c r="L30" s="231" t="s">
        <v>283</v>
      </c>
      <c r="M30" s="231" t="s">
        <v>283</v>
      </c>
      <c r="N30" s="231" t="s">
        <v>283</v>
      </c>
      <c r="O30" s="231" t="s">
        <v>283</v>
      </c>
      <c r="P30" s="231" t="s">
        <v>283</v>
      </c>
      <c r="Q30" s="231" t="s">
        <v>283</v>
      </c>
      <c r="R30" s="231" t="s">
        <v>283</v>
      </c>
      <c r="S30" s="231" t="s">
        <v>283</v>
      </c>
      <c r="T30" s="231" t="s">
        <v>283</v>
      </c>
      <c r="U30" s="231" t="s">
        <v>283</v>
      </c>
      <c r="V30" s="231" t="s">
        <v>283</v>
      </c>
      <c r="W30" s="231" t="s">
        <v>283</v>
      </c>
      <c r="X30" s="231" t="s">
        <v>283</v>
      </c>
      <c r="Y30" s="231" t="s">
        <v>283</v>
      </c>
      <c r="Z30" s="231" t="s">
        <v>283</v>
      </c>
      <c r="AA30" s="231" t="s">
        <v>283</v>
      </c>
      <c r="AB30" s="231" t="s">
        <v>283</v>
      </c>
      <c r="AC30" s="231" t="s">
        <v>283</v>
      </c>
      <c r="AD30" s="231" t="s">
        <v>283</v>
      </c>
      <c r="AE30" s="231" t="s">
        <v>283</v>
      </c>
      <c r="AF30" s="231" t="s">
        <v>283</v>
      </c>
      <c r="AG30" s="231">
        <v>9.1999999999999993</v>
      </c>
    </row>
    <row r="31" spans="2:69" s="232" customFormat="1" x14ac:dyDescent="0.25">
      <c r="B31" s="230">
        <v>0.58333333333333337</v>
      </c>
      <c r="C31" s="231">
        <v>9.1199999999999992</v>
      </c>
      <c r="D31" s="231">
        <v>9.43</v>
      </c>
      <c r="E31" s="231">
        <v>9.43</v>
      </c>
      <c r="F31" s="231">
        <v>9.25</v>
      </c>
      <c r="G31" s="231">
        <v>9.35</v>
      </c>
      <c r="H31" s="231" t="s">
        <v>283</v>
      </c>
      <c r="I31" s="231" t="s">
        <v>283</v>
      </c>
      <c r="J31" s="231" t="s">
        <v>283</v>
      </c>
      <c r="K31" s="231" t="s">
        <v>283</v>
      </c>
      <c r="L31" s="231" t="s">
        <v>283</v>
      </c>
      <c r="M31" s="231" t="s">
        <v>283</v>
      </c>
      <c r="N31" s="231" t="s">
        <v>283</v>
      </c>
      <c r="O31" s="231" t="s">
        <v>283</v>
      </c>
      <c r="P31" s="231" t="s">
        <v>283</v>
      </c>
      <c r="Q31" s="231" t="s">
        <v>283</v>
      </c>
      <c r="R31" s="231" t="s">
        <v>283</v>
      </c>
      <c r="S31" s="231" t="s">
        <v>283</v>
      </c>
      <c r="T31" s="231" t="s">
        <v>283</v>
      </c>
      <c r="U31" s="231" t="s">
        <v>283</v>
      </c>
      <c r="V31" s="231" t="s">
        <v>283</v>
      </c>
      <c r="W31" s="231" t="s">
        <v>283</v>
      </c>
      <c r="X31" s="231" t="s">
        <v>283</v>
      </c>
      <c r="Y31" s="231" t="s">
        <v>283</v>
      </c>
      <c r="Z31" s="231" t="s">
        <v>283</v>
      </c>
      <c r="AA31" s="231" t="s">
        <v>283</v>
      </c>
      <c r="AB31" s="231" t="s">
        <v>283</v>
      </c>
      <c r="AC31" s="231" t="s">
        <v>283</v>
      </c>
      <c r="AD31" s="231" t="s">
        <v>283</v>
      </c>
      <c r="AE31" s="231" t="s">
        <v>283</v>
      </c>
      <c r="AF31" s="231" t="s">
        <v>283</v>
      </c>
      <c r="AG31" s="231">
        <v>9.0399999999999991</v>
      </c>
    </row>
    <row r="32" spans="2:69" s="232" customFormat="1" x14ac:dyDescent="0.25">
      <c r="B32" s="230">
        <v>0.625</v>
      </c>
      <c r="C32" s="231">
        <v>9.0399999999999991</v>
      </c>
      <c r="D32" s="231">
        <v>9.14</v>
      </c>
      <c r="E32" s="231">
        <v>9.51</v>
      </c>
      <c r="F32" s="231">
        <v>9.3000000000000007</v>
      </c>
      <c r="G32" s="231">
        <v>9.2200000000000006</v>
      </c>
      <c r="H32" s="231" t="s">
        <v>283</v>
      </c>
      <c r="I32" s="231" t="s">
        <v>283</v>
      </c>
      <c r="J32" s="231" t="s">
        <v>283</v>
      </c>
      <c r="K32" s="231" t="s">
        <v>283</v>
      </c>
      <c r="L32" s="231" t="s">
        <v>283</v>
      </c>
      <c r="M32" s="231" t="s">
        <v>283</v>
      </c>
      <c r="N32" s="231" t="s">
        <v>283</v>
      </c>
      <c r="O32" s="231" t="s">
        <v>283</v>
      </c>
      <c r="P32" s="231" t="s">
        <v>283</v>
      </c>
      <c r="Q32" s="231" t="s">
        <v>283</v>
      </c>
      <c r="R32" s="231" t="s">
        <v>283</v>
      </c>
      <c r="S32" s="231" t="s">
        <v>283</v>
      </c>
      <c r="T32" s="231" t="s">
        <v>283</v>
      </c>
      <c r="U32" s="231" t="s">
        <v>283</v>
      </c>
      <c r="V32" s="231" t="s">
        <v>283</v>
      </c>
      <c r="W32" s="231" t="s">
        <v>283</v>
      </c>
      <c r="X32" s="231" t="s">
        <v>283</v>
      </c>
      <c r="Y32" s="231" t="s">
        <v>283</v>
      </c>
      <c r="Z32" s="231" t="s">
        <v>283</v>
      </c>
      <c r="AA32" s="231" t="s">
        <v>283</v>
      </c>
      <c r="AB32" s="231" t="s">
        <v>283</v>
      </c>
      <c r="AC32" s="231" t="s">
        <v>283</v>
      </c>
      <c r="AD32" s="231" t="s">
        <v>283</v>
      </c>
      <c r="AE32" s="231" t="s">
        <v>283</v>
      </c>
      <c r="AF32" s="231" t="s">
        <v>283</v>
      </c>
      <c r="AG32" s="231">
        <v>9.1199999999999992</v>
      </c>
    </row>
    <row r="33" spans="2:36" s="232" customFormat="1" x14ac:dyDescent="0.25">
      <c r="B33" s="230">
        <v>0.66666666666666663</v>
      </c>
      <c r="C33" s="231">
        <v>9.07</v>
      </c>
      <c r="D33" s="231">
        <v>9.17</v>
      </c>
      <c r="E33" s="231">
        <v>9.25</v>
      </c>
      <c r="F33" s="231">
        <v>9.48</v>
      </c>
      <c r="G33" s="231">
        <v>9.3800000000000008</v>
      </c>
      <c r="H33" s="231" t="s">
        <v>283</v>
      </c>
      <c r="I33" s="231" t="s">
        <v>283</v>
      </c>
      <c r="J33" s="231" t="s">
        <v>283</v>
      </c>
      <c r="K33" s="231" t="s">
        <v>283</v>
      </c>
      <c r="L33" s="231" t="s">
        <v>283</v>
      </c>
      <c r="M33" s="231" t="s">
        <v>283</v>
      </c>
      <c r="N33" s="231" t="s">
        <v>283</v>
      </c>
      <c r="O33" s="231" t="s">
        <v>283</v>
      </c>
      <c r="P33" s="231" t="s">
        <v>283</v>
      </c>
      <c r="Q33" s="231" t="s">
        <v>283</v>
      </c>
      <c r="R33" s="231" t="s">
        <v>283</v>
      </c>
      <c r="S33" s="231" t="s">
        <v>283</v>
      </c>
      <c r="T33" s="231" t="s">
        <v>283</v>
      </c>
      <c r="U33" s="231" t="s">
        <v>283</v>
      </c>
      <c r="V33" s="231" t="s">
        <v>283</v>
      </c>
      <c r="W33" s="231" t="s">
        <v>283</v>
      </c>
      <c r="X33" s="231" t="s">
        <v>283</v>
      </c>
      <c r="Y33" s="231" t="s">
        <v>283</v>
      </c>
      <c r="Z33" s="231" t="s">
        <v>283</v>
      </c>
      <c r="AA33" s="231" t="s">
        <v>283</v>
      </c>
      <c r="AB33" s="231" t="s">
        <v>283</v>
      </c>
      <c r="AC33" s="231" t="s">
        <v>283</v>
      </c>
      <c r="AD33" s="231" t="s">
        <v>283</v>
      </c>
      <c r="AE33" s="231" t="s">
        <v>283</v>
      </c>
      <c r="AF33" s="231" t="s">
        <v>283</v>
      </c>
      <c r="AG33" s="231">
        <v>8.99</v>
      </c>
    </row>
    <row r="34" spans="2:36" s="232" customFormat="1" x14ac:dyDescent="0.25">
      <c r="B34" s="230">
        <v>0.70833333333333337</v>
      </c>
      <c r="C34" s="231">
        <v>8.8800000000000008</v>
      </c>
      <c r="D34" s="231">
        <v>9.2200000000000006</v>
      </c>
      <c r="E34" s="231">
        <v>9.33</v>
      </c>
      <c r="F34" s="231">
        <v>9.4600000000000009</v>
      </c>
      <c r="G34" s="231">
        <v>9.43</v>
      </c>
      <c r="H34" s="231" t="s">
        <v>283</v>
      </c>
      <c r="I34" s="231" t="s">
        <v>283</v>
      </c>
      <c r="J34" s="231" t="s">
        <v>283</v>
      </c>
      <c r="K34" s="231" t="s">
        <v>283</v>
      </c>
      <c r="L34" s="231" t="s">
        <v>283</v>
      </c>
      <c r="M34" s="231" t="s">
        <v>283</v>
      </c>
      <c r="N34" s="231" t="s">
        <v>283</v>
      </c>
      <c r="O34" s="231" t="s">
        <v>283</v>
      </c>
      <c r="P34" s="231" t="s">
        <v>283</v>
      </c>
      <c r="Q34" s="231" t="s">
        <v>283</v>
      </c>
      <c r="R34" s="231" t="s">
        <v>283</v>
      </c>
      <c r="S34" s="231" t="s">
        <v>283</v>
      </c>
      <c r="T34" s="231" t="s">
        <v>283</v>
      </c>
      <c r="U34" s="231" t="s">
        <v>283</v>
      </c>
      <c r="V34" s="231" t="s">
        <v>283</v>
      </c>
      <c r="W34" s="231" t="s">
        <v>283</v>
      </c>
      <c r="X34" s="231" t="s">
        <v>283</v>
      </c>
      <c r="Y34" s="231" t="s">
        <v>283</v>
      </c>
      <c r="Z34" s="231" t="s">
        <v>283</v>
      </c>
      <c r="AA34" s="231" t="s">
        <v>283</v>
      </c>
      <c r="AB34" s="231" t="s">
        <v>283</v>
      </c>
      <c r="AC34" s="231" t="s">
        <v>283</v>
      </c>
      <c r="AD34" s="231" t="s">
        <v>283</v>
      </c>
      <c r="AE34" s="231" t="s">
        <v>283</v>
      </c>
      <c r="AF34" s="231" t="s">
        <v>283</v>
      </c>
      <c r="AG34" s="231">
        <v>8.86</v>
      </c>
    </row>
    <row r="35" spans="2:36" s="232" customFormat="1" x14ac:dyDescent="0.25">
      <c r="B35" s="230">
        <v>0.75</v>
      </c>
      <c r="C35" s="231">
        <v>9.07</v>
      </c>
      <c r="D35" s="231">
        <v>9.35</v>
      </c>
      <c r="E35" s="231">
        <v>9.41</v>
      </c>
      <c r="F35" s="231">
        <v>9.5399999999999991</v>
      </c>
      <c r="G35" s="231">
        <v>9.35</v>
      </c>
      <c r="H35" s="231" t="s">
        <v>283</v>
      </c>
      <c r="I35" s="231" t="s">
        <v>283</v>
      </c>
      <c r="J35" s="231" t="s">
        <v>283</v>
      </c>
      <c r="K35" s="231" t="s">
        <v>283</v>
      </c>
      <c r="L35" s="231" t="s">
        <v>283</v>
      </c>
      <c r="M35" s="231" t="s">
        <v>283</v>
      </c>
      <c r="N35" s="231" t="s">
        <v>283</v>
      </c>
      <c r="O35" s="231" t="s">
        <v>283</v>
      </c>
      <c r="P35" s="231" t="s">
        <v>283</v>
      </c>
      <c r="Q35" s="231" t="s">
        <v>283</v>
      </c>
      <c r="R35" s="231" t="s">
        <v>283</v>
      </c>
      <c r="S35" s="231" t="s">
        <v>283</v>
      </c>
      <c r="T35" s="231" t="s">
        <v>283</v>
      </c>
      <c r="U35" s="231" t="s">
        <v>283</v>
      </c>
      <c r="V35" s="231" t="s">
        <v>283</v>
      </c>
      <c r="W35" s="231" t="s">
        <v>283</v>
      </c>
      <c r="X35" s="231" t="s">
        <v>283</v>
      </c>
      <c r="Y35" s="231" t="s">
        <v>283</v>
      </c>
      <c r="Z35" s="231" t="s">
        <v>283</v>
      </c>
      <c r="AA35" s="231" t="s">
        <v>283</v>
      </c>
      <c r="AB35" s="231" t="s">
        <v>283</v>
      </c>
      <c r="AC35" s="231" t="s">
        <v>283</v>
      </c>
      <c r="AD35" s="231" t="s">
        <v>283</v>
      </c>
      <c r="AE35" s="231" t="s">
        <v>283</v>
      </c>
      <c r="AF35" s="231" t="s">
        <v>283</v>
      </c>
      <c r="AG35" s="231">
        <v>8.9600000000000009</v>
      </c>
    </row>
    <row r="36" spans="2:36" s="232" customFormat="1" x14ac:dyDescent="0.25">
      <c r="B36" s="230">
        <v>0.79166666666666663</v>
      </c>
      <c r="C36" s="231">
        <v>9.51</v>
      </c>
      <c r="D36" s="231">
        <v>9.33</v>
      </c>
      <c r="E36" s="231">
        <v>9.41</v>
      </c>
      <c r="F36" s="231">
        <v>9.3800000000000008</v>
      </c>
      <c r="G36" s="231">
        <v>9.25</v>
      </c>
      <c r="H36" s="231" t="s">
        <v>283</v>
      </c>
      <c r="I36" s="231" t="s">
        <v>283</v>
      </c>
      <c r="J36" s="231" t="s">
        <v>283</v>
      </c>
      <c r="K36" s="231" t="s">
        <v>283</v>
      </c>
      <c r="L36" s="231" t="s">
        <v>283</v>
      </c>
      <c r="M36" s="231" t="s">
        <v>283</v>
      </c>
      <c r="N36" s="231" t="s">
        <v>283</v>
      </c>
      <c r="O36" s="231" t="s">
        <v>283</v>
      </c>
      <c r="P36" s="231" t="s">
        <v>283</v>
      </c>
      <c r="Q36" s="231" t="s">
        <v>283</v>
      </c>
      <c r="R36" s="231" t="s">
        <v>283</v>
      </c>
      <c r="S36" s="231" t="s">
        <v>283</v>
      </c>
      <c r="T36" s="231" t="s">
        <v>283</v>
      </c>
      <c r="U36" s="231" t="s">
        <v>283</v>
      </c>
      <c r="V36" s="231" t="s">
        <v>283</v>
      </c>
      <c r="W36" s="231" t="s">
        <v>283</v>
      </c>
      <c r="X36" s="231" t="s">
        <v>283</v>
      </c>
      <c r="Y36" s="231" t="s">
        <v>283</v>
      </c>
      <c r="Z36" s="231" t="s">
        <v>283</v>
      </c>
      <c r="AA36" s="231" t="s">
        <v>283</v>
      </c>
      <c r="AB36" s="231" t="s">
        <v>283</v>
      </c>
      <c r="AC36" s="231" t="s">
        <v>283</v>
      </c>
      <c r="AD36" s="231" t="s">
        <v>283</v>
      </c>
      <c r="AE36" s="231" t="s">
        <v>283</v>
      </c>
      <c r="AF36" s="231" t="s">
        <v>283</v>
      </c>
      <c r="AG36" s="231">
        <v>9.09</v>
      </c>
    </row>
    <row r="37" spans="2:36" s="232" customFormat="1" x14ac:dyDescent="0.25">
      <c r="B37" s="230">
        <v>0.83333333333333337</v>
      </c>
      <c r="C37" s="231">
        <v>9.69</v>
      </c>
      <c r="D37" s="231">
        <v>9.2200000000000006</v>
      </c>
      <c r="E37" s="231">
        <v>9.56</v>
      </c>
      <c r="F37" s="231">
        <v>9.67</v>
      </c>
      <c r="G37" s="231">
        <v>10.11</v>
      </c>
      <c r="H37" s="231" t="s">
        <v>283</v>
      </c>
      <c r="I37" s="231" t="s">
        <v>283</v>
      </c>
      <c r="J37" s="231" t="s">
        <v>283</v>
      </c>
      <c r="K37" s="231" t="s">
        <v>283</v>
      </c>
      <c r="L37" s="231" t="s">
        <v>283</v>
      </c>
      <c r="M37" s="231" t="s">
        <v>283</v>
      </c>
      <c r="N37" s="231" t="s">
        <v>283</v>
      </c>
      <c r="O37" s="231" t="s">
        <v>283</v>
      </c>
      <c r="P37" s="231" t="s">
        <v>283</v>
      </c>
      <c r="Q37" s="231" t="s">
        <v>283</v>
      </c>
      <c r="R37" s="231" t="s">
        <v>283</v>
      </c>
      <c r="S37" s="231" t="s">
        <v>283</v>
      </c>
      <c r="T37" s="231" t="s">
        <v>283</v>
      </c>
      <c r="U37" s="231" t="s">
        <v>283</v>
      </c>
      <c r="V37" s="231" t="s">
        <v>283</v>
      </c>
      <c r="W37" s="231" t="s">
        <v>283</v>
      </c>
      <c r="X37" s="231" t="s">
        <v>283</v>
      </c>
      <c r="Y37" s="231" t="s">
        <v>283</v>
      </c>
      <c r="Z37" s="231" t="s">
        <v>283</v>
      </c>
      <c r="AA37" s="231" t="s">
        <v>283</v>
      </c>
      <c r="AB37" s="231" t="s">
        <v>283</v>
      </c>
      <c r="AC37" s="231" t="s">
        <v>283</v>
      </c>
      <c r="AD37" s="231" t="s">
        <v>283</v>
      </c>
      <c r="AE37" s="231" t="s">
        <v>283</v>
      </c>
      <c r="AF37" s="231" t="s">
        <v>283</v>
      </c>
      <c r="AG37" s="231">
        <v>9.1199999999999992</v>
      </c>
    </row>
    <row r="38" spans="2:36" s="232" customFormat="1" x14ac:dyDescent="0.25">
      <c r="B38" s="230">
        <v>0.875</v>
      </c>
      <c r="C38" s="231">
        <v>9.9</v>
      </c>
      <c r="D38" s="231">
        <v>9.35</v>
      </c>
      <c r="E38" s="231">
        <v>10.01</v>
      </c>
      <c r="F38" s="231">
        <v>9.4600000000000009</v>
      </c>
      <c r="G38" s="231">
        <v>10.17</v>
      </c>
      <c r="H38" s="231" t="s">
        <v>283</v>
      </c>
      <c r="I38" s="231" t="s">
        <v>283</v>
      </c>
      <c r="J38" s="231" t="s">
        <v>283</v>
      </c>
      <c r="K38" s="231" t="s">
        <v>283</v>
      </c>
      <c r="L38" s="231" t="s">
        <v>283</v>
      </c>
      <c r="M38" s="231" t="s">
        <v>283</v>
      </c>
      <c r="N38" s="231" t="s">
        <v>283</v>
      </c>
      <c r="O38" s="231" t="s">
        <v>283</v>
      </c>
      <c r="P38" s="231" t="s">
        <v>283</v>
      </c>
      <c r="Q38" s="231" t="s">
        <v>283</v>
      </c>
      <c r="R38" s="231" t="s">
        <v>283</v>
      </c>
      <c r="S38" s="231" t="s">
        <v>283</v>
      </c>
      <c r="T38" s="231" t="s">
        <v>283</v>
      </c>
      <c r="U38" s="231" t="s">
        <v>283</v>
      </c>
      <c r="V38" s="231" t="s">
        <v>283</v>
      </c>
      <c r="W38" s="231" t="s">
        <v>283</v>
      </c>
      <c r="X38" s="231" t="s">
        <v>283</v>
      </c>
      <c r="Y38" s="231" t="s">
        <v>283</v>
      </c>
      <c r="Z38" s="231" t="s">
        <v>283</v>
      </c>
      <c r="AA38" s="231" t="s">
        <v>283</v>
      </c>
      <c r="AB38" s="231" t="s">
        <v>283</v>
      </c>
      <c r="AC38" s="231" t="s">
        <v>283</v>
      </c>
      <c r="AD38" s="231" t="s">
        <v>283</v>
      </c>
      <c r="AE38" s="231" t="s">
        <v>283</v>
      </c>
      <c r="AF38" s="231" t="s">
        <v>283</v>
      </c>
      <c r="AG38" s="231">
        <v>8.8000000000000007</v>
      </c>
    </row>
    <row r="39" spans="2:36" s="232" customFormat="1" x14ac:dyDescent="0.25">
      <c r="B39" s="230">
        <v>0.91666666666666663</v>
      </c>
      <c r="C39" s="231">
        <v>9.8000000000000007</v>
      </c>
      <c r="D39" s="231">
        <v>8.9600000000000009</v>
      </c>
      <c r="E39" s="231">
        <v>10.14</v>
      </c>
      <c r="F39" s="231">
        <v>9.1999999999999993</v>
      </c>
      <c r="G39" s="231">
        <v>9.25</v>
      </c>
      <c r="H39" s="231" t="s">
        <v>283</v>
      </c>
      <c r="I39" s="231" t="s">
        <v>283</v>
      </c>
      <c r="J39" s="231" t="s">
        <v>283</v>
      </c>
      <c r="K39" s="231" t="s">
        <v>283</v>
      </c>
      <c r="L39" s="231" t="s">
        <v>283</v>
      </c>
      <c r="M39" s="231" t="s">
        <v>283</v>
      </c>
      <c r="N39" s="231" t="s">
        <v>283</v>
      </c>
      <c r="O39" s="231" t="s">
        <v>283</v>
      </c>
      <c r="P39" s="231" t="s">
        <v>283</v>
      </c>
      <c r="Q39" s="231" t="s">
        <v>283</v>
      </c>
      <c r="R39" s="231" t="s">
        <v>283</v>
      </c>
      <c r="S39" s="231" t="s">
        <v>283</v>
      </c>
      <c r="T39" s="231" t="s">
        <v>283</v>
      </c>
      <c r="U39" s="231" t="s">
        <v>283</v>
      </c>
      <c r="V39" s="231" t="s">
        <v>283</v>
      </c>
      <c r="W39" s="231" t="s">
        <v>283</v>
      </c>
      <c r="X39" s="231" t="s">
        <v>283</v>
      </c>
      <c r="Y39" s="231" t="s">
        <v>283</v>
      </c>
      <c r="Z39" s="231" t="s">
        <v>283</v>
      </c>
      <c r="AA39" s="231" t="s">
        <v>283</v>
      </c>
      <c r="AB39" s="231" t="s">
        <v>283</v>
      </c>
      <c r="AC39" s="231" t="s">
        <v>283</v>
      </c>
      <c r="AD39" s="231" t="s">
        <v>283</v>
      </c>
      <c r="AE39" s="231" t="s">
        <v>283</v>
      </c>
      <c r="AF39" s="231" t="s">
        <v>283</v>
      </c>
      <c r="AG39" s="231">
        <v>8.75</v>
      </c>
    </row>
    <row r="40" spans="2:36" s="232" customFormat="1" x14ac:dyDescent="0.25">
      <c r="B40" s="230">
        <v>0.95833333333333337</v>
      </c>
      <c r="C40" s="231">
        <v>9.3800000000000008</v>
      </c>
      <c r="D40" s="231">
        <v>9.25</v>
      </c>
      <c r="E40" s="231">
        <v>9.9</v>
      </c>
      <c r="F40" s="231">
        <v>9.64</v>
      </c>
      <c r="G40" s="231">
        <v>9.7200000000000006</v>
      </c>
      <c r="H40" s="231" t="s">
        <v>283</v>
      </c>
      <c r="I40" s="231" t="s">
        <v>283</v>
      </c>
      <c r="J40" s="231" t="s">
        <v>283</v>
      </c>
      <c r="K40" s="231" t="s">
        <v>283</v>
      </c>
      <c r="L40" s="231" t="s">
        <v>283</v>
      </c>
      <c r="M40" s="231" t="s">
        <v>283</v>
      </c>
      <c r="N40" s="231" t="s">
        <v>283</v>
      </c>
      <c r="O40" s="231" t="s">
        <v>283</v>
      </c>
      <c r="P40" s="231" t="s">
        <v>283</v>
      </c>
      <c r="Q40" s="231" t="s">
        <v>283</v>
      </c>
      <c r="R40" s="231" t="s">
        <v>283</v>
      </c>
      <c r="S40" s="231" t="s">
        <v>283</v>
      </c>
      <c r="T40" s="231" t="s">
        <v>283</v>
      </c>
      <c r="U40" s="231" t="s">
        <v>283</v>
      </c>
      <c r="V40" s="231" t="s">
        <v>283</v>
      </c>
      <c r="W40" s="231" t="s">
        <v>283</v>
      </c>
      <c r="X40" s="231" t="s">
        <v>283</v>
      </c>
      <c r="Y40" s="231" t="s">
        <v>283</v>
      </c>
      <c r="Z40" s="231" t="s">
        <v>283</v>
      </c>
      <c r="AA40" s="231" t="s">
        <v>283</v>
      </c>
      <c r="AB40" s="231" t="s">
        <v>283</v>
      </c>
      <c r="AC40" s="231" t="s">
        <v>283</v>
      </c>
      <c r="AD40" s="231" t="s">
        <v>283</v>
      </c>
      <c r="AE40" s="231" t="s">
        <v>283</v>
      </c>
      <c r="AF40" s="231" t="s">
        <v>283</v>
      </c>
      <c r="AG40" s="231">
        <v>8.8000000000000007</v>
      </c>
    </row>
    <row r="41" spans="2:36" s="233" customFormat="1" ht="33" customHeight="1" x14ac:dyDescent="0.3">
      <c r="B41" s="228" t="s">
        <v>52</v>
      </c>
      <c r="C41" s="234">
        <v>9.3000000000000007</v>
      </c>
      <c r="D41" s="234">
        <v>9.5</v>
      </c>
      <c r="E41" s="234">
        <v>9.6</v>
      </c>
      <c r="F41" s="234">
        <v>9.6</v>
      </c>
      <c r="G41" s="234">
        <v>9.4</v>
      </c>
      <c r="H41" s="234" t="s">
        <v>241</v>
      </c>
      <c r="I41" s="234" t="s">
        <v>283</v>
      </c>
      <c r="J41" s="234" t="s">
        <v>283</v>
      </c>
      <c r="K41" s="234" t="s">
        <v>283</v>
      </c>
      <c r="L41" s="234" t="s">
        <v>283</v>
      </c>
      <c r="M41" s="234" t="s">
        <v>283</v>
      </c>
      <c r="N41" s="234" t="s">
        <v>283</v>
      </c>
      <c r="O41" s="234" t="s">
        <v>283</v>
      </c>
      <c r="P41" s="234" t="s">
        <v>283</v>
      </c>
      <c r="Q41" s="234" t="s">
        <v>283</v>
      </c>
      <c r="R41" s="234" t="s">
        <v>283</v>
      </c>
      <c r="S41" s="234" t="s">
        <v>283</v>
      </c>
      <c r="T41" s="234" t="s">
        <v>283</v>
      </c>
      <c r="U41" s="234" t="s">
        <v>283</v>
      </c>
      <c r="V41" s="234" t="s">
        <v>283</v>
      </c>
      <c r="W41" s="234" t="s">
        <v>283</v>
      </c>
      <c r="X41" s="234" t="s">
        <v>283</v>
      </c>
      <c r="Y41" s="234" t="s">
        <v>283</v>
      </c>
      <c r="Z41" s="234" t="s">
        <v>283</v>
      </c>
      <c r="AA41" s="234" t="s">
        <v>283</v>
      </c>
      <c r="AB41" s="234" t="s">
        <v>283</v>
      </c>
      <c r="AC41" s="234" t="s">
        <v>283</v>
      </c>
      <c r="AD41" s="234" t="s">
        <v>283</v>
      </c>
      <c r="AE41" s="234" t="s">
        <v>283</v>
      </c>
      <c r="AF41" s="234" t="s">
        <v>283</v>
      </c>
      <c r="AG41" s="234">
        <v>10</v>
      </c>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59" t="s">
        <v>284</v>
      </c>
    </row>
    <row r="45" spans="2:36" ht="12" customHeight="1" x14ac:dyDescent="0.3">
      <c r="B45" s="259" t="s">
        <v>285</v>
      </c>
    </row>
    <row r="46" spans="2:36" x14ac:dyDescent="0.3">
      <c r="B46" s="259" t="s">
        <v>286</v>
      </c>
    </row>
    <row r="47" spans="2:36" customFormat="1" ht="13.2" x14ac:dyDescent="0.25"/>
    <row r="48" spans="2:36" x14ac:dyDescent="0.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3:35" x14ac:dyDescent="0.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row r="50" spans="3:35" x14ac:dyDescent="0.3">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row>
  </sheetData>
  <mergeCells count="7">
    <mergeCell ref="C43:J43"/>
    <mergeCell ref="B2:E4"/>
    <mergeCell ref="F2:AG4"/>
    <mergeCell ref="B6:C6"/>
    <mergeCell ref="B10:AG10"/>
    <mergeCell ref="V14:W14"/>
    <mergeCell ref="C42:AG42"/>
  </mergeCells>
  <conditionalFormatting sqref="C41:AG41">
    <cfRule type="cellIs" dxfId="68" priority="10" operator="greaterThan">
      <formula>365</formula>
    </cfRule>
  </conditionalFormatting>
  <conditionalFormatting sqref="C17:AG41">
    <cfRule type="containsText" dxfId="67" priority="6" operator="containsText" text="CA">
      <formula>NOT(ISERROR(SEARCH("CA",C17)))</formula>
    </cfRule>
    <cfRule type="containsText" dxfId="66" priority="8" operator="containsText" text="IE">
      <formula>NOT(ISERROR(SEARCH("IE",C17)))</formula>
    </cfRule>
    <cfRule type="containsText" dxfId="65" priority="9" operator="containsText" text="ID">
      <formula>NOT(ISERROR(SEARCH("ID",C17)))</formula>
    </cfRule>
  </conditionalFormatting>
  <conditionalFormatting sqref="AK21:AL21">
    <cfRule type="cellIs" dxfId="64" priority="7" operator="greaterThanOrEqual">
      <formula>365</formula>
    </cfRule>
  </conditionalFormatting>
  <conditionalFormatting sqref="AP21">
    <cfRule type="cellIs" dxfId="63" priority="5" operator="greaterThanOrEqual">
      <formula>365</formula>
    </cfRule>
  </conditionalFormatting>
  <conditionalFormatting sqref="AG50:AH50">
    <cfRule type="cellIs" dxfId="62" priority="4" operator="greaterThanOrEqual">
      <formula>365</formula>
    </cfRule>
  </conditionalFormatting>
  <conditionalFormatting sqref="C50:AF50">
    <cfRule type="cellIs" dxfId="61" priority="3" operator="greaterThanOrEqual">
      <formula>365</formula>
    </cfRule>
  </conditionalFormatting>
  <conditionalFormatting sqref="C48:AF48">
    <cfRule type="cellIs" dxfId="60" priority="2" operator="greaterThanOrEqual">
      <formula>365</formula>
    </cfRule>
  </conditionalFormatting>
  <conditionalFormatting sqref="C49:AF49">
    <cfRule type="cellIs" dxfId="59"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AK41"/>
  <sheetViews>
    <sheetView showGridLines="0" zoomScale="70" zoomScaleNormal="70" zoomScaleSheetLayoutView="100" workbookViewId="0">
      <selection activeCell="B41" sqref="B41"/>
    </sheetView>
  </sheetViews>
  <sheetFormatPr baseColWidth="10" defaultColWidth="11.44140625" defaultRowHeight="13.8" x14ac:dyDescent="0.3"/>
  <cols>
    <col min="1" max="1" width="2.109375" style="5" customWidth="1"/>
    <col min="2" max="2" width="17.5546875" style="5" customWidth="1"/>
    <col min="3" max="3" width="7.109375" style="5" customWidth="1"/>
    <col min="4" max="4" width="6.88671875" style="5" customWidth="1"/>
    <col min="5" max="5" width="6.33203125" style="5" bestFit="1" customWidth="1"/>
    <col min="6" max="6" width="7" style="5" customWidth="1"/>
    <col min="7" max="8" width="7.33203125" style="5" bestFit="1" customWidth="1"/>
    <col min="9" max="9" width="6.88671875" style="5" bestFit="1" customWidth="1"/>
    <col min="10" max="13" width="7.33203125" style="5" bestFit="1" customWidth="1"/>
    <col min="14" max="14" width="7.44140625" style="5" customWidth="1"/>
    <col min="15" max="15" width="7" style="5" customWidth="1"/>
    <col min="16" max="16" width="7.33203125" style="5" bestFit="1" customWidth="1"/>
    <col min="17" max="17" width="7.5546875" style="5" customWidth="1"/>
    <col min="18" max="18" width="7.33203125" style="5" customWidth="1"/>
    <col min="19" max="19" width="7.6640625" style="5" customWidth="1"/>
    <col min="20" max="20" width="7.33203125" style="5" bestFit="1" customWidth="1"/>
    <col min="21" max="21" width="7.44140625" style="5" customWidth="1"/>
    <col min="22" max="22" width="6.33203125" style="5" customWidth="1"/>
    <col min="23" max="23" width="7.33203125" style="5" bestFit="1" customWidth="1"/>
    <col min="24" max="25" width="6.33203125" style="5" bestFit="1" customWidth="1"/>
    <col min="26" max="27" width="7.33203125" style="5" bestFit="1" customWidth="1"/>
    <col min="28" max="28" width="7.33203125" style="5" customWidth="1"/>
    <col min="29" max="29" width="6.33203125" style="5" customWidth="1"/>
    <col min="30" max="30" width="6.44140625" style="5" bestFit="1" customWidth="1"/>
    <col min="31" max="31" width="7.33203125" style="5" customWidth="1"/>
    <col min="32" max="32" width="6.44140625" style="5" customWidth="1"/>
    <col min="33" max="33" width="7.33203125" style="5" customWidth="1"/>
    <col min="34" max="34" width="2.5546875" style="5" customWidth="1"/>
    <col min="35" max="16384" width="11.44140625" style="5"/>
  </cols>
  <sheetData>
    <row r="1" spans="2:34" ht="15.75" customHeight="1" x14ac:dyDescent="0.3"/>
    <row r="2" spans="2:34" ht="15.75" customHeight="1" x14ac:dyDescent="0.3">
      <c r="B2" s="268"/>
      <c r="C2" s="268"/>
      <c r="D2" s="268"/>
      <c r="E2" s="268"/>
      <c r="F2" s="269" t="s">
        <v>45</v>
      </c>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17"/>
    </row>
    <row r="3" spans="2:34" ht="15.75" customHeight="1" x14ac:dyDescent="0.3">
      <c r="B3" s="268"/>
      <c r="C3" s="268"/>
      <c r="D3" s="268"/>
      <c r="E3" s="268"/>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17"/>
    </row>
    <row r="4" spans="2:34" ht="15.75" customHeight="1" x14ac:dyDescent="0.3">
      <c r="B4" s="268"/>
      <c r="C4" s="268"/>
      <c r="D4" s="268"/>
      <c r="E4" s="268"/>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17"/>
    </row>
    <row r="5" spans="2:34" ht="11.25" customHeight="1" x14ac:dyDescent="0.3">
      <c r="B5" s="6"/>
      <c r="C5" s="6"/>
      <c r="D5" s="6"/>
      <c r="E5" s="6"/>
      <c r="F5" s="7"/>
      <c r="G5" s="7"/>
      <c r="H5" s="7"/>
      <c r="I5" s="7"/>
      <c r="J5" s="7"/>
      <c r="K5" s="7"/>
      <c r="L5" s="7"/>
      <c r="M5" s="7"/>
      <c r="N5" s="7"/>
      <c r="O5" s="7"/>
      <c r="P5" s="7"/>
      <c r="Q5" s="7"/>
      <c r="R5" s="7"/>
      <c r="S5" s="7"/>
      <c r="T5" s="7"/>
      <c r="U5" s="7"/>
      <c r="V5" s="7"/>
      <c r="W5" s="7"/>
      <c r="X5" s="7"/>
      <c r="Y5" s="7"/>
      <c r="Z5" s="7"/>
      <c r="AA5" s="7"/>
      <c r="AB5" s="7"/>
      <c r="AC5" s="7"/>
      <c r="AD5" s="7"/>
      <c r="AE5" s="7"/>
      <c r="AF5" s="7"/>
      <c r="AG5" s="7"/>
    </row>
    <row r="6" spans="2:34" ht="24" customHeight="1" x14ac:dyDescent="0.3">
      <c r="B6" s="37" t="s">
        <v>35</v>
      </c>
      <c r="C6" s="37"/>
      <c r="D6" s="37"/>
      <c r="E6" s="37"/>
      <c r="F6" s="276" t="str">
        <f>+'3.1'!F6</f>
        <v>Evaluación de seguimiento de la calidad del aire en el área de influencia del complejo metalúrgico La Oroya, ubicada en el distrito La Oroya, provincia de Yauli, departamento de Junín, en enero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39"/>
      <c r="C7" s="39"/>
      <c r="D7" s="39"/>
      <c r="E7" s="39"/>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row>
    <row r="8" spans="2:34" ht="15.75" customHeight="1" x14ac:dyDescent="0.3">
      <c r="B8" s="8" t="s">
        <v>38</v>
      </c>
      <c r="C8" s="37"/>
      <c r="D8" s="37"/>
      <c r="E8" s="37"/>
      <c r="F8" s="36" t="str">
        <f>+'3.1'!F8</f>
        <v>CA-CC-01</v>
      </c>
      <c r="G8" s="41"/>
      <c r="H8" s="41"/>
      <c r="I8" s="41"/>
      <c r="J8" s="41"/>
      <c r="K8" s="41"/>
      <c r="L8" s="41"/>
      <c r="M8" s="41"/>
      <c r="N8" s="41"/>
      <c r="O8" s="41"/>
      <c r="P8" s="41"/>
      <c r="Q8" s="8" t="s">
        <v>53</v>
      </c>
      <c r="R8" s="37"/>
      <c r="S8" s="37"/>
      <c r="T8" s="37"/>
      <c r="U8" s="37"/>
      <c r="V8" s="42" t="str">
        <f>+'3.1'!V8</f>
        <v>No aplica</v>
      </c>
      <c r="W8" s="41"/>
      <c r="X8" s="41"/>
      <c r="Y8" s="41"/>
      <c r="Z8" s="41"/>
      <c r="AA8" s="41"/>
      <c r="AB8" s="41"/>
      <c r="AC8" s="41"/>
      <c r="AD8" s="41"/>
      <c r="AE8" s="41"/>
      <c r="AF8" s="41"/>
      <c r="AG8" s="41"/>
    </row>
    <row r="9" spans="2:34" ht="11.25" customHeight="1" x14ac:dyDescent="0.3">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9" customFormat="1" x14ac:dyDescent="0.25">
      <c r="B11" s="46">
        <v>0</v>
      </c>
      <c r="C11" s="53">
        <v>12.87</v>
      </c>
      <c r="D11" s="53">
        <v>11.75</v>
      </c>
      <c r="E11" s="53">
        <v>11.5</v>
      </c>
      <c r="F11" s="53">
        <v>11.66</v>
      </c>
      <c r="G11" s="53">
        <v>11.7</v>
      </c>
      <c r="H11" s="53">
        <v>11.62</v>
      </c>
      <c r="I11" s="53">
        <v>11.34</v>
      </c>
      <c r="J11" s="53">
        <v>11.49</v>
      </c>
      <c r="K11" s="53">
        <v>11.67</v>
      </c>
      <c r="L11" s="53">
        <v>11.69</v>
      </c>
      <c r="M11" s="53">
        <v>11.66</v>
      </c>
      <c r="N11" s="53">
        <v>11.76</v>
      </c>
      <c r="O11" s="53">
        <v>11.58</v>
      </c>
      <c r="P11" s="53">
        <v>11.9</v>
      </c>
      <c r="Q11" s="53">
        <v>11.69</v>
      </c>
      <c r="R11" s="53">
        <v>11.63</v>
      </c>
      <c r="S11" s="53">
        <v>11.83</v>
      </c>
      <c r="T11" s="53">
        <v>11.85</v>
      </c>
      <c r="U11" s="53">
        <v>11.91</v>
      </c>
      <c r="V11" s="53">
        <v>11.96</v>
      </c>
      <c r="W11" s="53">
        <v>11.89</v>
      </c>
      <c r="X11" s="53">
        <v>12.11</v>
      </c>
      <c r="Y11" s="53">
        <v>11.88</v>
      </c>
      <c r="Z11" s="53">
        <v>12.03</v>
      </c>
      <c r="AA11" s="53">
        <v>12.06</v>
      </c>
      <c r="AB11" s="53">
        <v>12.14</v>
      </c>
      <c r="AC11" s="53">
        <v>12.1</v>
      </c>
      <c r="AD11" s="53">
        <v>12.4</v>
      </c>
      <c r="AE11" s="53">
        <v>12.06</v>
      </c>
      <c r="AF11" s="53">
        <v>12.19</v>
      </c>
      <c r="AG11" s="53">
        <v>12.28</v>
      </c>
    </row>
    <row r="12" spans="2:34" s="9" customFormat="1" x14ac:dyDescent="0.25">
      <c r="B12" s="46">
        <v>4.1666666666666664E-2</v>
      </c>
      <c r="C12" s="53">
        <v>12.63</v>
      </c>
      <c r="D12" s="53">
        <v>11.68</v>
      </c>
      <c r="E12" s="53">
        <v>11.63</v>
      </c>
      <c r="F12" s="53">
        <v>11.72</v>
      </c>
      <c r="G12" s="53">
        <v>11.81</v>
      </c>
      <c r="H12" s="53">
        <v>11.71</v>
      </c>
      <c r="I12" s="53">
        <v>11.28</v>
      </c>
      <c r="J12" s="53">
        <v>11.7</v>
      </c>
      <c r="K12" s="53">
        <v>11.66</v>
      </c>
      <c r="L12" s="53">
        <v>11.78</v>
      </c>
      <c r="M12" s="53">
        <v>11.73</v>
      </c>
      <c r="N12" s="53">
        <v>11.63</v>
      </c>
      <c r="O12" s="53">
        <v>11.64</v>
      </c>
      <c r="P12" s="53">
        <v>11.97</v>
      </c>
      <c r="Q12" s="53">
        <v>11.71</v>
      </c>
      <c r="R12" s="53">
        <v>11.7</v>
      </c>
      <c r="S12" s="53">
        <v>11.89</v>
      </c>
      <c r="T12" s="53">
        <v>11.83</v>
      </c>
      <c r="U12" s="53">
        <v>11.95</v>
      </c>
      <c r="V12" s="53">
        <v>11.94</v>
      </c>
      <c r="W12" s="53">
        <v>11.89</v>
      </c>
      <c r="X12" s="53">
        <v>12.1</v>
      </c>
      <c r="Y12" s="53">
        <v>11.95</v>
      </c>
      <c r="Z12" s="53">
        <v>12.03</v>
      </c>
      <c r="AA12" s="53">
        <v>12.01</v>
      </c>
      <c r="AB12" s="53">
        <v>12.14</v>
      </c>
      <c r="AC12" s="53">
        <v>12.17</v>
      </c>
      <c r="AD12" s="53">
        <v>12.46</v>
      </c>
      <c r="AE12" s="53">
        <v>12.23</v>
      </c>
      <c r="AF12" s="53">
        <v>12.27</v>
      </c>
      <c r="AG12" s="53">
        <v>12.24</v>
      </c>
    </row>
    <row r="13" spans="2:34" s="9" customFormat="1" x14ac:dyDescent="0.25">
      <c r="B13" s="46">
        <v>8.3333333333333329E-2</v>
      </c>
      <c r="C13" s="53">
        <v>12.46</v>
      </c>
      <c r="D13" s="53">
        <v>11.6</v>
      </c>
      <c r="E13" s="53">
        <v>11.7</v>
      </c>
      <c r="F13" s="53">
        <v>11.72</v>
      </c>
      <c r="G13" s="53">
        <v>11.91</v>
      </c>
      <c r="H13" s="53">
        <v>11.63</v>
      </c>
      <c r="I13" s="53">
        <v>11.3</v>
      </c>
      <c r="J13" s="53">
        <v>11.67</v>
      </c>
      <c r="K13" s="53">
        <v>11.68</v>
      </c>
      <c r="L13" s="53">
        <v>11.78</v>
      </c>
      <c r="M13" s="53">
        <v>11.75</v>
      </c>
      <c r="N13" s="53">
        <v>11.59</v>
      </c>
      <c r="O13" s="53">
        <v>11.62</v>
      </c>
      <c r="P13" s="53">
        <v>12.01</v>
      </c>
      <c r="Q13" s="53">
        <v>11.75</v>
      </c>
      <c r="R13" s="53">
        <v>11.84</v>
      </c>
      <c r="S13" s="53">
        <v>11.9</v>
      </c>
      <c r="T13" s="53">
        <v>11.86</v>
      </c>
      <c r="U13" s="53">
        <v>11.94</v>
      </c>
      <c r="V13" s="53">
        <v>11.91</v>
      </c>
      <c r="W13" s="53">
        <v>11.88</v>
      </c>
      <c r="X13" s="53">
        <v>12.08</v>
      </c>
      <c r="Y13" s="53">
        <v>12.03</v>
      </c>
      <c r="Z13" s="53">
        <v>11.95</v>
      </c>
      <c r="AA13" s="53">
        <v>11.9</v>
      </c>
      <c r="AB13" s="53">
        <v>12.08</v>
      </c>
      <c r="AC13" s="53">
        <v>12.2</v>
      </c>
      <c r="AD13" s="53">
        <v>12.54</v>
      </c>
      <c r="AE13" s="53">
        <v>12.3</v>
      </c>
      <c r="AF13" s="53">
        <v>12.27</v>
      </c>
      <c r="AG13" s="53">
        <v>12.35</v>
      </c>
    </row>
    <row r="14" spans="2:34" s="9" customFormat="1" x14ac:dyDescent="0.25">
      <c r="B14" s="46">
        <v>0.125</v>
      </c>
      <c r="C14" s="53">
        <v>11.58</v>
      </c>
      <c r="D14" s="53">
        <v>11.54</v>
      </c>
      <c r="E14" s="53">
        <v>11.69</v>
      </c>
      <c r="F14" s="53">
        <v>11.78</v>
      </c>
      <c r="G14" s="53">
        <v>11.91</v>
      </c>
      <c r="H14" s="53">
        <v>11.6</v>
      </c>
      <c r="I14" s="53">
        <v>11.33</v>
      </c>
      <c r="J14" s="53">
        <v>11.67</v>
      </c>
      <c r="K14" s="53">
        <v>11.52</v>
      </c>
      <c r="L14" s="53">
        <v>11.72</v>
      </c>
      <c r="M14" s="53">
        <v>11.83</v>
      </c>
      <c r="N14" s="53">
        <v>11.52</v>
      </c>
      <c r="O14" s="53">
        <v>11.57</v>
      </c>
      <c r="P14" s="53">
        <v>11.9</v>
      </c>
      <c r="Q14" s="53">
        <v>11.68</v>
      </c>
      <c r="R14" s="53">
        <v>11.91</v>
      </c>
      <c r="S14" s="53">
        <v>11.95</v>
      </c>
      <c r="T14" s="53">
        <v>11.72</v>
      </c>
      <c r="U14" s="53">
        <v>11.97</v>
      </c>
      <c r="V14" s="53">
        <v>11.77</v>
      </c>
      <c r="W14" s="53">
        <v>11.93</v>
      </c>
      <c r="X14" s="53">
        <v>11.99</v>
      </c>
      <c r="Y14" s="53">
        <v>11.87</v>
      </c>
      <c r="Z14" s="53">
        <v>11.99</v>
      </c>
      <c r="AA14" s="53">
        <v>11.93</v>
      </c>
      <c r="AB14" s="53">
        <v>11.9</v>
      </c>
      <c r="AC14" s="53">
        <v>12.07</v>
      </c>
      <c r="AD14" s="53">
        <v>12.66</v>
      </c>
      <c r="AE14" s="53">
        <v>12.3</v>
      </c>
      <c r="AF14" s="53">
        <v>12.44</v>
      </c>
      <c r="AG14" s="53">
        <v>12.24</v>
      </c>
    </row>
    <row r="15" spans="2:34" s="9" customFormat="1" x14ac:dyDescent="0.25">
      <c r="B15" s="46">
        <v>0.16666666666666666</v>
      </c>
      <c r="C15" s="53">
        <v>11.5</v>
      </c>
      <c r="D15" s="53">
        <v>11.51</v>
      </c>
      <c r="E15" s="53">
        <v>11.58</v>
      </c>
      <c r="F15" s="53">
        <v>11.71</v>
      </c>
      <c r="G15" s="53">
        <v>11.9</v>
      </c>
      <c r="H15" s="53">
        <v>11.64</v>
      </c>
      <c r="I15" s="53">
        <v>11.28</v>
      </c>
      <c r="J15" s="53">
        <v>11.52</v>
      </c>
      <c r="K15" s="53">
        <v>11.52</v>
      </c>
      <c r="L15" s="54">
        <v>11.68</v>
      </c>
      <c r="M15" s="53">
        <v>11.95</v>
      </c>
      <c r="N15" s="53">
        <v>11.62</v>
      </c>
      <c r="O15" s="53">
        <v>11.66</v>
      </c>
      <c r="P15" s="53">
        <v>11.91</v>
      </c>
      <c r="Q15" s="53">
        <v>11.64</v>
      </c>
      <c r="R15" s="53">
        <v>11.99</v>
      </c>
      <c r="S15" s="53">
        <v>11.85</v>
      </c>
      <c r="T15" s="53">
        <v>11.71</v>
      </c>
      <c r="U15" s="53">
        <v>11.99</v>
      </c>
      <c r="V15" s="53">
        <v>11.77</v>
      </c>
      <c r="W15" s="53">
        <v>11.9</v>
      </c>
      <c r="X15" s="53">
        <v>12</v>
      </c>
      <c r="Y15" s="53">
        <v>11.82</v>
      </c>
      <c r="Z15" s="53">
        <v>11.99</v>
      </c>
      <c r="AA15" s="53">
        <v>11.96</v>
      </c>
      <c r="AB15" s="53">
        <v>11.89</v>
      </c>
      <c r="AC15" s="53">
        <v>12.16</v>
      </c>
      <c r="AD15" s="53">
        <v>12.65</v>
      </c>
      <c r="AE15" s="53">
        <v>12.21</v>
      </c>
      <c r="AF15" s="53">
        <v>12.41</v>
      </c>
      <c r="AG15" s="53">
        <v>12.2</v>
      </c>
    </row>
    <row r="16" spans="2:34" s="9" customFormat="1" x14ac:dyDescent="0.25">
      <c r="B16" s="46">
        <v>0.20833333333333334</v>
      </c>
      <c r="C16" s="53">
        <v>11.47</v>
      </c>
      <c r="D16" s="53">
        <v>11.5</v>
      </c>
      <c r="E16" s="53">
        <v>11.54</v>
      </c>
      <c r="F16" s="53">
        <v>11.74</v>
      </c>
      <c r="G16" s="53">
        <v>11.92</v>
      </c>
      <c r="H16" s="53">
        <v>12.07</v>
      </c>
      <c r="I16" s="53">
        <v>11.24</v>
      </c>
      <c r="J16" s="53">
        <v>11.55</v>
      </c>
      <c r="K16" s="53">
        <v>11.57</v>
      </c>
      <c r="L16" s="53">
        <v>11.67</v>
      </c>
      <c r="M16" s="53">
        <v>11.92</v>
      </c>
      <c r="N16" s="53">
        <v>11.65</v>
      </c>
      <c r="O16" s="53">
        <v>11.73</v>
      </c>
      <c r="P16" s="53">
        <v>12.04</v>
      </c>
      <c r="Q16" s="53">
        <v>11.58</v>
      </c>
      <c r="R16" s="53">
        <v>12.01</v>
      </c>
      <c r="S16" s="53">
        <v>11.84</v>
      </c>
      <c r="T16" s="53">
        <v>11.67</v>
      </c>
      <c r="U16" s="53">
        <v>11.92</v>
      </c>
      <c r="V16" s="53">
        <v>11.81</v>
      </c>
      <c r="W16" s="53">
        <v>11.92</v>
      </c>
      <c r="X16" s="53">
        <v>12.17</v>
      </c>
      <c r="Y16" s="53">
        <v>11.75</v>
      </c>
      <c r="Z16" s="53">
        <v>11.95</v>
      </c>
      <c r="AA16" s="53">
        <v>12.13</v>
      </c>
      <c r="AB16" s="53">
        <v>11.89</v>
      </c>
      <c r="AC16" s="53">
        <v>12.18</v>
      </c>
      <c r="AD16" s="53">
        <v>12.59</v>
      </c>
      <c r="AE16" s="53">
        <v>12.2</v>
      </c>
      <c r="AF16" s="53">
        <v>12.59</v>
      </c>
      <c r="AG16" s="53">
        <v>12.08</v>
      </c>
    </row>
    <row r="17" spans="2:33" s="9" customFormat="1" x14ac:dyDescent="0.25">
      <c r="B17" s="46">
        <v>0.25</v>
      </c>
      <c r="C17" s="53">
        <v>11.54</v>
      </c>
      <c r="D17" s="53">
        <v>11.48</v>
      </c>
      <c r="E17" s="53">
        <v>11.54</v>
      </c>
      <c r="F17" s="53">
        <v>11.78</v>
      </c>
      <c r="G17" s="53">
        <v>12.05</v>
      </c>
      <c r="H17" s="53">
        <v>12.28</v>
      </c>
      <c r="I17" s="53">
        <v>11.26</v>
      </c>
      <c r="J17" s="53">
        <v>11.65</v>
      </c>
      <c r="K17" s="53">
        <v>11.59</v>
      </c>
      <c r="L17" s="53">
        <v>11.63</v>
      </c>
      <c r="M17" s="53">
        <v>11.82</v>
      </c>
      <c r="N17" s="53">
        <v>11.68</v>
      </c>
      <c r="O17" s="53">
        <v>11.78</v>
      </c>
      <c r="P17" s="53">
        <v>12.18</v>
      </c>
      <c r="Q17" s="53">
        <v>11.55</v>
      </c>
      <c r="R17" s="53">
        <v>12</v>
      </c>
      <c r="S17" s="53">
        <v>11.85</v>
      </c>
      <c r="T17" s="53">
        <v>11.77</v>
      </c>
      <c r="U17" s="53">
        <v>11.84</v>
      </c>
      <c r="V17" s="53">
        <v>12.14</v>
      </c>
      <c r="W17" s="53">
        <v>11.88</v>
      </c>
      <c r="X17" s="53">
        <v>12.19</v>
      </c>
      <c r="Y17" s="53">
        <v>11.88</v>
      </c>
      <c r="Z17" s="53">
        <v>11.95</v>
      </c>
      <c r="AA17" s="53">
        <v>12.51</v>
      </c>
      <c r="AB17" s="53">
        <v>12.01</v>
      </c>
      <c r="AC17" s="53">
        <v>12.36</v>
      </c>
      <c r="AD17" s="53">
        <v>12.48</v>
      </c>
      <c r="AE17" s="53">
        <v>12.16</v>
      </c>
      <c r="AF17" s="53">
        <v>12.58</v>
      </c>
      <c r="AG17" s="53">
        <v>12.2</v>
      </c>
    </row>
    <row r="18" spans="2:33" s="9" customFormat="1" x14ac:dyDescent="0.25">
      <c r="B18" s="46">
        <v>0.29166666666666669</v>
      </c>
      <c r="C18" s="53">
        <v>11.59</v>
      </c>
      <c r="D18" s="53">
        <v>11.43</v>
      </c>
      <c r="E18" s="53">
        <v>11.62</v>
      </c>
      <c r="F18" s="53">
        <v>11.9</v>
      </c>
      <c r="G18" s="53">
        <v>12.09</v>
      </c>
      <c r="H18" s="53">
        <v>12.19</v>
      </c>
      <c r="I18" s="53">
        <v>11.36</v>
      </c>
      <c r="J18" s="53">
        <v>11.84</v>
      </c>
      <c r="K18" s="53">
        <v>11.64</v>
      </c>
      <c r="L18" s="53">
        <v>11.6</v>
      </c>
      <c r="M18" s="53">
        <v>11.69</v>
      </c>
      <c r="N18" s="53">
        <v>11.67</v>
      </c>
      <c r="O18" s="53">
        <v>11.72</v>
      </c>
      <c r="P18" s="53">
        <v>12.32</v>
      </c>
      <c r="Q18" s="53">
        <v>11.69</v>
      </c>
      <c r="R18" s="53">
        <v>12.03</v>
      </c>
      <c r="S18" s="53">
        <v>11.98</v>
      </c>
      <c r="T18" s="53">
        <v>11.94</v>
      </c>
      <c r="U18" s="53">
        <v>11.83</v>
      </c>
      <c r="V18" s="53">
        <v>12.14</v>
      </c>
      <c r="W18" s="53">
        <v>11.88</v>
      </c>
      <c r="X18" s="53">
        <v>12.18</v>
      </c>
      <c r="Y18" s="53">
        <v>11.96</v>
      </c>
      <c r="Z18" s="53">
        <v>11.98</v>
      </c>
      <c r="AA18" s="53">
        <v>12.54</v>
      </c>
      <c r="AB18" s="53">
        <v>12.08</v>
      </c>
      <c r="AC18" s="53">
        <v>12.4</v>
      </c>
      <c r="AD18" s="53">
        <v>12.37</v>
      </c>
      <c r="AE18" s="53">
        <v>12.25</v>
      </c>
      <c r="AF18" s="53">
        <v>12.56</v>
      </c>
      <c r="AG18" s="53">
        <v>12.26</v>
      </c>
    </row>
    <row r="19" spans="2:33" s="9" customFormat="1" x14ac:dyDescent="0.25">
      <c r="B19" s="46">
        <v>0.33333333333333331</v>
      </c>
      <c r="C19" s="53">
        <v>11.63</v>
      </c>
      <c r="D19" s="53">
        <v>11.46</v>
      </c>
      <c r="E19" s="53">
        <v>11.6</v>
      </c>
      <c r="F19" s="53">
        <v>11.9</v>
      </c>
      <c r="G19" s="53">
        <v>12.1</v>
      </c>
      <c r="H19" s="53">
        <v>11.94</v>
      </c>
      <c r="I19" s="53">
        <v>11.39</v>
      </c>
      <c r="J19" s="53">
        <v>11.89</v>
      </c>
      <c r="K19" s="53">
        <v>11.63</v>
      </c>
      <c r="L19" s="53">
        <v>11.59</v>
      </c>
      <c r="M19" s="53">
        <v>11.7</v>
      </c>
      <c r="N19" s="53">
        <v>11.72</v>
      </c>
      <c r="O19" s="53">
        <v>11.76</v>
      </c>
      <c r="P19" s="53">
        <v>12.45</v>
      </c>
      <c r="Q19" s="53">
        <v>11.74</v>
      </c>
      <c r="R19" s="53">
        <v>12.02</v>
      </c>
      <c r="S19" s="53">
        <v>12.06</v>
      </c>
      <c r="T19" s="53">
        <v>11.98</v>
      </c>
      <c r="U19" s="53">
        <v>11.98</v>
      </c>
      <c r="V19" s="53">
        <v>12.16</v>
      </c>
      <c r="W19" s="53">
        <v>11.89</v>
      </c>
      <c r="X19" s="53">
        <v>12.1</v>
      </c>
      <c r="Y19" s="53">
        <v>11.99</v>
      </c>
      <c r="Z19" s="53">
        <v>12.08</v>
      </c>
      <c r="AA19" s="53">
        <v>12.42</v>
      </c>
      <c r="AB19" s="53">
        <v>12.21</v>
      </c>
      <c r="AC19" s="53">
        <v>12.51</v>
      </c>
      <c r="AD19" s="53">
        <v>12.36</v>
      </c>
      <c r="AE19" s="53">
        <v>12.32</v>
      </c>
      <c r="AF19" s="53">
        <v>12.45</v>
      </c>
      <c r="AG19" s="53">
        <v>12.32</v>
      </c>
    </row>
    <row r="20" spans="2:33" s="9" customFormat="1" x14ac:dyDescent="0.25">
      <c r="B20" s="46">
        <v>0.375</v>
      </c>
      <c r="C20" s="53">
        <v>11.67</v>
      </c>
      <c r="D20" s="53">
        <v>11.48</v>
      </c>
      <c r="E20" s="53">
        <v>11.65</v>
      </c>
      <c r="F20" s="53">
        <v>11.9</v>
      </c>
      <c r="G20" s="53">
        <v>12.04</v>
      </c>
      <c r="H20" s="53">
        <v>11.76</v>
      </c>
      <c r="I20" s="53">
        <v>11.4</v>
      </c>
      <c r="J20" s="53">
        <v>11.79</v>
      </c>
      <c r="K20" s="53">
        <v>11.75</v>
      </c>
      <c r="L20" s="53">
        <v>11.62</v>
      </c>
      <c r="M20" s="53">
        <v>11.76</v>
      </c>
      <c r="N20" s="53">
        <v>11.74</v>
      </c>
      <c r="O20" s="53">
        <v>11.76</v>
      </c>
      <c r="P20" s="53">
        <v>12.51</v>
      </c>
      <c r="Q20" s="53">
        <v>11.83</v>
      </c>
      <c r="R20" s="53">
        <v>11.89</v>
      </c>
      <c r="S20" s="53">
        <v>11.98</v>
      </c>
      <c r="T20" s="53">
        <v>11.89</v>
      </c>
      <c r="U20" s="53">
        <v>11.96</v>
      </c>
      <c r="V20" s="53">
        <v>11.91</v>
      </c>
      <c r="W20" s="53">
        <v>11.93</v>
      </c>
      <c r="X20" s="53">
        <v>12.06</v>
      </c>
      <c r="Y20" s="53">
        <v>11.95</v>
      </c>
      <c r="Z20" s="53">
        <v>12.08</v>
      </c>
      <c r="AA20" s="53">
        <v>12.04</v>
      </c>
      <c r="AB20" s="53">
        <v>12.21</v>
      </c>
      <c r="AC20" s="53">
        <v>12.46</v>
      </c>
      <c r="AD20" s="53">
        <v>12.33</v>
      </c>
      <c r="AE20" s="53">
        <v>12.71</v>
      </c>
      <c r="AF20" s="53">
        <v>12.34</v>
      </c>
      <c r="AG20" s="53">
        <v>12.34</v>
      </c>
    </row>
    <row r="21" spans="2:33" s="9" customFormat="1" x14ac:dyDescent="0.25">
      <c r="B21" s="46">
        <v>0.41666666666666669</v>
      </c>
      <c r="C21" s="53">
        <v>11.6</v>
      </c>
      <c r="D21" s="53">
        <v>11.56</v>
      </c>
      <c r="E21" s="53">
        <v>11.6</v>
      </c>
      <c r="F21" s="53">
        <v>11.79</v>
      </c>
      <c r="G21" s="53">
        <v>12.17</v>
      </c>
      <c r="H21" s="53">
        <v>11.83</v>
      </c>
      <c r="I21" s="53">
        <v>11.38</v>
      </c>
      <c r="J21" s="53">
        <v>11.61</v>
      </c>
      <c r="K21" s="53">
        <v>11.86</v>
      </c>
      <c r="L21" s="53">
        <v>11.66</v>
      </c>
      <c r="M21" s="53">
        <v>11.95</v>
      </c>
      <c r="N21" s="53">
        <v>11.79</v>
      </c>
      <c r="O21" s="53">
        <v>11.83</v>
      </c>
      <c r="P21" s="53">
        <v>12.4</v>
      </c>
      <c r="Q21" s="53">
        <v>11.66</v>
      </c>
      <c r="R21" s="53">
        <v>11.68</v>
      </c>
      <c r="S21" s="53">
        <v>11.97</v>
      </c>
      <c r="T21" s="53">
        <v>11.73</v>
      </c>
      <c r="U21" s="53">
        <v>11.99</v>
      </c>
      <c r="V21" s="53">
        <v>11.89</v>
      </c>
      <c r="W21" s="53">
        <v>12.04</v>
      </c>
      <c r="X21" s="53">
        <v>12.08</v>
      </c>
      <c r="Y21" s="53">
        <v>11.88</v>
      </c>
      <c r="Z21" s="53">
        <v>12.09</v>
      </c>
      <c r="AA21" s="53">
        <v>12.06</v>
      </c>
      <c r="AB21" s="53">
        <v>12.13</v>
      </c>
      <c r="AC21" s="53">
        <v>12.3</v>
      </c>
      <c r="AD21" s="53">
        <v>12.31</v>
      </c>
      <c r="AE21" s="53">
        <v>13.07</v>
      </c>
      <c r="AF21" s="53">
        <v>12.31</v>
      </c>
      <c r="AG21" s="53">
        <v>12.39</v>
      </c>
    </row>
    <row r="22" spans="2:33" s="9" customFormat="1" x14ac:dyDescent="0.25">
      <c r="B22" s="46">
        <v>0.45833333333333331</v>
      </c>
      <c r="C22" s="53">
        <v>11.54</v>
      </c>
      <c r="D22" s="53">
        <v>11.58</v>
      </c>
      <c r="E22" s="53">
        <v>11.54</v>
      </c>
      <c r="F22" s="53">
        <v>11.8</v>
      </c>
      <c r="G22" s="53">
        <v>12.21</v>
      </c>
      <c r="H22" s="53">
        <v>11.77</v>
      </c>
      <c r="I22" s="53">
        <v>11.34</v>
      </c>
      <c r="J22" s="53">
        <v>11.6</v>
      </c>
      <c r="K22" s="53">
        <v>11.9</v>
      </c>
      <c r="L22" s="53">
        <v>11.64</v>
      </c>
      <c r="M22" s="53">
        <v>11.96</v>
      </c>
      <c r="N22" s="53">
        <v>11.76</v>
      </c>
      <c r="O22" s="53">
        <v>11.78</v>
      </c>
      <c r="P22" s="53">
        <v>12.09</v>
      </c>
      <c r="Q22" s="53">
        <v>11.66</v>
      </c>
      <c r="R22" s="53">
        <v>11.61</v>
      </c>
      <c r="S22" s="53">
        <v>11.93</v>
      </c>
      <c r="T22" s="53">
        <v>11.74</v>
      </c>
      <c r="U22" s="53">
        <v>11.89</v>
      </c>
      <c r="V22" s="53">
        <v>11.79</v>
      </c>
      <c r="W22" s="53">
        <v>12.1</v>
      </c>
      <c r="X22" s="53">
        <v>12.09</v>
      </c>
      <c r="Y22" s="53">
        <v>11.88</v>
      </c>
      <c r="Z22" s="53">
        <v>12.11</v>
      </c>
      <c r="AA22" s="53">
        <v>12.01</v>
      </c>
      <c r="AB22" s="53">
        <v>12.21</v>
      </c>
      <c r="AC22" s="53">
        <v>12.21</v>
      </c>
      <c r="AD22" s="53">
        <v>12.23</v>
      </c>
      <c r="AE22" s="53">
        <v>13.53</v>
      </c>
      <c r="AF22" s="53">
        <v>12.29</v>
      </c>
      <c r="AG22" s="53">
        <v>12.39</v>
      </c>
    </row>
    <row r="23" spans="2:33" s="9" customFormat="1" x14ac:dyDescent="0.25">
      <c r="B23" s="46">
        <v>0.5</v>
      </c>
      <c r="C23" s="53">
        <v>11.45</v>
      </c>
      <c r="D23" s="53">
        <v>11.59</v>
      </c>
      <c r="E23" s="53">
        <v>11.49</v>
      </c>
      <c r="F23" s="53">
        <v>11.78</v>
      </c>
      <c r="G23" s="53">
        <v>12.17</v>
      </c>
      <c r="H23" s="53">
        <v>11.79</v>
      </c>
      <c r="I23" s="53">
        <v>11.34</v>
      </c>
      <c r="J23" s="53">
        <v>11.61</v>
      </c>
      <c r="K23" s="53">
        <v>11.96</v>
      </c>
      <c r="L23" s="53">
        <v>11.65</v>
      </c>
      <c r="M23" s="53">
        <v>12.1</v>
      </c>
      <c r="N23" s="53">
        <v>11.81</v>
      </c>
      <c r="O23" s="53">
        <v>11.78</v>
      </c>
      <c r="P23" s="53">
        <v>11.82</v>
      </c>
      <c r="Q23" s="53">
        <v>11.56</v>
      </c>
      <c r="R23" s="53">
        <v>11.63</v>
      </c>
      <c r="S23" s="53">
        <v>11.94</v>
      </c>
      <c r="T23" s="53">
        <v>11.77</v>
      </c>
      <c r="U23" s="53">
        <v>11.97</v>
      </c>
      <c r="V23" s="53">
        <v>11.87</v>
      </c>
      <c r="W23" s="53">
        <v>12.07</v>
      </c>
      <c r="X23" s="53">
        <v>12.03</v>
      </c>
      <c r="Y23" s="53">
        <v>11.78</v>
      </c>
      <c r="Z23" s="53">
        <v>12.18</v>
      </c>
      <c r="AA23" s="53">
        <v>12.02</v>
      </c>
      <c r="AB23" s="53">
        <v>12.21</v>
      </c>
      <c r="AC23" s="53">
        <v>12.16</v>
      </c>
      <c r="AD23" s="53">
        <v>12.18</v>
      </c>
      <c r="AE23" s="53">
        <v>13.67</v>
      </c>
      <c r="AF23" s="53">
        <v>12.32</v>
      </c>
      <c r="AG23" s="53">
        <v>12.44</v>
      </c>
    </row>
    <row r="24" spans="2:33" s="9" customFormat="1" x14ac:dyDescent="0.25">
      <c r="B24" s="46">
        <v>0.54166666666666663</v>
      </c>
      <c r="C24" s="53">
        <v>11.32</v>
      </c>
      <c r="D24" s="53">
        <v>11.53</v>
      </c>
      <c r="E24" s="53">
        <v>11.62</v>
      </c>
      <c r="F24" s="53">
        <v>11.79</v>
      </c>
      <c r="G24" s="53">
        <v>11.95</v>
      </c>
      <c r="H24" s="53">
        <v>11.91</v>
      </c>
      <c r="I24" s="53">
        <v>11.35</v>
      </c>
      <c r="J24" s="53">
        <v>11.66</v>
      </c>
      <c r="K24" s="53">
        <v>11.91</v>
      </c>
      <c r="L24" s="53">
        <v>11.63</v>
      </c>
      <c r="M24" s="53">
        <v>11.97</v>
      </c>
      <c r="N24" s="53">
        <v>11.78</v>
      </c>
      <c r="O24" s="53">
        <v>11.62</v>
      </c>
      <c r="P24" s="53">
        <v>11.67</v>
      </c>
      <c r="Q24" s="53">
        <v>11.56</v>
      </c>
      <c r="R24" s="53">
        <v>11.71</v>
      </c>
      <c r="S24" s="53">
        <v>11.93</v>
      </c>
      <c r="T24" s="53">
        <v>11.73</v>
      </c>
      <c r="U24" s="53">
        <v>11.96</v>
      </c>
      <c r="V24" s="53">
        <v>11.94</v>
      </c>
      <c r="W24" s="53">
        <v>11.92</v>
      </c>
      <c r="X24" s="53">
        <v>11.93</v>
      </c>
      <c r="Y24" s="53">
        <v>11.75</v>
      </c>
      <c r="Z24" s="53">
        <v>12.06</v>
      </c>
      <c r="AA24" s="53">
        <v>12.04</v>
      </c>
      <c r="AB24" s="53">
        <v>12.22</v>
      </c>
      <c r="AC24" s="53">
        <v>12.15</v>
      </c>
      <c r="AD24" s="53">
        <v>12.15</v>
      </c>
      <c r="AE24" s="53">
        <v>13.53</v>
      </c>
      <c r="AF24" s="53">
        <v>12.44</v>
      </c>
      <c r="AG24" s="53">
        <v>12.38</v>
      </c>
    </row>
    <row r="25" spans="2:33" s="9" customFormat="1" x14ac:dyDescent="0.25">
      <c r="B25" s="46">
        <v>0.58333333333333337</v>
      </c>
      <c r="C25" s="53">
        <v>11.29</v>
      </c>
      <c r="D25" s="53">
        <v>11.55</v>
      </c>
      <c r="E25" s="53">
        <v>11.67</v>
      </c>
      <c r="F25" s="53">
        <v>11.68</v>
      </c>
      <c r="G25" s="53">
        <v>11.79</v>
      </c>
      <c r="H25" s="53">
        <v>11.96</v>
      </c>
      <c r="I25" s="53">
        <v>11.47</v>
      </c>
      <c r="J25" s="53">
        <v>11.69</v>
      </c>
      <c r="K25" s="53">
        <v>11.94</v>
      </c>
      <c r="L25" s="53">
        <v>11.74</v>
      </c>
      <c r="M25" s="53">
        <v>11.92</v>
      </c>
      <c r="N25" s="53">
        <v>11.77</v>
      </c>
      <c r="O25" s="53">
        <v>11.63</v>
      </c>
      <c r="P25" s="53">
        <v>11.67</v>
      </c>
      <c r="Q25" s="53">
        <v>11.56</v>
      </c>
      <c r="R25" s="53">
        <v>11.75</v>
      </c>
      <c r="S25" s="53">
        <v>11.88</v>
      </c>
      <c r="T25" s="53">
        <v>11.73</v>
      </c>
      <c r="U25" s="53">
        <v>12.09</v>
      </c>
      <c r="V25" s="53">
        <v>12</v>
      </c>
      <c r="W25" s="53">
        <v>11.89</v>
      </c>
      <c r="X25" s="53">
        <v>11.79</v>
      </c>
      <c r="Y25" s="53">
        <v>11.91</v>
      </c>
      <c r="Z25" s="53">
        <v>12.07</v>
      </c>
      <c r="AA25" s="53">
        <v>12.13</v>
      </c>
      <c r="AB25" s="53">
        <v>12.11</v>
      </c>
      <c r="AC25" s="53">
        <v>12.16</v>
      </c>
      <c r="AD25" s="53">
        <v>12.21</v>
      </c>
      <c r="AE25" s="53">
        <v>13.15</v>
      </c>
      <c r="AF25" s="53">
        <v>12.55</v>
      </c>
      <c r="AG25" s="53">
        <v>12.35</v>
      </c>
    </row>
    <row r="26" spans="2:33" s="9" customFormat="1" x14ac:dyDescent="0.25">
      <c r="B26" s="46">
        <v>0.625</v>
      </c>
      <c r="C26" s="53">
        <v>11.28</v>
      </c>
      <c r="D26" s="53">
        <v>11.5</v>
      </c>
      <c r="E26" s="53">
        <v>11.59</v>
      </c>
      <c r="F26" s="53">
        <v>11.5</v>
      </c>
      <c r="G26" s="53">
        <v>11.68</v>
      </c>
      <c r="H26" s="53">
        <v>11.95</v>
      </c>
      <c r="I26" s="53">
        <v>11.5</v>
      </c>
      <c r="J26" s="53">
        <v>11.65</v>
      </c>
      <c r="K26" s="53">
        <v>11.83</v>
      </c>
      <c r="L26" s="53">
        <v>11.76</v>
      </c>
      <c r="M26" s="53">
        <v>11.81</v>
      </c>
      <c r="N26" s="53">
        <v>11.76</v>
      </c>
      <c r="O26" s="53">
        <v>11.61</v>
      </c>
      <c r="P26" s="53">
        <v>11.63</v>
      </c>
      <c r="Q26" s="53">
        <v>11.54</v>
      </c>
      <c r="R26" s="53">
        <v>11.76</v>
      </c>
      <c r="S26" s="53">
        <v>11.9</v>
      </c>
      <c r="T26" s="53">
        <v>11.71</v>
      </c>
      <c r="U26" s="53">
        <v>12.15</v>
      </c>
      <c r="V26" s="53">
        <v>11.88</v>
      </c>
      <c r="W26" s="53">
        <v>11.93</v>
      </c>
      <c r="X26" s="53">
        <v>11.69</v>
      </c>
      <c r="Y26" s="53">
        <v>12.01</v>
      </c>
      <c r="Z26" s="53">
        <v>12.03</v>
      </c>
      <c r="AA26" s="53">
        <v>12.08</v>
      </c>
      <c r="AB26" s="53">
        <v>12.11</v>
      </c>
      <c r="AC26" s="53">
        <v>12.08</v>
      </c>
      <c r="AD26" s="53">
        <v>12.17</v>
      </c>
      <c r="AE26" s="53">
        <v>12.76</v>
      </c>
      <c r="AF26" s="53">
        <v>12.56</v>
      </c>
      <c r="AG26" s="53">
        <v>12.34</v>
      </c>
    </row>
    <row r="27" spans="2:33" s="9" customFormat="1" x14ac:dyDescent="0.25">
      <c r="B27" s="46">
        <v>0.66666666666666663</v>
      </c>
      <c r="C27" s="53">
        <v>11.33</v>
      </c>
      <c r="D27" s="53">
        <v>11.59</v>
      </c>
      <c r="E27" s="53">
        <v>11.42</v>
      </c>
      <c r="F27" s="53">
        <v>11.4</v>
      </c>
      <c r="G27" s="53">
        <v>11.5</v>
      </c>
      <c r="H27" s="53">
        <v>11.73</v>
      </c>
      <c r="I27" s="53">
        <v>11.59</v>
      </c>
      <c r="J27" s="53">
        <v>11.57</v>
      </c>
      <c r="K27" s="53">
        <v>11.77</v>
      </c>
      <c r="L27" s="53">
        <v>11.92</v>
      </c>
      <c r="M27" s="53">
        <v>11.75</v>
      </c>
      <c r="N27" s="53">
        <v>11.77</v>
      </c>
      <c r="O27" s="53">
        <v>11.59</v>
      </c>
      <c r="P27" s="53">
        <v>11.59</v>
      </c>
      <c r="Q27" s="53">
        <v>11.53</v>
      </c>
      <c r="R27" s="53">
        <v>11.77</v>
      </c>
      <c r="S27" s="53">
        <v>11.92</v>
      </c>
      <c r="T27" s="53">
        <v>11.8</v>
      </c>
      <c r="U27" s="53">
        <v>12.21</v>
      </c>
      <c r="V27" s="53">
        <v>11.82</v>
      </c>
      <c r="W27" s="53">
        <v>12.01</v>
      </c>
      <c r="X27" s="53">
        <v>11.64</v>
      </c>
      <c r="Y27" s="53">
        <v>12.1</v>
      </c>
      <c r="Z27" s="53">
        <v>12.09</v>
      </c>
      <c r="AA27" s="53">
        <v>11.95</v>
      </c>
      <c r="AB27" s="53">
        <v>12.18</v>
      </c>
      <c r="AC27" s="53">
        <v>12.07</v>
      </c>
      <c r="AD27" s="53">
        <v>12.21</v>
      </c>
      <c r="AE27" s="53">
        <v>12.42</v>
      </c>
      <c r="AF27" s="53">
        <v>12.51</v>
      </c>
      <c r="AG27" s="53">
        <v>12.38</v>
      </c>
    </row>
    <row r="28" spans="2:33" s="9" customFormat="1" x14ac:dyDescent="0.25">
      <c r="B28" s="46">
        <v>0.70833333333333337</v>
      </c>
      <c r="C28" s="53">
        <v>11.34</v>
      </c>
      <c r="D28" s="53">
        <v>11.57</v>
      </c>
      <c r="E28" s="53">
        <v>11.48</v>
      </c>
      <c r="F28" s="53">
        <v>11.4</v>
      </c>
      <c r="G28" s="53">
        <v>11.52</v>
      </c>
      <c r="H28" s="53">
        <v>11.59</v>
      </c>
      <c r="I28" s="53">
        <v>11.48</v>
      </c>
      <c r="J28" s="53">
        <v>11.48</v>
      </c>
      <c r="K28" s="53">
        <v>11.76</v>
      </c>
      <c r="L28" s="53">
        <v>11.83</v>
      </c>
      <c r="M28" s="53">
        <v>11.77</v>
      </c>
      <c r="N28" s="53">
        <v>11.76</v>
      </c>
      <c r="O28" s="53">
        <v>11.56</v>
      </c>
      <c r="P28" s="53">
        <v>11.51</v>
      </c>
      <c r="Q28" s="53">
        <v>11.45</v>
      </c>
      <c r="R28" s="53">
        <v>11.73</v>
      </c>
      <c r="S28" s="53">
        <v>11.89</v>
      </c>
      <c r="T28" s="53">
        <v>11.8</v>
      </c>
      <c r="U28" s="53">
        <v>12.24</v>
      </c>
      <c r="V28" s="53">
        <v>11.83</v>
      </c>
      <c r="W28" s="53">
        <v>11.95</v>
      </c>
      <c r="X28" s="53">
        <v>11.63</v>
      </c>
      <c r="Y28" s="53">
        <v>11.97</v>
      </c>
      <c r="Z28" s="53">
        <v>12.01</v>
      </c>
      <c r="AA28" s="53">
        <v>11.95</v>
      </c>
      <c r="AB28" s="53">
        <v>12.33</v>
      </c>
      <c r="AC28" s="53">
        <v>12.11</v>
      </c>
      <c r="AD28" s="53">
        <v>12.28</v>
      </c>
      <c r="AE28" s="53">
        <v>12.23</v>
      </c>
      <c r="AF28" s="53">
        <v>12.47</v>
      </c>
      <c r="AG28" s="53">
        <v>12.28</v>
      </c>
    </row>
    <row r="29" spans="2:33" s="9" customFormat="1" x14ac:dyDescent="0.25">
      <c r="B29" s="46">
        <v>0.75</v>
      </c>
      <c r="C29" s="53">
        <v>11.41</v>
      </c>
      <c r="D29" s="53">
        <v>11.68</v>
      </c>
      <c r="E29" s="53">
        <v>11.64</v>
      </c>
      <c r="F29" s="53">
        <v>11.54</v>
      </c>
      <c r="G29" s="53">
        <v>11.6</v>
      </c>
      <c r="H29" s="53" t="s">
        <v>241</v>
      </c>
      <c r="I29" s="53">
        <v>11.49</v>
      </c>
      <c r="J29" s="53">
        <v>11.61</v>
      </c>
      <c r="K29" s="53">
        <v>11.89</v>
      </c>
      <c r="L29" s="53">
        <v>11.91</v>
      </c>
      <c r="M29" s="53">
        <v>11.71</v>
      </c>
      <c r="N29" s="53">
        <v>11.72</v>
      </c>
      <c r="O29" s="53">
        <v>11.67</v>
      </c>
      <c r="P29" s="53">
        <v>11.52</v>
      </c>
      <c r="Q29" s="53">
        <v>11.61</v>
      </c>
      <c r="R29" s="53">
        <v>11.73</v>
      </c>
      <c r="S29" s="53">
        <v>11.81</v>
      </c>
      <c r="T29" s="53">
        <v>11.87</v>
      </c>
      <c r="U29" s="53">
        <v>12.14</v>
      </c>
      <c r="V29" s="53">
        <v>11.88</v>
      </c>
      <c r="W29" s="53">
        <v>11.97</v>
      </c>
      <c r="X29" s="53">
        <v>11.72</v>
      </c>
      <c r="Y29" s="53">
        <v>11.92</v>
      </c>
      <c r="Z29" s="53">
        <v>11.96</v>
      </c>
      <c r="AA29" s="53">
        <v>12.01</v>
      </c>
      <c r="AB29" s="53">
        <v>12.46</v>
      </c>
      <c r="AC29" s="53">
        <v>12.15</v>
      </c>
      <c r="AD29" s="53">
        <v>12.45</v>
      </c>
      <c r="AE29" s="53">
        <v>12.24</v>
      </c>
      <c r="AF29" s="53">
        <v>12.48</v>
      </c>
      <c r="AG29" s="53">
        <v>12.25</v>
      </c>
    </row>
    <row r="30" spans="2:33" s="9" customFormat="1" x14ac:dyDescent="0.25">
      <c r="B30" s="46">
        <v>0.79166666666666663</v>
      </c>
      <c r="C30" s="53">
        <v>11.46</v>
      </c>
      <c r="D30" s="53">
        <v>11.68</v>
      </c>
      <c r="E30" s="53">
        <v>11.71</v>
      </c>
      <c r="F30" s="53">
        <v>11.71</v>
      </c>
      <c r="G30" s="53">
        <v>11.73</v>
      </c>
      <c r="H30" s="53" t="s">
        <v>241</v>
      </c>
      <c r="I30" s="53">
        <v>11.51</v>
      </c>
      <c r="J30" s="53">
        <v>11.69</v>
      </c>
      <c r="K30" s="53">
        <v>11.89</v>
      </c>
      <c r="L30" s="53">
        <v>11.89</v>
      </c>
      <c r="M30" s="53">
        <v>11.71</v>
      </c>
      <c r="N30" s="53">
        <v>11.6</v>
      </c>
      <c r="O30" s="53">
        <v>11.86</v>
      </c>
      <c r="P30" s="53">
        <v>11.68</v>
      </c>
      <c r="Q30" s="53">
        <v>11.67</v>
      </c>
      <c r="R30" s="53">
        <v>11.74</v>
      </c>
      <c r="S30" s="53">
        <v>11.7</v>
      </c>
      <c r="T30" s="53">
        <v>11.99</v>
      </c>
      <c r="U30" s="53">
        <v>12.11</v>
      </c>
      <c r="V30" s="53">
        <v>11.85</v>
      </c>
      <c r="W30" s="53">
        <v>12.01</v>
      </c>
      <c r="X30" s="53">
        <v>11.8</v>
      </c>
      <c r="Y30" s="53">
        <v>11.96</v>
      </c>
      <c r="Z30" s="53">
        <v>11.99</v>
      </c>
      <c r="AA30" s="53">
        <v>12.04</v>
      </c>
      <c r="AB30" s="53">
        <v>12.52</v>
      </c>
      <c r="AC30" s="53">
        <v>12.27</v>
      </c>
      <c r="AD30" s="53">
        <v>12.5</v>
      </c>
      <c r="AE30" s="53">
        <v>12.34</v>
      </c>
      <c r="AF30" s="53">
        <v>12.57</v>
      </c>
      <c r="AG30" s="53">
        <v>12.26</v>
      </c>
    </row>
    <row r="31" spans="2:33" s="9" customFormat="1" x14ac:dyDescent="0.25">
      <c r="B31" s="46">
        <v>0.83333333333333337</v>
      </c>
      <c r="C31" s="53">
        <v>11.52</v>
      </c>
      <c r="D31" s="53">
        <v>11.76</v>
      </c>
      <c r="E31" s="53">
        <v>11.71</v>
      </c>
      <c r="F31" s="53">
        <v>11.82</v>
      </c>
      <c r="G31" s="53">
        <v>11.74</v>
      </c>
      <c r="H31" s="53" t="s">
        <v>241</v>
      </c>
      <c r="I31" s="53">
        <v>11.61</v>
      </c>
      <c r="J31" s="53">
        <v>11.65</v>
      </c>
      <c r="K31" s="53">
        <v>11.88</v>
      </c>
      <c r="L31" s="53">
        <v>11.95</v>
      </c>
      <c r="M31" s="53">
        <v>11.62</v>
      </c>
      <c r="N31" s="53">
        <v>11.58</v>
      </c>
      <c r="O31" s="53">
        <v>11.93</v>
      </c>
      <c r="P31" s="53">
        <v>11.75</v>
      </c>
      <c r="Q31" s="53">
        <v>11.69</v>
      </c>
      <c r="R31" s="53">
        <v>11.7</v>
      </c>
      <c r="S31" s="53">
        <v>11.74</v>
      </c>
      <c r="T31" s="53">
        <v>11.98</v>
      </c>
      <c r="U31" s="53">
        <v>11.99</v>
      </c>
      <c r="V31" s="53">
        <v>11.99</v>
      </c>
      <c r="W31" s="53">
        <v>12.15</v>
      </c>
      <c r="X31" s="53">
        <v>11.93</v>
      </c>
      <c r="Y31" s="53">
        <v>11.95</v>
      </c>
      <c r="Z31" s="53">
        <v>11.99</v>
      </c>
      <c r="AA31" s="53">
        <v>11.99</v>
      </c>
      <c r="AB31" s="53">
        <v>12.5</v>
      </c>
      <c r="AC31" s="53">
        <v>12.33</v>
      </c>
      <c r="AD31" s="53">
        <v>12.45</v>
      </c>
      <c r="AE31" s="53">
        <v>12.3</v>
      </c>
      <c r="AF31" s="53">
        <v>12.66</v>
      </c>
      <c r="AG31" s="53">
        <v>12.48</v>
      </c>
    </row>
    <row r="32" spans="2:33" s="9" customFormat="1" x14ac:dyDescent="0.25">
      <c r="B32" s="46">
        <v>0.875</v>
      </c>
      <c r="C32" s="53">
        <v>11.53</v>
      </c>
      <c r="D32" s="53">
        <v>11.83</v>
      </c>
      <c r="E32" s="53">
        <v>11.63</v>
      </c>
      <c r="F32" s="53">
        <v>11.79</v>
      </c>
      <c r="G32" s="53">
        <v>11.68</v>
      </c>
      <c r="H32" s="53">
        <v>11.23</v>
      </c>
      <c r="I32" s="53">
        <v>11.57</v>
      </c>
      <c r="J32" s="53">
        <v>11.7</v>
      </c>
      <c r="K32" s="53">
        <v>11.7</v>
      </c>
      <c r="L32" s="53">
        <v>11.81</v>
      </c>
      <c r="M32" s="53">
        <v>11.57</v>
      </c>
      <c r="N32" s="53">
        <v>11.64</v>
      </c>
      <c r="O32" s="53">
        <v>11.83</v>
      </c>
      <c r="P32" s="53">
        <v>11.85</v>
      </c>
      <c r="Q32" s="53">
        <v>11.66</v>
      </c>
      <c r="R32" s="53">
        <v>11.82</v>
      </c>
      <c r="S32" s="53">
        <v>11.73</v>
      </c>
      <c r="T32" s="53">
        <v>12.04</v>
      </c>
      <c r="U32" s="53">
        <v>11.92</v>
      </c>
      <c r="V32" s="53">
        <v>12.04</v>
      </c>
      <c r="W32" s="53">
        <v>12.1</v>
      </c>
      <c r="X32" s="53">
        <v>12.07</v>
      </c>
      <c r="Y32" s="53">
        <v>12.07</v>
      </c>
      <c r="Z32" s="53">
        <v>12.01</v>
      </c>
      <c r="AA32" s="53">
        <v>11.91</v>
      </c>
      <c r="AB32" s="53">
        <v>12.32</v>
      </c>
      <c r="AC32" s="53">
        <v>12.26</v>
      </c>
      <c r="AD32" s="53">
        <v>12.34</v>
      </c>
      <c r="AE32" s="53">
        <v>12.29</v>
      </c>
      <c r="AF32" s="53">
        <v>12.57</v>
      </c>
      <c r="AG32" s="53">
        <v>12.49</v>
      </c>
    </row>
    <row r="33" spans="2:37" s="9" customFormat="1" x14ac:dyDescent="0.25">
      <c r="B33" s="46">
        <v>0.91666666666666663</v>
      </c>
      <c r="C33" s="53">
        <v>11.64</v>
      </c>
      <c r="D33" s="53">
        <v>11.7</v>
      </c>
      <c r="E33" s="53">
        <v>11.67</v>
      </c>
      <c r="F33" s="53">
        <v>11.7</v>
      </c>
      <c r="G33" s="53">
        <v>11.64</v>
      </c>
      <c r="H33" s="53">
        <v>11.24</v>
      </c>
      <c r="I33" s="53">
        <v>11.47</v>
      </c>
      <c r="J33" s="53">
        <v>11.67</v>
      </c>
      <c r="K33" s="53">
        <v>11.66</v>
      </c>
      <c r="L33" s="53">
        <v>11.64</v>
      </c>
      <c r="M33" s="53">
        <v>11.61</v>
      </c>
      <c r="N33" s="53">
        <v>11.65</v>
      </c>
      <c r="O33" s="53">
        <v>11.75</v>
      </c>
      <c r="P33" s="53">
        <v>11.74</v>
      </c>
      <c r="Q33" s="53">
        <v>11.63</v>
      </c>
      <c r="R33" s="53">
        <v>11.81</v>
      </c>
      <c r="S33" s="53">
        <v>11.79</v>
      </c>
      <c r="T33" s="53">
        <v>11.88</v>
      </c>
      <c r="U33" s="53">
        <v>11.9</v>
      </c>
      <c r="V33" s="53">
        <v>12.11</v>
      </c>
      <c r="W33" s="53">
        <v>12.1</v>
      </c>
      <c r="X33" s="53">
        <v>12.02</v>
      </c>
      <c r="Y33" s="53">
        <v>12.03</v>
      </c>
      <c r="Z33" s="53">
        <v>11.98</v>
      </c>
      <c r="AA33" s="53">
        <v>11.97</v>
      </c>
      <c r="AB33" s="53">
        <v>12.19</v>
      </c>
      <c r="AC33" s="53">
        <v>12.26</v>
      </c>
      <c r="AD33" s="53">
        <v>12.19</v>
      </c>
      <c r="AE33" s="53">
        <v>12.26</v>
      </c>
      <c r="AF33" s="53">
        <v>12.4</v>
      </c>
      <c r="AG33" s="53">
        <v>12.44</v>
      </c>
    </row>
    <row r="34" spans="2:37" s="9" customFormat="1" x14ac:dyDescent="0.25">
      <c r="B34" s="46">
        <v>0.95833333333333337</v>
      </c>
      <c r="C34" s="53">
        <v>11.69</v>
      </c>
      <c r="D34" s="53">
        <v>11.62</v>
      </c>
      <c r="E34" s="53">
        <v>11.66</v>
      </c>
      <c r="F34" s="53">
        <v>11.67</v>
      </c>
      <c r="G34" s="53">
        <v>11.57</v>
      </c>
      <c r="H34" s="53">
        <v>11.35</v>
      </c>
      <c r="I34" s="53">
        <v>11.45</v>
      </c>
      <c r="J34" s="53">
        <v>11.71</v>
      </c>
      <c r="K34" s="53">
        <v>11.61</v>
      </c>
      <c r="L34" s="53">
        <v>11.61</v>
      </c>
      <c r="M34" s="53">
        <v>11.69</v>
      </c>
      <c r="N34" s="53">
        <v>11.62</v>
      </c>
      <c r="O34" s="53">
        <v>11.74</v>
      </c>
      <c r="P34" s="53">
        <v>11.7</v>
      </c>
      <c r="Q34" s="53">
        <v>11.65</v>
      </c>
      <c r="R34" s="53">
        <v>11.9</v>
      </c>
      <c r="S34" s="53">
        <v>11.73</v>
      </c>
      <c r="T34" s="53">
        <v>11.91</v>
      </c>
      <c r="U34" s="53">
        <v>11.89</v>
      </c>
      <c r="V34" s="53">
        <v>11.94</v>
      </c>
      <c r="W34" s="53">
        <v>11.99</v>
      </c>
      <c r="X34" s="53">
        <v>11.9</v>
      </c>
      <c r="Y34" s="53">
        <v>12.1</v>
      </c>
      <c r="Z34" s="53">
        <v>12.05</v>
      </c>
      <c r="AA34" s="53">
        <v>12.02</v>
      </c>
      <c r="AB34" s="53">
        <v>11.96</v>
      </c>
      <c r="AC34" s="53">
        <v>12.24</v>
      </c>
      <c r="AD34" s="53">
        <v>12.11</v>
      </c>
      <c r="AE34" s="53">
        <v>12.26</v>
      </c>
      <c r="AF34" s="53">
        <v>12.24</v>
      </c>
      <c r="AG34" s="53">
        <v>12.37</v>
      </c>
      <c r="AJ34"/>
    </row>
    <row r="35" spans="2:37" s="10" customFormat="1" ht="18" customHeight="1" x14ac:dyDescent="0.3">
      <c r="B35" s="209"/>
      <c r="C35" s="273" t="s">
        <v>212</v>
      </c>
      <c r="D35" s="274"/>
      <c r="E35" s="274"/>
      <c r="F35" s="274"/>
      <c r="G35" s="274"/>
      <c r="H35" s="274"/>
      <c r="I35" s="274"/>
      <c r="J35" s="275"/>
      <c r="K35"/>
      <c r="L35"/>
      <c r="M35"/>
      <c r="N35"/>
      <c r="O35"/>
      <c r="P35" s="14"/>
      <c r="Q35" s="14"/>
      <c r="R35" s="14"/>
      <c r="S35" s="14"/>
      <c r="T35" s="14"/>
      <c r="U35" s="14"/>
      <c r="V35" s="14"/>
      <c r="W35" s="14"/>
      <c r="X35" s="14"/>
      <c r="Y35" s="14"/>
      <c r="Z35" s="14"/>
      <c r="AA35" s="14"/>
      <c r="AB35" s="14"/>
      <c r="AC35" s="14"/>
      <c r="AD35" s="14"/>
      <c r="AE35" s="14"/>
      <c r="AF35" s="14"/>
      <c r="AG35" s="14"/>
      <c r="AJ35"/>
      <c r="AK35" s="213">
        <f>+COUNTIF(C11:AG34, "&gt;500")</f>
        <v>0</v>
      </c>
    </row>
    <row r="36" spans="2:37" s="10" customFormat="1" ht="18" customHeight="1" x14ac:dyDescent="0.3">
      <c r="B36" s="212"/>
      <c r="C36" s="273" t="s">
        <v>236</v>
      </c>
      <c r="D36" s="274"/>
      <c r="E36" s="274"/>
      <c r="F36" s="274"/>
      <c r="G36" s="274"/>
      <c r="H36" s="274"/>
      <c r="I36" s="274"/>
      <c r="J36" s="275"/>
      <c r="K36"/>
      <c r="L36"/>
      <c r="M36"/>
      <c r="N36"/>
      <c r="O36"/>
      <c r="P36" s="14"/>
      <c r="Q36" s="14"/>
      <c r="R36" s="14"/>
      <c r="S36" s="14"/>
      <c r="T36" s="14"/>
      <c r="U36" s="14"/>
      <c r="V36" s="14"/>
      <c r="W36" s="14"/>
      <c r="X36" s="14"/>
      <c r="Y36" s="14"/>
      <c r="Z36" s="14"/>
      <c r="AA36" s="14"/>
      <c r="AB36" s="14"/>
      <c r="AC36" s="14"/>
      <c r="AD36" s="14"/>
      <c r="AE36" s="14"/>
      <c r="AF36" s="14"/>
      <c r="AG36" s="14"/>
      <c r="AJ36"/>
      <c r="AK36" s="213">
        <f>+COUNTIF(C11:AG34, "&gt;1500")</f>
        <v>0</v>
      </c>
    </row>
    <row r="37" spans="2:37" s="10" customFormat="1" ht="18" hidden="1" customHeight="1" x14ac:dyDescent="0.3">
      <c r="B37" s="215"/>
      <c r="C37" s="273" t="s">
        <v>238</v>
      </c>
      <c r="D37" s="274"/>
      <c r="E37" s="274"/>
      <c r="F37" s="274"/>
      <c r="G37" s="274"/>
      <c r="H37" s="274"/>
      <c r="I37" s="274"/>
      <c r="J37" s="275"/>
      <c r="K37"/>
      <c r="L37"/>
      <c r="M37"/>
      <c r="N37"/>
      <c r="O37"/>
      <c r="P37" s="14"/>
      <c r="Q37" s="14"/>
      <c r="R37" s="14"/>
      <c r="S37" s="14"/>
      <c r="T37" s="14"/>
      <c r="U37" s="14"/>
      <c r="V37" s="14"/>
      <c r="W37" s="14"/>
      <c r="X37" s="14"/>
      <c r="Y37" s="14"/>
      <c r="Z37" s="14"/>
      <c r="AA37" s="14"/>
      <c r="AB37" s="14"/>
      <c r="AC37" s="14"/>
      <c r="AD37" s="14"/>
      <c r="AE37" s="14"/>
      <c r="AF37" s="14"/>
      <c r="AG37" s="14"/>
      <c r="AJ37"/>
      <c r="AK37" s="213"/>
    </row>
    <row r="38" spans="2:37" ht="13.5" customHeight="1" x14ac:dyDescent="0.3">
      <c r="B38" s="218" t="s">
        <v>213</v>
      </c>
      <c r="C38" s="17"/>
      <c r="D38" s="17"/>
      <c r="E38" s="17"/>
      <c r="F38" s="17"/>
      <c r="G38" s="17"/>
      <c r="H38" s="17"/>
      <c r="I38" s="17"/>
      <c r="J38" s="17"/>
      <c r="K38" s="17"/>
      <c r="L38" s="14"/>
      <c r="M38" s="14"/>
      <c r="N38" s="14"/>
      <c r="O38" s="14"/>
      <c r="P38" s="14"/>
      <c r="Q38" s="14"/>
      <c r="R38" s="14"/>
      <c r="S38" s="14"/>
      <c r="T38" s="14"/>
      <c r="U38" s="14"/>
      <c r="V38" s="14"/>
      <c r="W38" s="14"/>
      <c r="X38" s="14"/>
      <c r="Y38" s="14"/>
      <c r="Z38" s="14"/>
      <c r="AA38" s="14"/>
      <c r="AB38" s="14"/>
      <c r="AC38" s="14"/>
      <c r="AD38" s="14"/>
      <c r="AE38" s="14"/>
      <c r="AF38" s="14"/>
      <c r="AG38" s="14"/>
      <c r="AJ38"/>
    </row>
    <row r="39" spans="2:37" x14ac:dyDescent="0.3">
      <c r="B39" s="14" t="s">
        <v>244</v>
      </c>
      <c r="AJ39"/>
    </row>
    <row r="40" spans="2:37" x14ac:dyDescent="0.3">
      <c r="B40" s="14"/>
      <c r="C40" s="17"/>
      <c r="D40" s="17"/>
      <c r="E40" s="17"/>
      <c r="F40" s="17"/>
      <c r="G40" s="17"/>
      <c r="H40" s="17"/>
      <c r="I40" s="17"/>
      <c r="J40" s="17"/>
      <c r="K40" s="17"/>
      <c r="L40" s="14"/>
      <c r="M40" s="14"/>
      <c r="N40" s="14"/>
      <c r="O40" s="14"/>
      <c r="P40" s="14"/>
      <c r="Q40" s="14"/>
      <c r="R40" s="14"/>
      <c r="S40" s="14"/>
      <c r="T40" s="14"/>
      <c r="U40" s="14"/>
      <c r="V40" s="14"/>
      <c r="W40" s="14"/>
      <c r="X40" s="14"/>
      <c r="Y40" s="14"/>
      <c r="Z40" s="14"/>
      <c r="AA40" s="14"/>
      <c r="AB40" s="14"/>
      <c r="AC40" s="14"/>
      <c r="AD40" s="14"/>
      <c r="AE40" s="14"/>
      <c r="AF40" s="14"/>
      <c r="AG40" s="14"/>
    </row>
    <row r="41" spans="2:37" ht="13.5" customHeight="1" x14ac:dyDescent="0.3">
      <c r="B41" s="14"/>
      <c r="C41" s="17"/>
      <c r="D41" s="17"/>
      <c r="E41" s="17"/>
      <c r="F41" s="17"/>
      <c r="G41" s="17"/>
      <c r="H41" s="17"/>
      <c r="I41" s="17"/>
      <c r="J41" s="17"/>
      <c r="K41" s="17"/>
      <c r="L41" s="14"/>
      <c r="M41" s="14"/>
      <c r="N41" s="14"/>
      <c r="O41" s="14"/>
      <c r="P41" s="14"/>
      <c r="Q41" s="14"/>
      <c r="R41" s="14"/>
      <c r="S41" s="14"/>
      <c r="T41" s="14"/>
      <c r="U41" s="14"/>
      <c r="V41" s="14"/>
      <c r="W41" s="14"/>
      <c r="X41" s="14"/>
      <c r="Y41" s="14"/>
      <c r="Z41" s="14"/>
      <c r="AA41" s="14"/>
      <c r="AB41" s="14"/>
      <c r="AC41" s="14"/>
      <c r="AD41" s="14"/>
      <c r="AE41" s="14"/>
      <c r="AF41" s="14"/>
      <c r="AG41" s="14"/>
    </row>
  </sheetData>
  <mergeCells count="6">
    <mergeCell ref="C35:J35"/>
    <mergeCell ref="C36:J36"/>
    <mergeCell ref="C37:J37"/>
    <mergeCell ref="B2:E4"/>
    <mergeCell ref="F2:AG4"/>
    <mergeCell ref="F6:AG6"/>
  </mergeCells>
  <conditionalFormatting sqref="C11:AG34">
    <cfRule type="containsText" dxfId="166" priority="1" operator="containsText" text="EE">
      <formula>NOT(ISERROR(SEARCH("EE",C11)))</formula>
    </cfRule>
    <cfRule type="containsText" dxfId="165" priority="2" operator="containsText" text="IE">
      <formula>NOT(ISERROR(SEARCH("IE",C11)))</formula>
    </cfRule>
    <cfRule type="cellIs" dxfId="164" priority="3" operator="equal">
      <formula>"MA"</formula>
    </cfRule>
    <cfRule type="containsText" dxfId="163" priority="4" operator="containsText" text="VF">
      <formula>NOT(ISERROR(SEARCH("VF",C11)))</formula>
    </cfRule>
    <cfRule type="containsText" dxfId="162" priority="5" operator="containsText" text="ID">
      <formula>NOT(ISERROR(SEARCH("ID",C11)))</formula>
    </cfRule>
    <cfRule type="cellIs" dxfId="161" priority="6" operator="greaterThan">
      <formula>500</formula>
    </cfRule>
    <cfRule type="cellIs" dxfId="160" priority="7" operator="greaterThan">
      <formula>1500</formula>
    </cfRule>
    <cfRule type="cellIs" dxfId="159"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EF4D-C504-410F-8B72-638216310816}">
  <dimension ref="B1:AK41"/>
  <sheetViews>
    <sheetView showGridLines="0" zoomScale="80" zoomScaleNormal="80" zoomScaleSheetLayoutView="85"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292</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+'3.19'!F6</f>
        <v>Evaluación de seguimiento de la calidad del aire en el área de influencia del complejo metalúrgico La Oroya, ubicada en el distrito La Oroya, provincia de Yauli, departamento de Junín, en julio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+'3.19'!F8</f>
        <v>CA-CC-01</v>
      </c>
      <c r="G8" s="41"/>
      <c r="H8" s="41"/>
      <c r="I8" s="41"/>
      <c r="J8" s="41"/>
      <c r="K8" s="41"/>
      <c r="L8" s="41"/>
      <c r="M8" s="41"/>
      <c r="N8" s="41"/>
      <c r="O8" s="41"/>
      <c r="P8" s="41"/>
      <c r="Q8" s="8" t="s">
        <v>53</v>
      </c>
      <c r="R8" s="37"/>
      <c r="S8" s="37"/>
      <c r="T8" s="37"/>
      <c r="U8" s="37"/>
      <c r="V8" s="42" t="str">
        <f>+'3.19'!V8</f>
        <v>0001-7-2022-417</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8.91</v>
      </c>
      <c r="D11" s="231">
        <v>9.6</v>
      </c>
      <c r="E11" s="231">
        <v>9.1999999999999993</v>
      </c>
      <c r="F11" s="231">
        <v>9.98</v>
      </c>
      <c r="G11" s="231">
        <v>9.4700000000000006</v>
      </c>
      <c r="H11" s="231">
        <v>9.4499999999999993</v>
      </c>
      <c r="I11" s="231" t="s">
        <v>283</v>
      </c>
      <c r="J11" s="231" t="s">
        <v>283</v>
      </c>
      <c r="K11" s="231" t="s">
        <v>283</v>
      </c>
      <c r="L11" s="231" t="s">
        <v>283</v>
      </c>
      <c r="M11" s="231" t="s">
        <v>283</v>
      </c>
      <c r="N11" s="231" t="s">
        <v>283</v>
      </c>
      <c r="O11" s="231" t="s">
        <v>283</v>
      </c>
      <c r="P11" s="231" t="s">
        <v>283</v>
      </c>
      <c r="Q11" s="231" t="s">
        <v>283</v>
      </c>
      <c r="R11" s="231" t="s">
        <v>283</v>
      </c>
      <c r="S11" s="231" t="s">
        <v>283</v>
      </c>
      <c r="T11" s="231" t="s">
        <v>283</v>
      </c>
      <c r="U11" s="231" t="s">
        <v>283</v>
      </c>
      <c r="V11" s="231" t="s">
        <v>283</v>
      </c>
      <c r="W11" s="231" t="s">
        <v>283</v>
      </c>
      <c r="X11" s="231" t="s">
        <v>283</v>
      </c>
      <c r="Y11" s="231" t="s">
        <v>283</v>
      </c>
      <c r="Z11" s="231" t="s">
        <v>283</v>
      </c>
      <c r="AA11" s="231" t="s">
        <v>283</v>
      </c>
      <c r="AB11" s="231" t="s">
        <v>283</v>
      </c>
      <c r="AC11" s="231" t="s">
        <v>283</v>
      </c>
      <c r="AD11" s="231" t="s">
        <v>283</v>
      </c>
      <c r="AE11" s="231" t="s">
        <v>283</v>
      </c>
      <c r="AF11" s="231" t="s">
        <v>283</v>
      </c>
      <c r="AG11" s="231"/>
    </row>
    <row r="12" spans="2:34" s="232" customFormat="1" x14ac:dyDescent="0.25">
      <c r="B12" s="230">
        <v>4.1666666666666664E-2</v>
      </c>
      <c r="C12" s="231">
        <v>8.89</v>
      </c>
      <c r="D12" s="231">
        <v>9.41</v>
      </c>
      <c r="E12" s="231">
        <v>9.34</v>
      </c>
      <c r="F12" s="231">
        <v>9.9600000000000009</v>
      </c>
      <c r="G12" s="231">
        <v>9.5299999999999994</v>
      </c>
      <c r="H12" s="231">
        <v>9.49</v>
      </c>
      <c r="I12" s="231" t="s">
        <v>283</v>
      </c>
      <c r="J12" s="231" t="s">
        <v>283</v>
      </c>
      <c r="K12" s="231" t="s">
        <v>283</v>
      </c>
      <c r="L12" s="231" t="s">
        <v>283</v>
      </c>
      <c r="M12" s="231" t="s">
        <v>283</v>
      </c>
      <c r="N12" s="231" t="s">
        <v>283</v>
      </c>
      <c r="O12" s="231" t="s">
        <v>283</v>
      </c>
      <c r="P12" s="231" t="s">
        <v>283</v>
      </c>
      <c r="Q12" s="231" t="s">
        <v>283</v>
      </c>
      <c r="R12" s="231" t="s">
        <v>283</v>
      </c>
      <c r="S12" s="231" t="s">
        <v>283</v>
      </c>
      <c r="T12" s="231" t="s">
        <v>283</v>
      </c>
      <c r="U12" s="231" t="s">
        <v>283</v>
      </c>
      <c r="V12" s="231" t="s">
        <v>283</v>
      </c>
      <c r="W12" s="231" t="s">
        <v>283</v>
      </c>
      <c r="X12" s="231" t="s">
        <v>283</v>
      </c>
      <c r="Y12" s="231" t="s">
        <v>283</v>
      </c>
      <c r="Z12" s="231" t="s">
        <v>283</v>
      </c>
      <c r="AA12" s="231" t="s">
        <v>283</v>
      </c>
      <c r="AB12" s="231" t="s">
        <v>283</v>
      </c>
      <c r="AC12" s="231" t="s">
        <v>283</v>
      </c>
      <c r="AD12" s="231" t="s">
        <v>283</v>
      </c>
      <c r="AE12" s="231" t="s">
        <v>283</v>
      </c>
      <c r="AF12" s="231" t="s">
        <v>283</v>
      </c>
      <c r="AG12" s="231"/>
    </row>
    <row r="13" spans="2:34" s="232" customFormat="1" x14ac:dyDescent="0.25">
      <c r="B13" s="230">
        <v>8.3333333333333329E-2</v>
      </c>
      <c r="C13" s="231">
        <v>8.81</v>
      </c>
      <c r="D13" s="231">
        <v>9.41</v>
      </c>
      <c r="E13" s="231">
        <v>9.39</v>
      </c>
      <c r="F13" s="231">
        <v>9.9</v>
      </c>
      <c r="G13" s="231">
        <v>9.43</v>
      </c>
      <c r="H13" s="231">
        <v>9.3800000000000008</v>
      </c>
      <c r="I13" s="231" t="s">
        <v>283</v>
      </c>
      <c r="J13" s="231" t="s">
        <v>283</v>
      </c>
      <c r="K13" s="231" t="s">
        <v>283</v>
      </c>
      <c r="L13" s="231" t="s">
        <v>283</v>
      </c>
      <c r="M13" s="231" t="s">
        <v>283</v>
      </c>
      <c r="N13" s="231" t="s">
        <v>283</v>
      </c>
      <c r="O13" s="231" t="s">
        <v>283</v>
      </c>
      <c r="P13" s="231" t="s">
        <v>283</v>
      </c>
      <c r="Q13" s="231" t="s">
        <v>283</v>
      </c>
      <c r="R13" s="231" t="s">
        <v>283</v>
      </c>
      <c r="S13" s="231" t="s">
        <v>283</v>
      </c>
      <c r="T13" s="231" t="s">
        <v>283</v>
      </c>
      <c r="U13" s="231" t="s">
        <v>283</v>
      </c>
      <c r="V13" s="231" t="s">
        <v>283</v>
      </c>
      <c r="W13" s="231" t="s">
        <v>283</v>
      </c>
      <c r="X13" s="231" t="s">
        <v>283</v>
      </c>
      <c r="Y13" s="231" t="s">
        <v>283</v>
      </c>
      <c r="Z13" s="231" t="s">
        <v>283</v>
      </c>
      <c r="AA13" s="231" t="s">
        <v>283</v>
      </c>
      <c r="AB13" s="231" t="s">
        <v>283</v>
      </c>
      <c r="AC13" s="231" t="s">
        <v>283</v>
      </c>
      <c r="AD13" s="231" t="s">
        <v>283</v>
      </c>
      <c r="AE13" s="231" t="s">
        <v>283</v>
      </c>
      <c r="AF13" s="231" t="s">
        <v>283</v>
      </c>
      <c r="AG13" s="231"/>
    </row>
    <row r="14" spans="2:34" s="232" customFormat="1" x14ac:dyDescent="0.25">
      <c r="B14" s="230">
        <v>0.125</v>
      </c>
      <c r="C14" s="231">
        <v>8.73</v>
      </c>
      <c r="D14" s="231">
        <v>9.36</v>
      </c>
      <c r="E14" s="231">
        <v>9.44</v>
      </c>
      <c r="F14" s="231">
        <v>9.85</v>
      </c>
      <c r="G14" s="231">
        <v>9.4</v>
      </c>
      <c r="H14" s="231" t="s">
        <v>241</v>
      </c>
      <c r="I14" s="231" t="s">
        <v>283</v>
      </c>
      <c r="J14" s="231" t="s">
        <v>283</v>
      </c>
      <c r="K14" s="231" t="s">
        <v>283</v>
      </c>
      <c r="L14" s="231" t="s">
        <v>283</v>
      </c>
      <c r="M14" s="231" t="s">
        <v>283</v>
      </c>
      <c r="N14" s="231" t="s">
        <v>283</v>
      </c>
      <c r="O14" s="231" t="s">
        <v>283</v>
      </c>
      <c r="P14" s="231" t="s">
        <v>283</v>
      </c>
      <c r="Q14" s="231" t="s">
        <v>283</v>
      </c>
      <c r="R14" s="231" t="s">
        <v>283</v>
      </c>
      <c r="S14" s="231" t="s">
        <v>283</v>
      </c>
      <c r="T14" s="231" t="s">
        <v>283</v>
      </c>
      <c r="U14" s="231" t="s">
        <v>283</v>
      </c>
      <c r="V14" s="231" t="s">
        <v>283</v>
      </c>
      <c r="W14" s="231" t="s">
        <v>283</v>
      </c>
      <c r="X14" s="231" t="s">
        <v>283</v>
      </c>
      <c r="Y14" s="231" t="s">
        <v>283</v>
      </c>
      <c r="Z14" s="231" t="s">
        <v>283</v>
      </c>
      <c r="AA14" s="231" t="s">
        <v>283</v>
      </c>
      <c r="AB14" s="231" t="s">
        <v>283</v>
      </c>
      <c r="AC14" s="231" t="s">
        <v>283</v>
      </c>
      <c r="AD14" s="231" t="s">
        <v>283</v>
      </c>
      <c r="AE14" s="231" t="s">
        <v>283</v>
      </c>
      <c r="AF14" s="231" t="s">
        <v>283</v>
      </c>
      <c r="AG14" s="231"/>
    </row>
    <row r="15" spans="2:34" s="232" customFormat="1" x14ac:dyDescent="0.25">
      <c r="B15" s="230">
        <v>0.16666666666666666</v>
      </c>
      <c r="C15" s="231">
        <v>8.73</v>
      </c>
      <c r="D15" s="231">
        <v>9.4700000000000006</v>
      </c>
      <c r="E15" s="231">
        <v>9.5299999999999994</v>
      </c>
      <c r="F15" s="231">
        <v>9.6300000000000008</v>
      </c>
      <c r="G15" s="231">
        <v>9.35</v>
      </c>
      <c r="H15" s="231" t="s">
        <v>241</v>
      </c>
      <c r="I15" s="231" t="s">
        <v>283</v>
      </c>
      <c r="J15" s="231" t="s">
        <v>283</v>
      </c>
      <c r="K15" s="231" t="s">
        <v>283</v>
      </c>
      <c r="L15" s="240" t="s">
        <v>283</v>
      </c>
      <c r="M15" s="231" t="s">
        <v>283</v>
      </c>
      <c r="N15" s="231" t="s">
        <v>283</v>
      </c>
      <c r="O15" s="231" t="s">
        <v>283</v>
      </c>
      <c r="P15" s="231" t="s">
        <v>283</v>
      </c>
      <c r="Q15" s="231" t="s">
        <v>283</v>
      </c>
      <c r="R15" s="231" t="s">
        <v>283</v>
      </c>
      <c r="S15" s="231" t="s">
        <v>283</v>
      </c>
      <c r="T15" s="231" t="s">
        <v>283</v>
      </c>
      <c r="U15" s="231" t="s">
        <v>283</v>
      </c>
      <c r="V15" s="231" t="s">
        <v>283</v>
      </c>
      <c r="W15" s="231" t="s">
        <v>283</v>
      </c>
      <c r="X15" s="231" t="s">
        <v>283</v>
      </c>
      <c r="Y15" s="231" t="s">
        <v>283</v>
      </c>
      <c r="Z15" s="231" t="s">
        <v>283</v>
      </c>
      <c r="AA15" s="231" t="s">
        <v>283</v>
      </c>
      <c r="AB15" s="231" t="s">
        <v>283</v>
      </c>
      <c r="AC15" s="231" t="s">
        <v>283</v>
      </c>
      <c r="AD15" s="231" t="s">
        <v>283</v>
      </c>
      <c r="AE15" s="231" t="s">
        <v>283</v>
      </c>
      <c r="AF15" s="231" t="s">
        <v>283</v>
      </c>
      <c r="AG15" s="231"/>
    </row>
    <row r="16" spans="2:34" s="232" customFormat="1" x14ac:dyDescent="0.25">
      <c r="B16" s="230">
        <v>0.20833333333333334</v>
      </c>
      <c r="C16" s="231">
        <v>8.7899999999999991</v>
      </c>
      <c r="D16" s="231">
        <v>9.5399999999999991</v>
      </c>
      <c r="E16" s="231">
        <v>9.61</v>
      </c>
      <c r="F16" s="231">
        <v>9.7100000000000009</v>
      </c>
      <c r="G16" s="231">
        <v>9.34</v>
      </c>
      <c r="H16" s="231" t="s">
        <v>241</v>
      </c>
      <c r="I16" s="231" t="s">
        <v>283</v>
      </c>
      <c r="J16" s="231" t="s">
        <v>283</v>
      </c>
      <c r="K16" s="231" t="s">
        <v>283</v>
      </c>
      <c r="L16" s="231" t="s">
        <v>283</v>
      </c>
      <c r="M16" s="231" t="s">
        <v>283</v>
      </c>
      <c r="N16" s="231" t="s">
        <v>283</v>
      </c>
      <c r="O16" s="231" t="s">
        <v>283</v>
      </c>
      <c r="P16" s="231" t="s">
        <v>283</v>
      </c>
      <c r="Q16" s="231" t="s">
        <v>283</v>
      </c>
      <c r="R16" s="231" t="s">
        <v>283</v>
      </c>
      <c r="S16" s="231" t="s">
        <v>283</v>
      </c>
      <c r="T16" s="231" t="s">
        <v>283</v>
      </c>
      <c r="U16" s="231" t="s">
        <v>283</v>
      </c>
      <c r="V16" s="231" t="s">
        <v>283</v>
      </c>
      <c r="W16" s="231" t="s">
        <v>283</v>
      </c>
      <c r="X16" s="231" t="s">
        <v>283</v>
      </c>
      <c r="Y16" s="231" t="s">
        <v>283</v>
      </c>
      <c r="Z16" s="231" t="s">
        <v>283</v>
      </c>
      <c r="AA16" s="231" t="s">
        <v>283</v>
      </c>
      <c r="AB16" s="231" t="s">
        <v>283</v>
      </c>
      <c r="AC16" s="231" t="s">
        <v>283</v>
      </c>
      <c r="AD16" s="231" t="s">
        <v>283</v>
      </c>
      <c r="AE16" s="231" t="s">
        <v>283</v>
      </c>
      <c r="AF16" s="231" t="s">
        <v>283</v>
      </c>
      <c r="AG16" s="231"/>
    </row>
    <row r="17" spans="2:33" s="232" customFormat="1" x14ac:dyDescent="0.25">
      <c r="B17" s="230">
        <v>0.25</v>
      </c>
      <c r="C17" s="231">
        <v>8.92</v>
      </c>
      <c r="D17" s="231">
        <v>9.6300000000000008</v>
      </c>
      <c r="E17" s="231">
        <v>9.7200000000000006</v>
      </c>
      <c r="F17" s="231">
        <v>9.6999999999999993</v>
      </c>
      <c r="G17" s="231">
        <v>9.26</v>
      </c>
      <c r="H17" s="231" t="s">
        <v>268</v>
      </c>
      <c r="I17" s="231" t="s">
        <v>283</v>
      </c>
      <c r="J17" s="231" t="s">
        <v>283</v>
      </c>
      <c r="K17" s="231" t="s">
        <v>283</v>
      </c>
      <c r="L17" s="231" t="s">
        <v>283</v>
      </c>
      <c r="M17" s="231" t="s">
        <v>283</v>
      </c>
      <c r="N17" s="231" t="s">
        <v>283</v>
      </c>
      <c r="O17" s="231" t="s">
        <v>283</v>
      </c>
      <c r="P17" s="231" t="s">
        <v>283</v>
      </c>
      <c r="Q17" s="231" t="s">
        <v>283</v>
      </c>
      <c r="R17" s="231" t="s">
        <v>283</v>
      </c>
      <c r="S17" s="231" t="s">
        <v>283</v>
      </c>
      <c r="T17" s="231" t="s">
        <v>283</v>
      </c>
      <c r="U17" s="231" t="s">
        <v>283</v>
      </c>
      <c r="V17" s="231" t="s">
        <v>283</v>
      </c>
      <c r="W17" s="231" t="s">
        <v>283</v>
      </c>
      <c r="X17" s="231" t="s">
        <v>283</v>
      </c>
      <c r="Y17" s="231" t="s">
        <v>283</v>
      </c>
      <c r="Z17" s="231" t="s">
        <v>283</v>
      </c>
      <c r="AA17" s="231" t="s">
        <v>283</v>
      </c>
      <c r="AB17" s="231" t="s">
        <v>283</v>
      </c>
      <c r="AC17" s="231" t="s">
        <v>283</v>
      </c>
      <c r="AD17" s="231" t="s">
        <v>283</v>
      </c>
      <c r="AE17" s="231" t="s">
        <v>283</v>
      </c>
      <c r="AF17" s="231" t="s">
        <v>283</v>
      </c>
      <c r="AG17" s="231"/>
    </row>
    <row r="18" spans="2:33" s="232" customFormat="1" x14ac:dyDescent="0.25">
      <c r="B18" s="230">
        <v>0.29166666666666669</v>
      </c>
      <c r="C18" s="231">
        <v>9</v>
      </c>
      <c r="D18" s="231">
        <v>9.6</v>
      </c>
      <c r="E18" s="231">
        <v>9.89</v>
      </c>
      <c r="F18" s="231">
        <v>9.77</v>
      </c>
      <c r="G18" s="231">
        <v>9.34</v>
      </c>
      <c r="H18" s="231" t="s">
        <v>268</v>
      </c>
      <c r="I18" s="231" t="s">
        <v>283</v>
      </c>
      <c r="J18" s="231" t="s">
        <v>283</v>
      </c>
      <c r="K18" s="231" t="s">
        <v>283</v>
      </c>
      <c r="L18" s="231" t="s">
        <v>283</v>
      </c>
      <c r="M18" s="231" t="s">
        <v>283</v>
      </c>
      <c r="N18" s="231" t="s">
        <v>283</v>
      </c>
      <c r="O18" s="231" t="s">
        <v>283</v>
      </c>
      <c r="P18" s="231" t="s">
        <v>283</v>
      </c>
      <c r="Q18" s="231" t="s">
        <v>283</v>
      </c>
      <c r="R18" s="231" t="s">
        <v>283</v>
      </c>
      <c r="S18" s="231" t="s">
        <v>283</v>
      </c>
      <c r="T18" s="231" t="s">
        <v>283</v>
      </c>
      <c r="U18" s="231" t="s">
        <v>283</v>
      </c>
      <c r="V18" s="231" t="s">
        <v>283</v>
      </c>
      <c r="W18" s="231" t="s">
        <v>283</v>
      </c>
      <c r="X18" s="231" t="s">
        <v>283</v>
      </c>
      <c r="Y18" s="231" t="s">
        <v>283</v>
      </c>
      <c r="Z18" s="231" t="s">
        <v>283</v>
      </c>
      <c r="AA18" s="231" t="s">
        <v>283</v>
      </c>
      <c r="AB18" s="231" t="s">
        <v>283</v>
      </c>
      <c r="AC18" s="231" t="s">
        <v>283</v>
      </c>
      <c r="AD18" s="231" t="s">
        <v>283</v>
      </c>
      <c r="AE18" s="231" t="s">
        <v>283</v>
      </c>
      <c r="AF18" s="231" t="s">
        <v>283</v>
      </c>
      <c r="AG18" s="231"/>
    </row>
    <row r="19" spans="2:33" s="232" customFormat="1" x14ac:dyDescent="0.25">
      <c r="B19" s="230">
        <v>0.33333333333333331</v>
      </c>
      <c r="C19" s="231">
        <v>9</v>
      </c>
      <c r="D19" s="231">
        <v>9.64</v>
      </c>
      <c r="E19" s="231">
        <v>9.9700000000000006</v>
      </c>
      <c r="F19" s="231">
        <v>9.6199999999999992</v>
      </c>
      <c r="G19" s="231">
        <v>9.34</v>
      </c>
      <c r="H19" s="231" t="s">
        <v>241</v>
      </c>
      <c r="I19" s="231" t="s">
        <v>283</v>
      </c>
      <c r="J19" s="231" t="s">
        <v>283</v>
      </c>
      <c r="K19" s="231" t="s">
        <v>283</v>
      </c>
      <c r="L19" s="231" t="s">
        <v>283</v>
      </c>
      <c r="M19" s="231" t="s">
        <v>283</v>
      </c>
      <c r="N19" s="231" t="s">
        <v>283</v>
      </c>
      <c r="O19" s="231" t="s">
        <v>283</v>
      </c>
      <c r="P19" s="231" t="s">
        <v>283</v>
      </c>
      <c r="Q19" s="231" t="s">
        <v>283</v>
      </c>
      <c r="R19" s="231" t="s">
        <v>283</v>
      </c>
      <c r="S19" s="231" t="s">
        <v>283</v>
      </c>
      <c r="T19" s="231" t="s">
        <v>283</v>
      </c>
      <c r="U19" s="231" t="s">
        <v>283</v>
      </c>
      <c r="V19" s="231" t="s">
        <v>283</v>
      </c>
      <c r="W19" s="231" t="s">
        <v>283</v>
      </c>
      <c r="X19" s="231" t="s">
        <v>283</v>
      </c>
      <c r="Y19" s="231" t="s">
        <v>283</v>
      </c>
      <c r="Z19" s="231" t="s">
        <v>283</v>
      </c>
      <c r="AA19" s="231" t="s">
        <v>283</v>
      </c>
      <c r="AB19" s="231" t="s">
        <v>283</v>
      </c>
      <c r="AC19" s="231" t="s">
        <v>283</v>
      </c>
      <c r="AD19" s="231" t="s">
        <v>283</v>
      </c>
      <c r="AE19" s="231" t="s">
        <v>283</v>
      </c>
      <c r="AF19" s="231" t="s">
        <v>283</v>
      </c>
      <c r="AG19" s="231"/>
    </row>
    <row r="20" spans="2:33" s="232" customFormat="1" x14ac:dyDescent="0.25">
      <c r="B20" s="230">
        <v>0.375</v>
      </c>
      <c r="C20" s="231">
        <v>9.73</v>
      </c>
      <c r="D20" s="231">
        <v>9.68</v>
      </c>
      <c r="E20" s="231">
        <v>9.81</v>
      </c>
      <c r="F20" s="231">
        <v>9.6</v>
      </c>
      <c r="G20" s="231">
        <v>9.43</v>
      </c>
      <c r="H20" s="231" t="s">
        <v>283</v>
      </c>
      <c r="I20" s="231" t="s">
        <v>283</v>
      </c>
      <c r="J20" s="231" t="s">
        <v>283</v>
      </c>
      <c r="K20" s="231" t="s">
        <v>283</v>
      </c>
      <c r="L20" s="231" t="s">
        <v>283</v>
      </c>
      <c r="M20" s="231" t="s">
        <v>283</v>
      </c>
      <c r="N20" s="231" t="s">
        <v>283</v>
      </c>
      <c r="O20" s="231" t="s">
        <v>283</v>
      </c>
      <c r="P20" s="231" t="s">
        <v>283</v>
      </c>
      <c r="Q20" s="231" t="s">
        <v>283</v>
      </c>
      <c r="R20" s="231" t="s">
        <v>283</v>
      </c>
      <c r="S20" s="231" t="s">
        <v>283</v>
      </c>
      <c r="T20" s="231" t="s">
        <v>283</v>
      </c>
      <c r="U20" s="231" t="s">
        <v>283</v>
      </c>
      <c r="V20" s="231" t="s">
        <v>283</v>
      </c>
      <c r="W20" s="231" t="s">
        <v>283</v>
      </c>
      <c r="X20" s="231" t="s">
        <v>283</v>
      </c>
      <c r="Y20" s="231" t="s">
        <v>283</v>
      </c>
      <c r="Z20" s="231" t="s">
        <v>283</v>
      </c>
      <c r="AA20" s="231" t="s">
        <v>283</v>
      </c>
      <c r="AB20" s="231" t="s">
        <v>283</v>
      </c>
      <c r="AC20" s="231" t="s">
        <v>283</v>
      </c>
      <c r="AD20" s="231" t="s">
        <v>283</v>
      </c>
      <c r="AE20" s="231" t="s">
        <v>283</v>
      </c>
      <c r="AF20" s="231" t="s">
        <v>283</v>
      </c>
      <c r="AG20" s="231"/>
    </row>
    <row r="21" spans="2:33" s="232" customFormat="1" x14ac:dyDescent="0.25">
      <c r="B21" s="230">
        <v>0.41666666666666669</v>
      </c>
      <c r="C21" s="231">
        <v>10.08</v>
      </c>
      <c r="D21" s="231">
        <v>9.89</v>
      </c>
      <c r="E21" s="231">
        <v>9.58</v>
      </c>
      <c r="F21" s="231">
        <v>9.67</v>
      </c>
      <c r="G21" s="231">
        <v>9.39</v>
      </c>
      <c r="H21" s="231" t="s">
        <v>283</v>
      </c>
      <c r="I21" s="231" t="s">
        <v>283</v>
      </c>
      <c r="J21" s="231" t="s">
        <v>283</v>
      </c>
      <c r="K21" s="231" t="s">
        <v>283</v>
      </c>
      <c r="L21" s="231" t="s">
        <v>283</v>
      </c>
      <c r="M21" s="231" t="s">
        <v>283</v>
      </c>
      <c r="N21" s="231" t="s">
        <v>283</v>
      </c>
      <c r="O21" s="231" t="s">
        <v>283</v>
      </c>
      <c r="P21" s="231" t="s">
        <v>283</v>
      </c>
      <c r="Q21" s="231" t="s">
        <v>283</v>
      </c>
      <c r="R21" s="231" t="s">
        <v>283</v>
      </c>
      <c r="S21" s="231" t="s">
        <v>283</v>
      </c>
      <c r="T21" s="231" t="s">
        <v>283</v>
      </c>
      <c r="U21" s="231" t="s">
        <v>283</v>
      </c>
      <c r="V21" s="231" t="s">
        <v>283</v>
      </c>
      <c r="W21" s="231" t="s">
        <v>283</v>
      </c>
      <c r="X21" s="231" t="s">
        <v>283</v>
      </c>
      <c r="Y21" s="231" t="s">
        <v>283</v>
      </c>
      <c r="Z21" s="231" t="s">
        <v>283</v>
      </c>
      <c r="AA21" s="231" t="s">
        <v>283</v>
      </c>
      <c r="AB21" s="231" t="s">
        <v>283</v>
      </c>
      <c r="AC21" s="231" t="s">
        <v>283</v>
      </c>
      <c r="AD21" s="231" t="s">
        <v>283</v>
      </c>
      <c r="AE21" s="231" t="s">
        <v>283</v>
      </c>
      <c r="AF21" s="231" t="s">
        <v>283</v>
      </c>
      <c r="AG21" s="231"/>
    </row>
    <row r="22" spans="2:33" s="232" customFormat="1" x14ac:dyDescent="0.25">
      <c r="B22" s="230">
        <v>0.45833333333333331</v>
      </c>
      <c r="C22" s="231">
        <v>10.33</v>
      </c>
      <c r="D22" s="231">
        <v>9.9700000000000006</v>
      </c>
      <c r="E22" s="231">
        <v>9.5299999999999994</v>
      </c>
      <c r="F22" s="231">
        <v>9.76</v>
      </c>
      <c r="G22" s="231">
        <v>9.3699999999999992</v>
      </c>
      <c r="H22" s="231" t="s">
        <v>283</v>
      </c>
      <c r="I22" s="231" t="s">
        <v>283</v>
      </c>
      <c r="J22" s="231" t="s">
        <v>283</v>
      </c>
      <c r="K22" s="231" t="s">
        <v>283</v>
      </c>
      <c r="L22" s="231" t="s">
        <v>283</v>
      </c>
      <c r="M22" s="231" t="s">
        <v>283</v>
      </c>
      <c r="N22" s="231" t="s">
        <v>283</v>
      </c>
      <c r="O22" s="231" t="s">
        <v>283</v>
      </c>
      <c r="P22" s="231" t="s">
        <v>283</v>
      </c>
      <c r="Q22" s="231" t="s">
        <v>283</v>
      </c>
      <c r="R22" s="231" t="s">
        <v>283</v>
      </c>
      <c r="S22" s="231" t="s">
        <v>283</v>
      </c>
      <c r="T22" s="231" t="s">
        <v>283</v>
      </c>
      <c r="U22" s="231" t="s">
        <v>283</v>
      </c>
      <c r="V22" s="231" t="s">
        <v>283</v>
      </c>
      <c r="W22" s="231" t="s">
        <v>283</v>
      </c>
      <c r="X22" s="231" t="s">
        <v>283</v>
      </c>
      <c r="Y22" s="231" t="s">
        <v>283</v>
      </c>
      <c r="Z22" s="231" t="s">
        <v>283</v>
      </c>
      <c r="AA22" s="231" t="s">
        <v>283</v>
      </c>
      <c r="AB22" s="231" t="s">
        <v>283</v>
      </c>
      <c r="AC22" s="231" t="s">
        <v>283</v>
      </c>
      <c r="AD22" s="231" t="s">
        <v>283</v>
      </c>
      <c r="AE22" s="231" t="s">
        <v>283</v>
      </c>
      <c r="AF22" s="231" t="s">
        <v>283</v>
      </c>
      <c r="AG22" s="231"/>
    </row>
    <row r="23" spans="2:33" s="232" customFormat="1" x14ac:dyDescent="0.25">
      <c r="B23" s="230">
        <v>0.5</v>
      </c>
      <c r="C23" s="231">
        <v>9.84</v>
      </c>
      <c r="D23" s="231">
        <v>9.8800000000000008</v>
      </c>
      <c r="E23" s="231">
        <v>9.56</v>
      </c>
      <c r="F23" s="231">
        <v>9.77</v>
      </c>
      <c r="G23" s="231">
        <v>9.31</v>
      </c>
      <c r="H23" s="231" t="s">
        <v>283</v>
      </c>
      <c r="I23" s="231" t="s">
        <v>283</v>
      </c>
      <c r="J23" s="231" t="s">
        <v>283</v>
      </c>
      <c r="K23" s="231" t="s">
        <v>283</v>
      </c>
      <c r="L23" s="231" t="s">
        <v>283</v>
      </c>
      <c r="M23" s="231" t="s">
        <v>283</v>
      </c>
      <c r="N23" s="231" t="s">
        <v>283</v>
      </c>
      <c r="O23" s="231" t="s">
        <v>283</v>
      </c>
      <c r="P23" s="231" t="s">
        <v>283</v>
      </c>
      <c r="Q23" s="231" t="s">
        <v>283</v>
      </c>
      <c r="R23" s="231" t="s">
        <v>283</v>
      </c>
      <c r="S23" s="231" t="s">
        <v>283</v>
      </c>
      <c r="T23" s="231" t="s">
        <v>283</v>
      </c>
      <c r="U23" s="231" t="s">
        <v>283</v>
      </c>
      <c r="V23" s="231" t="s">
        <v>283</v>
      </c>
      <c r="W23" s="231" t="s">
        <v>283</v>
      </c>
      <c r="X23" s="231" t="s">
        <v>283</v>
      </c>
      <c r="Y23" s="231" t="s">
        <v>283</v>
      </c>
      <c r="Z23" s="231" t="s">
        <v>283</v>
      </c>
      <c r="AA23" s="231" t="s">
        <v>283</v>
      </c>
      <c r="AB23" s="231" t="s">
        <v>283</v>
      </c>
      <c r="AC23" s="231" t="s">
        <v>283</v>
      </c>
      <c r="AD23" s="231" t="s">
        <v>283</v>
      </c>
      <c r="AE23" s="231" t="s">
        <v>283</v>
      </c>
      <c r="AF23" s="231" t="s">
        <v>283</v>
      </c>
      <c r="AG23" s="231"/>
    </row>
    <row r="24" spans="2:33" s="232" customFormat="1" x14ac:dyDescent="0.25">
      <c r="B24" s="230">
        <v>0.54166666666666663</v>
      </c>
      <c r="C24" s="231">
        <v>9.64</v>
      </c>
      <c r="D24" s="231">
        <v>9.65</v>
      </c>
      <c r="E24" s="231">
        <v>9.48</v>
      </c>
      <c r="F24" s="231">
        <v>9.64</v>
      </c>
      <c r="G24" s="231">
        <v>9.27</v>
      </c>
      <c r="H24" s="231" t="s">
        <v>283</v>
      </c>
      <c r="I24" s="231" t="s">
        <v>283</v>
      </c>
      <c r="J24" s="231" t="s">
        <v>283</v>
      </c>
      <c r="K24" s="231" t="s">
        <v>283</v>
      </c>
      <c r="L24" s="231" t="s">
        <v>283</v>
      </c>
      <c r="M24" s="231" t="s">
        <v>283</v>
      </c>
      <c r="N24" s="231" t="s">
        <v>283</v>
      </c>
      <c r="O24" s="231" t="s">
        <v>283</v>
      </c>
      <c r="P24" s="231" t="s">
        <v>283</v>
      </c>
      <c r="Q24" s="231" t="s">
        <v>283</v>
      </c>
      <c r="R24" s="231" t="s">
        <v>283</v>
      </c>
      <c r="S24" s="231" t="s">
        <v>283</v>
      </c>
      <c r="T24" s="231" t="s">
        <v>283</v>
      </c>
      <c r="U24" s="231" t="s">
        <v>283</v>
      </c>
      <c r="V24" s="231" t="s">
        <v>283</v>
      </c>
      <c r="W24" s="231" t="s">
        <v>283</v>
      </c>
      <c r="X24" s="231" t="s">
        <v>283</v>
      </c>
      <c r="Y24" s="231" t="s">
        <v>283</v>
      </c>
      <c r="Z24" s="231" t="s">
        <v>283</v>
      </c>
      <c r="AA24" s="231" t="s">
        <v>283</v>
      </c>
      <c r="AB24" s="231" t="s">
        <v>283</v>
      </c>
      <c r="AC24" s="231" t="s">
        <v>283</v>
      </c>
      <c r="AD24" s="231" t="s">
        <v>283</v>
      </c>
      <c r="AE24" s="231" t="s">
        <v>283</v>
      </c>
      <c r="AF24" s="231" t="s">
        <v>283</v>
      </c>
      <c r="AG24" s="231"/>
    </row>
    <row r="25" spans="2:33" s="232" customFormat="1" x14ac:dyDescent="0.25">
      <c r="B25" s="230">
        <v>0.58333333333333337</v>
      </c>
      <c r="C25" s="231">
        <v>9.48</v>
      </c>
      <c r="D25" s="231">
        <v>9.48</v>
      </c>
      <c r="E25" s="231">
        <v>9.3699999999999992</v>
      </c>
      <c r="F25" s="231">
        <v>9.4600000000000009</v>
      </c>
      <c r="G25" s="231">
        <v>9.3000000000000007</v>
      </c>
      <c r="H25" s="231" t="s">
        <v>283</v>
      </c>
      <c r="I25" s="231" t="s">
        <v>283</v>
      </c>
      <c r="J25" s="231" t="s">
        <v>283</v>
      </c>
      <c r="K25" s="231" t="s">
        <v>283</v>
      </c>
      <c r="L25" s="231" t="s">
        <v>283</v>
      </c>
      <c r="M25" s="231" t="s">
        <v>283</v>
      </c>
      <c r="N25" s="231" t="s">
        <v>283</v>
      </c>
      <c r="O25" s="231" t="s">
        <v>283</v>
      </c>
      <c r="P25" s="231" t="s">
        <v>283</v>
      </c>
      <c r="Q25" s="231" t="s">
        <v>283</v>
      </c>
      <c r="R25" s="231" t="s">
        <v>283</v>
      </c>
      <c r="S25" s="231" t="s">
        <v>283</v>
      </c>
      <c r="T25" s="231" t="s">
        <v>283</v>
      </c>
      <c r="U25" s="231" t="s">
        <v>283</v>
      </c>
      <c r="V25" s="231" t="s">
        <v>283</v>
      </c>
      <c r="W25" s="231" t="s">
        <v>283</v>
      </c>
      <c r="X25" s="231" t="s">
        <v>283</v>
      </c>
      <c r="Y25" s="231" t="s">
        <v>283</v>
      </c>
      <c r="Z25" s="231" t="s">
        <v>283</v>
      </c>
      <c r="AA25" s="231" t="s">
        <v>283</v>
      </c>
      <c r="AB25" s="231" t="s">
        <v>283</v>
      </c>
      <c r="AC25" s="231" t="s">
        <v>283</v>
      </c>
      <c r="AD25" s="231" t="s">
        <v>283</v>
      </c>
      <c r="AE25" s="231" t="s">
        <v>283</v>
      </c>
      <c r="AF25" s="231" t="s">
        <v>283</v>
      </c>
      <c r="AG25" s="231"/>
    </row>
    <row r="26" spans="2:33" s="232" customFormat="1" x14ac:dyDescent="0.25">
      <c r="B26" s="230">
        <v>0.625</v>
      </c>
      <c r="C26" s="231">
        <v>9.25</v>
      </c>
      <c r="D26" s="231">
        <v>9.32</v>
      </c>
      <c r="E26" s="231">
        <v>9.39</v>
      </c>
      <c r="F26" s="231">
        <v>9.34</v>
      </c>
      <c r="G26" s="231">
        <v>9.27</v>
      </c>
      <c r="H26" s="231" t="s">
        <v>283</v>
      </c>
      <c r="I26" s="231" t="s">
        <v>283</v>
      </c>
      <c r="J26" s="231" t="s">
        <v>283</v>
      </c>
      <c r="K26" s="231" t="s">
        <v>283</v>
      </c>
      <c r="L26" s="231" t="s">
        <v>283</v>
      </c>
      <c r="M26" s="231" t="s">
        <v>283</v>
      </c>
      <c r="N26" s="231" t="s">
        <v>283</v>
      </c>
      <c r="O26" s="231" t="s">
        <v>283</v>
      </c>
      <c r="P26" s="231" t="s">
        <v>283</v>
      </c>
      <c r="Q26" s="231" t="s">
        <v>283</v>
      </c>
      <c r="R26" s="231" t="s">
        <v>283</v>
      </c>
      <c r="S26" s="231" t="s">
        <v>283</v>
      </c>
      <c r="T26" s="231" t="s">
        <v>283</v>
      </c>
      <c r="U26" s="231" t="s">
        <v>283</v>
      </c>
      <c r="V26" s="231" t="s">
        <v>283</v>
      </c>
      <c r="W26" s="231" t="s">
        <v>283</v>
      </c>
      <c r="X26" s="231" t="s">
        <v>283</v>
      </c>
      <c r="Y26" s="231" t="s">
        <v>283</v>
      </c>
      <c r="Z26" s="231" t="s">
        <v>283</v>
      </c>
      <c r="AA26" s="231" t="s">
        <v>283</v>
      </c>
      <c r="AB26" s="231" t="s">
        <v>283</v>
      </c>
      <c r="AC26" s="231" t="s">
        <v>283</v>
      </c>
      <c r="AD26" s="231" t="s">
        <v>283</v>
      </c>
      <c r="AE26" s="231" t="s">
        <v>283</v>
      </c>
      <c r="AF26" s="231" t="s">
        <v>283</v>
      </c>
      <c r="AG26" s="231"/>
    </row>
    <row r="27" spans="2:33" s="232" customFormat="1" x14ac:dyDescent="0.25">
      <c r="B27" s="230">
        <v>0.66666666666666663</v>
      </c>
      <c r="C27" s="231">
        <v>9.08</v>
      </c>
      <c r="D27" s="231">
        <v>9.25</v>
      </c>
      <c r="E27" s="231">
        <v>9.4</v>
      </c>
      <c r="F27" s="231">
        <v>9.34</v>
      </c>
      <c r="G27" s="231">
        <v>9.32</v>
      </c>
      <c r="H27" s="231" t="s">
        <v>283</v>
      </c>
      <c r="I27" s="231" t="s">
        <v>283</v>
      </c>
      <c r="J27" s="231" t="s">
        <v>283</v>
      </c>
      <c r="K27" s="231" t="s">
        <v>283</v>
      </c>
      <c r="L27" s="231" t="s">
        <v>283</v>
      </c>
      <c r="M27" s="231" t="s">
        <v>283</v>
      </c>
      <c r="N27" s="231" t="s">
        <v>283</v>
      </c>
      <c r="O27" s="231" t="s">
        <v>283</v>
      </c>
      <c r="P27" s="231" t="s">
        <v>283</v>
      </c>
      <c r="Q27" s="231" t="s">
        <v>283</v>
      </c>
      <c r="R27" s="231" t="s">
        <v>283</v>
      </c>
      <c r="S27" s="231" t="s">
        <v>283</v>
      </c>
      <c r="T27" s="231" t="s">
        <v>283</v>
      </c>
      <c r="U27" s="231" t="s">
        <v>283</v>
      </c>
      <c r="V27" s="231" t="s">
        <v>283</v>
      </c>
      <c r="W27" s="231" t="s">
        <v>283</v>
      </c>
      <c r="X27" s="231" t="s">
        <v>283</v>
      </c>
      <c r="Y27" s="231" t="s">
        <v>283</v>
      </c>
      <c r="Z27" s="231" t="s">
        <v>283</v>
      </c>
      <c r="AA27" s="231" t="s">
        <v>283</v>
      </c>
      <c r="AB27" s="231" t="s">
        <v>283</v>
      </c>
      <c r="AC27" s="231" t="s">
        <v>283</v>
      </c>
      <c r="AD27" s="231" t="s">
        <v>283</v>
      </c>
      <c r="AE27" s="231" t="s">
        <v>283</v>
      </c>
      <c r="AF27" s="231" t="s">
        <v>283</v>
      </c>
      <c r="AG27" s="231"/>
    </row>
    <row r="28" spans="2:33" s="232" customFormat="1" x14ac:dyDescent="0.25">
      <c r="B28" s="230">
        <v>0.70833333333333337</v>
      </c>
      <c r="C28" s="231">
        <v>9</v>
      </c>
      <c r="D28" s="231">
        <v>9.18</v>
      </c>
      <c r="E28" s="231">
        <v>9.36</v>
      </c>
      <c r="F28" s="231">
        <v>9.41</v>
      </c>
      <c r="G28" s="231">
        <v>9.34</v>
      </c>
      <c r="H28" s="231" t="s">
        <v>283</v>
      </c>
      <c r="I28" s="231" t="s">
        <v>283</v>
      </c>
      <c r="J28" s="231" t="s">
        <v>283</v>
      </c>
      <c r="K28" s="231" t="s">
        <v>283</v>
      </c>
      <c r="L28" s="231" t="s">
        <v>283</v>
      </c>
      <c r="M28" s="231" t="s">
        <v>283</v>
      </c>
      <c r="N28" s="231" t="s">
        <v>283</v>
      </c>
      <c r="O28" s="231" t="s">
        <v>283</v>
      </c>
      <c r="P28" s="231" t="s">
        <v>283</v>
      </c>
      <c r="Q28" s="231" t="s">
        <v>283</v>
      </c>
      <c r="R28" s="231" t="s">
        <v>283</v>
      </c>
      <c r="S28" s="231" t="s">
        <v>283</v>
      </c>
      <c r="T28" s="231" t="s">
        <v>283</v>
      </c>
      <c r="U28" s="231" t="s">
        <v>283</v>
      </c>
      <c r="V28" s="231" t="s">
        <v>283</v>
      </c>
      <c r="W28" s="231" t="s">
        <v>283</v>
      </c>
      <c r="X28" s="231" t="s">
        <v>283</v>
      </c>
      <c r="Y28" s="231" t="s">
        <v>283</v>
      </c>
      <c r="Z28" s="231" t="s">
        <v>283</v>
      </c>
      <c r="AA28" s="231" t="s">
        <v>283</v>
      </c>
      <c r="AB28" s="231" t="s">
        <v>283</v>
      </c>
      <c r="AC28" s="231" t="s">
        <v>283</v>
      </c>
      <c r="AD28" s="231" t="s">
        <v>283</v>
      </c>
      <c r="AE28" s="231" t="s">
        <v>283</v>
      </c>
      <c r="AF28" s="231" t="s">
        <v>283</v>
      </c>
      <c r="AG28" s="231"/>
    </row>
    <row r="29" spans="2:33" s="232" customFormat="1" x14ac:dyDescent="0.25">
      <c r="B29" s="230">
        <v>0.75</v>
      </c>
      <c r="C29" s="231">
        <v>9.01</v>
      </c>
      <c r="D29" s="231">
        <v>9.25</v>
      </c>
      <c r="E29" s="231">
        <v>9.33</v>
      </c>
      <c r="F29" s="231">
        <v>9.49</v>
      </c>
      <c r="G29" s="231">
        <v>9.39</v>
      </c>
      <c r="H29" s="231" t="s">
        <v>283</v>
      </c>
      <c r="I29" s="231" t="s">
        <v>283</v>
      </c>
      <c r="J29" s="231" t="s">
        <v>283</v>
      </c>
      <c r="K29" s="231" t="s">
        <v>283</v>
      </c>
      <c r="L29" s="231" t="s">
        <v>283</v>
      </c>
      <c r="M29" s="231" t="s">
        <v>283</v>
      </c>
      <c r="N29" s="231" t="s">
        <v>283</v>
      </c>
      <c r="O29" s="231" t="s">
        <v>283</v>
      </c>
      <c r="P29" s="231" t="s">
        <v>283</v>
      </c>
      <c r="Q29" s="231" t="s">
        <v>283</v>
      </c>
      <c r="R29" s="231" t="s">
        <v>283</v>
      </c>
      <c r="S29" s="231" t="s">
        <v>283</v>
      </c>
      <c r="T29" s="231" t="s">
        <v>283</v>
      </c>
      <c r="U29" s="231" t="s">
        <v>283</v>
      </c>
      <c r="V29" s="231" t="s">
        <v>283</v>
      </c>
      <c r="W29" s="231" t="s">
        <v>283</v>
      </c>
      <c r="X29" s="231" t="s">
        <v>283</v>
      </c>
      <c r="Y29" s="231" t="s">
        <v>283</v>
      </c>
      <c r="Z29" s="231" t="s">
        <v>283</v>
      </c>
      <c r="AA29" s="231" t="s">
        <v>283</v>
      </c>
      <c r="AB29" s="231" t="s">
        <v>283</v>
      </c>
      <c r="AC29" s="231" t="s">
        <v>283</v>
      </c>
      <c r="AD29" s="231" t="s">
        <v>283</v>
      </c>
      <c r="AE29" s="231" t="s">
        <v>283</v>
      </c>
      <c r="AF29" s="231" t="s">
        <v>283</v>
      </c>
      <c r="AG29" s="231"/>
    </row>
    <row r="30" spans="2:33" s="232" customFormat="1" x14ac:dyDescent="0.25">
      <c r="B30" s="230">
        <v>0.79166666666666663</v>
      </c>
      <c r="C30" s="231">
        <v>9.15</v>
      </c>
      <c r="D30" s="231">
        <v>9.3000000000000007</v>
      </c>
      <c r="E30" s="231">
        <v>9.3800000000000008</v>
      </c>
      <c r="F30" s="231">
        <v>9.4600000000000009</v>
      </c>
      <c r="G30" s="231">
        <v>9.34</v>
      </c>
      <c r="H30" s="231" t="s">
        <v>283</v>
      </c>
      <c r="I30" s="231" t="s">
        <v>283</v>
      </c>
      <c r="J30" s="231" t="s">
        <v>283</v>
      </c>
      <c r="K30" s="231" t="s">
        <v>283</v>
      </c>
      <c r="L30" s="231" t="s">
        <v>283</v>
      </c>
      <c r="M30" s="231" t="s">
        <v>283</v>
      </c>
      <c r="N30" s="231" t="s">
        <v>283</v>
      </c>
      <c r="O30" s="231" t="s">
        <v>283</v>
      </c>
      <c r="P30" s="231" t="s">
        <v>283</v>
      </c>
      <c r="Q30" s="231" t="s">
        <v>283</v>
      </c>
      <c r="R30" s="231" t="s">
        <v>283</v>
      </c>
      <c r="S30" s="231" t="s">
        <v>283</v>
      </c>
      <c r="T30" s="231" t="s">
        <v>283</v>
      </c>
      <c r="U30" s="231" t="s">
        <v>283</v>
      </c>
      <c r="V30" s="231" t="s">
        <v>283</v>
      </c>
      <c r="W30" s="231" t="s">
        <v>283</v>
      </c>
      <c r="X30" s="231" t="s">
        <v>283</v>
      </c>
      <c r="Y30" s="231" t="s">
        <v>283</v>
      </c>
      <c r="Z30" s="231" t="s">
        <v>283</v>
      </c>
      <c r="AA30" s="231" t="s">
        <v>283</v>
      </c>
      <c r="AB30" s="231" t="s">
        <v>283</v>
      </c>
      <c r="AC30" s="231" t="s">
        <v>283</v>
      </c>
      <c r="AD30" s="231" t="s">
        <v>283</v>
      </c>
      <c r="AE30" s="231" t="s">
        <v>283</v>
      </c>
      <c r="AF30" s="231" t="s">
        <v>283</v>
      </c>
      <c r="AG30" s="231"/>
    </row>
    <row r="31" spans="2:33" s="232" customFormat="1" x14ac:dyDescent="0.25">
      <c r="B31" s="230">
        <v>0.83333333333333337</v>
      </c>
      <c r="C31" s="231">
        <v>9.42</v>
      </c>
      <c r="D31" s="231">
        <v>9.3000000000000007</v>
      </c>
      <c r="E31" s="231">
        <v>9.4600000000000009</v>
      </c>
      <c r="F31" s="231">
        <v>9.5299999999999994</v>
      </c>
      <c r="G31" s="231">
        <v>9.57</v>
      </c>
      <c r="H31" s="231" t="s">
        <v>283</v>
      </c>
      <c r="I31" s="231" t="s">
        <v>283</v>
      </c>
      <c r="J31" s="231" t="s">
        <v>283</v>
      </c>
      <c r="K31" s="231" t="s">
        <v>283</v>
      </c>
      <c r="L31" s="231" t="s">
        <v>283</v>
      </c>
      <c r="M31" s="231" t="s">
        <v>283</v>
      </c>
      <c r="N31" s="231" t="s">
        <v>283</v>
      </c>
      <c r="O31" s="231" t="s">
        <v>283</v>
      </c>
      <c r="P31" s="231" t="s">
        <v>283</v>
      </c>
      <c r="Q31" s="231" t="s">
        <v>283</v>
      </c>
      <c r="R31" s="231" t="s">
        <v>283</v>
      </c>
      <c r="S31" s="231" t="s">
        <v>283</v>
      </c>
      <c r="T31" s="231" t="s">
        <v>283</v>
      </c>
      <c r="U31" s="231" t="s">
        <v>283</v>
      </c>
      <c r="V31" s="231" t="s">
        <v>283</v>
      </c>
      <c r="W31" s="231" t="s">
        <v>283</v>
      </c>
      <c r="X31" s="231" t="s">
        <v>283</v>
      </c>
      <c r="Y31" s="231" t="s">
        <v>283</v>
      </c>
      <c r="Z31" s="231" t="s">
        <v>283</v>
      </c>
      <c r="AA31" s="231" t="s">
        <v>283</v>
      </c>
      <c r="AB31" s="231" t="s">
        <v>283</v>
      </c>
      <c r="AC31" s="231" t="s">
        <v>283</v>
      </c>
      <c r="AD31" s="231" t="s">
        <v>283</v>
      </c>
      <c r="AE31" s="231" t="s">
        <v>283</v>
      </c>
      <c r="AF31" s="231" t="s">
        <v>283</v>
      </c>
      <c r="AG31" s="231"/>
    </row>
    <row r="32" spans="2:33" s="232" customFormat="1" x14ac:dyDescent="0.25">
      <c r="B32" s="230">
        <v>0.875</v>
      </c>
      <c r="C32" s="231">
        <v>9.6999999999999993</v>
      </c>
      <c r="D32" s="231">
        <v>9.3000000000000007</v>
      </c>
      <c r="E32" s="231">
        <v>9.66</v>
      </c>
      <c r="F32" s="231">
        <v>9.5</v>
      </c>
      <c r="G32" s="231">
        <v>9.84</v>
      </c>
      <c r="H32" s="231" t="s">
        <v>283</v>
      </c>
      <c r="I32" s="231" t="s">
        <v>283</v>
      </c>
      <c r="J32" s="231" t="s">
        <v>283</v>
      </c>
      <c r="K32" s="231" t="s">
        <v>283</v>
      </c>
      <c r="L32" s="231" t="s">
        <v>283</v>
      </c>
      <c r="M32" s="231" t="s">
        <v>283</v>
      </c>
      <c r="N32" s="231" t="s">
        <v>283</v>
      </c>
      <c r="O32" s="231" t="s">
        <v>283</v>
      </c>
      <c r="P32" s="231" t="s">
        <v>283</v>
      </c>
      <c r="Q32" s="231" t="s">
        <v>283</v>
      </c>
      <c r="R32" s="231" t="s">
        <v>283</v>
      </c>
      <c r="S32" s="231" t="s">
        <v>283</v>
      </c>
      <c r="T32" s="231" t="s">
        <v>283</v>
      </c>
      <c r="U32" s="231" t="s">
        <v>283</v>
      </c>
      <c r="V32" s="231" t="s">
        <v>283</v>
      </c>
      <c r="W32" s="231" t="s">
        <v>283</v>
      </c>
      <c r="X32" s="231" t="s">
        <v>283</v>
      </c>
      <c r="Y32" s="231" t="s">
        <v>283</v>
      </c>
      <c r="Z32" s="231" t="s">
        <v>283</v>
      </c>
      <c r="AA32" s="231" t="s">
        <v>283</v>
      </c>
      <c r="AB32" s="231" t="s">
        <v>283</v>
      </c>
      <c r="AC32" s="231" t="s">
        <v>283</v>
      </c>
      <c r="AD32" s="231" t="s">
        <v>283</v>
      </c>
      <c r="AE32" s="231" t="s">
        <v>283</v>
      </c>
      <c r="AF32" s="231" t="s">
        <v>283</v>
      </c>
      <c r="AG32" s="231"/>
    </row>
    <row r="33" spans="2:37" s="232" customFormat="1" x14ac:dyDescent="0.25">
      <c r="B33" s="230">
        <v>0.91666666666666663</v>
      </c>
      <c r="C33" s="231">
        <v>9.8000000000000007</v>
      </c>
      <c r="D33" s="231">
        <v>9.18</v>
      </c>
      <c r="E33" s="231">
        <v>9.9</v>
      </c>
      <c r="F33" s="231">
        <v>9.44</v>
      </c>
      <c r="G33" s="231">
        <v>9.84</v>
      </c>
      <c r="H33" s="231" t="s">
        <v>283</v>
      </c>
      <c r="I33" s="231" t="s">
        <v>283</v>
      </c>
      <c r="J33" s="231" t="s">
        <v>283</v>
      </c>
      <c r="K33" s="231" t="s">
        <v>283</v>
      </c>
      <c r="L33" s="231" t="s">
        <v>283</v>
      </c>
      <c r="M33" s="231" t="s">
        <v>283</v>
      </c>
      <c r="N33" s="231" t="s">
        <v>283</v>
      </c>
      <c r="O33" s="231" t="s">
        <v>283</v>
      </c>
      <c r="P33" s="231" t="s">
        <v>283</v>
      </c>
      <c r="Q33" s="231" t="s">
        <v>283</v>
      </c>
      <c r="R33" s="231" t="s">
        <v>283</v>
      </c>
      <c r="S33" s="231" t="s">
        <v>283</v>
      </c>
      <c r="T33" s="231" t="s">
        <v>283</v>
      </c>
      <c r="U33" s="231" t="s">
        <v>283</v>
      </c>
      <c r="V33" s="231" t="s">
        <v>283</v>
      </c>
      <c r="W33" s="231" t="s">
        <v>283</v>
      </c>
      <c r="X33" s="231" t="s">
        <v>283</v>
      </c>
      <c r="Y33" s="231" t="s">
        <v>283</v>
      </c>
      <c r="Z33" s="231" t="s">
        <v>283</v>
      </c>
      <c r="AA33" s="231" t="s">
        <v>283</v>
      </c>
      <c r="AB33" s="231" t="s">
        <v>283</v>
      </c>
      <c r="AC33" s="231" t="s">
        <v>283</v>
      </c>
      <c r="AD33" s="231" t="s">
        <v>283</v>
      </c>
      <c r="AE33" s="231" t="s">
        <v>283</v>
      </c>
      <c r="AF33" s="231" t="s">
        <v>283</v>
      </c>
      <c r="AG33" s="231"/>
    </row>
    <row r="34" spans="2:37" s="232" customFormat="1" x14ac:dyDescent="0.25">
      <c r="B34" s="230">
        <v>0.95833333333333337</v>
      </c>
      <c r="C34" s="231">
        <v>9.69</v>
      </c>
      <c r="D34" s="231">
        <v>9.19</v>
      </c>
      <c r="E34" s="231">
        <v>10.02</v>
      </c>
      <c r="F34" s="231">
        <v>9.43</v>
      </c>
      <c r="G34" s="231">
        <v>9.7100000000000009</v>
      </c>
      <c r="H34" s="231" t="s">
        <v>283</v>
      </c>
      <c r="I34" s="231" t="s">
        <v>283</v>
      </c>
      <c r="J34" s="231" t="s">
        <v>283</v>
      </c>
      <c r="K34" s="231" t="s">
        <v>283</v>
      </c>
      <c r="L34" s="231" t="s">
        <v>283</v>
      </c>
      <c r="M34" s="231" t="s">
        <v>283</v>
      </c>
      <c r="N34" s="231" t="s">
        <v>283</v>
      </c>
      <c r="O34" s="231" t="s">
        <v>283</v>
      </c>
      <c r="P34" s="231" t="s">
        <v>283</v>
      </c>
      <c r="Q34" s="231" t="s">
        <v>283</v>
      </c>
      <c r="R34" s="231" t="s">
        <v>283</v>
      </c>
      <c r="S34" s="231" t="s">
        <v>283</v>
      </c>
      <c r="T34" s="231" t="s">
        <v>283</v>
      </c>
      <c r="U34" s="231" t="s">
        <v>283</v>
      </c>
      <c r="V34" s="231" t="s">
        <v>283</v>
      </c>
      <c r="W34" s="231" t="s">
        <v>283</v>
      </c>
      <c r="X34" s="231" t="s">
        <v>283</v>
      </c>
      <c r="Y34" s="231" t="s">
        <v>283</v>
      </c>
      <c r="Z34" s="231" t="s">
        <v>283</v>
      </c>
      <c r="AA34" s="231" t="s">
        <v>283</v>
      </c>
      <c r="AB34" s="231" t="s">
        <v>283</v>
      </c>
      <c r="AC34" s="231" t="s">
        <v>283</v>
      </c>
      <c r="AD34" s="231" t="s">
        <v>283</v>
      </c>
      <c r="AE34" s="231" t="s">
        <v>283</v>
      </c>
      <c r="AF34" s="231" t="s">
        <v>283</v>
      </c>
      <c r="AG34" s="231"/>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59" t="s">
        <v>287</v>
      </c>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59" t="s">
        <v>286</v>
      </c>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x14ac:dyDescent="0.3">
      <c r="B41" s="263" t="s">
        <v>288</v>
      </c>
    </row>
  </sheetData>
  <mergeCells count="6">
    <mergeCell ref="C37:J37"/>
    <mergeCell ref="B2:E4"/>
    <mergeCell ref="F2:AG4"/>
    <mergeCell ref="F6:AG6"/>
    <mergeCell ref="C35:J35"/>
    <mergeCell ref="C36:J36"/>
  </mergeCells>
  <conditionalFormatting sqref="C11:AG34">
    <cfRule type="containsText" dxfId="58" priority="1" operator="containsText" text="EE">
      <formula>NOT(ISERROR(SEARCH("EE",C11)))</formula>
    </cfRule>
    <cfRule type="containsText" dxfId="57" priority="2" operator="containsText" text="IE">
      <formula>NOT(ISERROR(SEARCH("IE",C11)))</formula>
    </cfRule>
    <cfRule type="containsText" dxfId="56" priority="3" operator="containsText" text="CA">
      <formula>NOT(ISERROR(SEARCH("CA",C11)))</formula>
    </cfRule>
    <cfRule type="containsText" dxfId="55" priority="4" operator="containsText" text="VF">
      <formula>NOT(ISERROR(SEARCH("VF",C11)))</formula>
    </cfRule>
    <cfRule type="containsText" dxfId="54" priority="5" operator="containsText" text="ID">
      <formula>NOT(ISERROR(SEARCH("ID",C11)))</formula>
    </cfRule>
    <cfRule type="cellIs" dxfId="53" priority="6" operator="greaterThan">
      <formula>500</formula>
    </cfRule>
    <cfRule type="cellIs" dxfId="52" priority="7" operator="greaterThan">
      <formula>1500</formula>
    </cfRule>
    <cfRule type="cellIs" dxfId="51"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4D13E-EE6D-4F11-B719-A83157F9343A}">
  <dimension ref="A1:AC783"/>
  <sheetViews>
    <sheetView showGridLines="0" zoomScale="70" zoomScaleNormal="70" zoomScaleSheetLayoutView="70" workbookViewId="0">
      <selection activeCell="M14" sqref="M14"/>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88671875" style="249" customWidth="1"/>
    <col min="10" max="10" width="3.33203125" style="246" customWidth="1"/>
    <col min="11" max="16384" width="11.5546875" style="250"/>
  </cols>
  <sheetData>
    <row r="1" spans="1:10" ht="19.649999999999999" customHeight="1" x14ac:dyDescent="0.25"/>
    <row r="2" spans="1:10" ht="16.5" customHeight="1" x14ac:dyDescent="0.25">
      <c r="C2" s="303"/>
      <c r="D2" s="306" t="s">
        <v>293</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+'3.19'!F6</f>
        <v>Evaluación de seguimiento de la calidad del aire en el área de influencia del complejo metalúrgico La Oroya, ubicada en el distrito La Oroya, provincia de Yauli, departamento de Junín, en julio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+'3.19'!F8</f>
        <v>CA-CC-01</v>
      </c>
      <c r="E8" s="4"/>
      <c r="F8" s="24" t="s">
        <v>53</v>
      </c>
      <c r="G8" s="50"/>
      <c r="H8" s="277" t="str">
        <f>+'3.19'!V8</f>
        <v>0001-7-2022-417</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25.95" customHeight="1" x14ac:dyDescent="0.25">
      <c r="C14" s="24" t="s">
        <v>1</v>
      </c>
      <c r="D14" s="4" t="s">
        <v>51</v>
      </c>
      <c r="E14" s="4"/>
      <c r="F14" s="4"/>
      <c r="G14" s="24" t="s">
        <v>2</v>
      </c>
      <c r="H14" s="316">
        <v>1621</v>
      </c>
      <c r="I14" s="316"/>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44743</v>
      </c>
      <c r="D17" s="256">
        <v>486.8</v>
      </c>
      <c r="E17" s="256">
        <v>0</v>
      </c>
      <c r="F17" s="256">
        <v>-0.1</v>
      </c>
      <c r="G17" s="256">
        <v>38.9</v>
      </c>
      <c r="H17" s="256">
        <v>1.2</v>
      </c>
      <c r="I17" s="256">
        <v>277.8</v>
      </c>
    </row>
    <row r="18" spans="1:29" ht="12" customHeight="1" x14ac:dyDescent="0.25">
      <c r="A18" s="302"/>
      <c r="C18" s="198">
        <v>44743.041666666664</v>
      </c>
      <c r="D18" s="256">
        <v>486.7</v>
      </c>
      <c r="E18" s="256">
        <v>0</v>
      </c>
      <c r="F18" s="256">
        <v>-1</v>
      </c>
      <c r="G18" s="256">
        <v>42.1</v>
      </c>
      <c r="H18" s="256">
        <v>1.1000000000000001</v>
      </c>
      <c r="I18" s="256">
        <v>278.2</v>
      </c>
    </row>
    <row r="19" spans="1:29" ht="12" customHeight="1" x14ac:dyDescent="0.25">
      <c r="A19" s="302"/>
      <c r="C19" s="198">
        <v>44743.083333333336</v>
      </c>
      <c r="D19" s="256">
        <v>486.4</v>
      </c>
      <c r="E19" s="256">
        <v>0</v>
      </c>
      <c r="F19" s="256">
        <v>-2</v>
      </c>
      <c r="G19" s="256">
        <v>46.4</v>
      </c>
      <c r="H19" s="256">
        <v>1.2</v>
      </c>
      <c r="I19" s="256">
        <v>280.5</v>
      </c>
    </row>
    <row r="20" spans="1:29" ht="12" customHeight="1" x14ac:dyDescent="0.25">
      <c r="A20" s="302"/>
      <c r="C20" s="198">
        <v>44743.125</v>
      </c>
      <c r="D20" s="256">
        <v>486.4</v>
      </c>
      <c r="E20" s="256">
        <v>0</v>
      </c>
      <c r="F20" s="256">
        <v>-2.5</v>
      </c>
      <c r="G20" s="256">
        <v>50.4</v>
      </c>
      <c r="H20" s="256">
        <v>1.1000000000000001</v>
      </c>
      <c r="I20" s="256">
        <v>278.39999999999998</v>
      </c>
    </row>
    <row r="21" spans="1:29" ht="12" customHeight="1" x14ac:dyDescent="0.25">
      <c r="A21" s="302"/>
      <c r="C21" s="198">
        <v>44743.166666666664</v>
      </c>
      <c r="D21" s="256">
        <v>486.4</v>
      </c>
      <c r="E21" s="256">
        <v>0</v>
      </c>
      <c r="F21" s="256">
        <v>-3.2</v>
      </c>
      <c r="G21" s="256">
        <v>52.8</v>
      </c>
      <c r="H21" s="256">
        <v>1.1000000000000001</v>
      </c>
      <c r="I21" s="256">
        <v>280.7</v>
      </c>
    </row>
    <row r="22" spans="1:29" ht="12" customHeight="1" x14ac:dyDescent="0.25">
      <c r="A22" s="302"/>
      <c r="C22" s="198">
        <v>44743.208333333336</v>
      </c>
      <c r="D22" s="256">
        <v>486.7</v>
      </c>
      <c r="E22" s="256">
        <v>0</v>
      </c>
      <c r="F22" s="256">
        <v>-3.7</v>
      </c>
      <c r="G22" s="256">
        <v>54.7</v>
      </c>
      <c r="H22" s="256">
        <v>1.1000000000000001</v>
      </c>
      <c r="I22" s="256">
        <v>279.60000000000002</v>
      </c>
    </row>
    <row r="23" spans="1:29" ht="12" customHeight="1" x14ac:dyDescent="0.25">
      <c r="A23" s="302"/>
      <c r="C23" s="198">
        <v>44743.25</v>
      </c>
      <c r="D23" s="256">
        <v>486.9</v>
      </c>
      <c r="E23" s="256">
        <v>0</v>
      </c>
      <c r="F23" s="256">
        <v>-4.3</v>
      </c>
      <c r="G23" s="256">
        <v>57.2</v>
      </c>
      <c r="H23" s="256">
        <v>1.3</v>
      </c>
      <c r="I23" s="256">
        <v>271.7</v>
      </c>
    </row>
    <row r="24" spans="1:29" ht="12" customHeight="1" x14ac:dyDescent="0.25">
      <c r="A24" s="302"/>
      <c r="C24" s="198">
        <v>44743.291666666664</v>
      </c>
      <c r="D24" s="256">
        <v>487.3</v>
      </c>
      <c r="E24" s="256">
        <v>0</v>
      </c>
      <c r="F24" s="256">
        <v>-4.4000000000000004</v>
      </c>
      <c r="G24" s="256">
        <v>57.8</v>
      </c>
      <c r="H24" s="256">
        <v>1.3</v>
      </c>
      <c r="I24" s="256">
        <v>275.7</v>
      </c>
    </row>
    <row r="25" spans="1:29" ht="12" customHeight="1" x14ac:dyDescent="0.25">
      <c r="A25" s="302"/>
      <c r="C25" s="198">
        <v>44743.333333333336</v>
      </c>
      <c r="D25" s="256">
        <v>487.5</v>
      </c>
      <c r="E25" s="256">
        <v>0</v>
      </c>
      <c r="F25" s="256">
        <v>-1.2</v>
      </c>
      <c r="G25" s="256">
        <v>46.5</v>
      </c>
      <c r="H25" s="256">
        <v>0.6</v>
      </c>
      <c r="I25" s="256">
        <v>40.799999999999997</v>
      </c>
    </row>
    <row r="26" spans="1:29" ht="12" customHeight="1" x14ac:dyDescent="0.25">
      <c r="A26" s="302"/>
      <c r="C26" s="198">
        <v>44743.375</v>
      </c>
      <c r="D26" s="256">
        <v>487.2</v>
      </c>
      <c r="E26" s="256">
        <v>0</v>
      </c>
      <c r="F26" s="256">
        <v>4.3</v>
      </c>
      <c r="G26" s="256">
        <v>29.3</v>
      </c>
      <c r="H26" s="256">
        <v>0.4</v>
      </c>
      <c r="I26" s="256">
        <v>102.4</v>
      </c>
    </row>
    <row r="27" spans="1:29" ht="12" customHeight="1" x14ac:dyDescent="0.25">
      <c r="A27" s="302"/>
      <c r="C27" s="198">
        <v>44743.416666666664</v>
      </c>
      <c r="D27" s="256">
        <v>486.6</v>
      </c>
      <c r="E27" s="256">
        <v>0</v>
      </c>
      <c r="F27" s="256">
        <v>9.1999999999999993</v>
      </c>
      <c r="G27" s="256">
        <v>18.600000000000001</v>
      </c>
      <c r="H27" s="256">
        <v>0.6</v>
      </c>
      <c r="I27" s="256">
        <v>142</v>
      </c>
    </row>
    <row r="28" spans="1:29" ht="12" customHeight="1" x14ac:dyDescent="0.25">
      <c r="A28" s="302"/>
      <c r="C28" s="198">
        <v>44743.458333333336</v>
      </c>
      <c r="D28" s="256">
        <v>485.9</v>
      </c>
      <c r="E28" s="256">
        <v>0</v>
      </c>
      <c r="F28" s="256">
        <v>13.8</v>
      </c>
      <c r="G28" s="256">
        <v>12.7</v>
      </c>
      <c r="H28" s="256">
        <v>0.8</v>
      </c>
      <c r="I28" s="256">
        <v>131.4</v>
      </c>
    </row>
    <row r="29" spans="1:29" ht="12" customHeight="1" x14ac:dyDescent="0.25">
      <c r="A29" s="302"/>
      <c r="C29" s="198">
        <v>44743.5</v>
      </c>
      <c r="D29" s="256">
        <v>485.3</v>
      </c>
      <c r="E29" s="256">
        <v>0</v>
      </c>
      <c r="F29" s="256">
        <v>16.2</v>
      </c>
      <c r="G29" s="256">
        <v>7.5</v>
      </c>
      <c r="H29" s="256">
        <v>2.4</v>
      </c>
      <c r="I29" s="256">
        <v>122.9</v>
      </c>
    </row>
    <row r="30" spans="1:29" ht="12" customHeight="1" x14ac:dyDescent="0.25">
      <c r="A30" s="302"/>
      <c r="C30" s="198">
        <v>44743.541666666664</v>
      </c>
      <c r="D30" s="256">
        <v>485</v>
      </c>
      <c r="E30" s="256">
        <v>0</v>
      </c>
      <c r="F30" s="256">
        <v>16.899999999999999</v>
      </c>
      <c r="G30" s="256">
        <v>5.8</v>
      </c>
      <c r="H30" s="256">
        <v>2</v>
      </c>
      <c r="I30" s="256">
        <v>45.4</v>
      </c>
    </row>
    <row r="31" spans="1:29" ht="12" customHeight="1" x14ac:dyDescent="0.3">
      <c r="A31" s="302"/>
      <c r="C31" s="198">
        <v>44743.583333333336</v>
      </c>
      <c r="D31" s="256">
        <v>484.5</v>
      </c>
      <c r="E31" s="256">
        <v>0</v>
      </c>
      <c r="F31" s="256">
        <v>16.7</v>
      </c>
      <c r="G31" s="256">
        <v>5.5</v>
      </c>
      <c r="H31" s="256">
        <v>2.1</v>
      </c>
      <c r="I31" s="256">
        <v>356.7</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44743.625</v>
      </c>
      <c r="D32" s="256">
        <v>484.3</v>
      </c>
      <c r="E32" s="256">
        <v>0</v>
      </c>
      <c r="F32" s="256">
        <v>16.100000000000001</v>
      </c>
      <c r="G32" s="256">
        <v>5.3</v>
      </c>
      <c r="H32" s="256">
        <v>2</v>
      </c>
      <c r="I32" s="256">
        <v>3.1</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44743.666666666664</v>
      </c>
      <c r="D33" s="256">
        <v>484.3</v>
      </c>
      <c r="E33" s="256">
        <v>0</v>
      </c>
      <c r="F33" s="256">
        <v>13.8</v>
      </c>
      <c r="G33" s="256">
        <v>10.6</v>
      </c>
      <c r="H33" s="256">
        <v>2.2999999999999998</v>
      </c>
      <c r="I33" s="256">
        <v>23.1</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44743.708333333336</v>
      </c>
      <c r="D34" s="256">
        <v>484.6</v>
      </c>
      <c r="E34" s="256">
        <v>0</v>
      </c>
      <c r="F34" s="256">
        <v>11.9</v>
      </c>
      <c r="G34" s="256">
        <v>19.7</v>
      </c>
      <c r="H34" s="256">
        <v>1.8</v>
      </c>
      <c r="I34" s="256">
        <v>61.2</v>
      </c>
      <c r="P34" s="222"/>
      <c r="Q34" s="222"/>
      <c r="R34" s="222"/>
      <c r="S34" s="222"/>
      <c r="T34" s="222"/>
      <c r="U34" s="222"/>
      <c r="V34" s="222"/>
      <c r="W34" s="222"/>
      <c r="X34" s="222"/>
      <c r="Y34" s="222"/>
      <c r="Z34" s="222"/>
      <c r="AA34" s="222"/>
      <c r="AB34" s="222"/>
      <c r="AC34" s="222"/>
    </row>
    <row r="35" spans="1:29" ht="12" customHeight="1" x14ac:dyDescent="0.3">
      <c r="A35" s="302"/>
      <c r="C35" s="198">
        <v>44743.75</v>
      </c>
      <c r="D35" s="256">
        <v>484.9</v>
      </c>
      <c r="E35" s="256">
        <v>0</v>
      </c>
      <c r="F35" s="256">
        <v>10.199999999999999</v>
      </c>
      <c r="G35" s="256">
        <v>20.2</v>
      </c>
      <c r="H35" s="256">
        <v>1.3</v>
      </c>
      <c r="I35" s="256">
        <v>9.9</v>
      </c>
      <c r="P35" s="222"/>
      <c r="Q35" s="222"/>
      <c r="R35" s="222"/>
      <c r="S35" s="222"/>
      <c r="T35" s="222"/>
      <c r="U35" s="222"/>
      <c r="V35" s="222"/>
      <c r="W35" s="222"/>
      <c r="X35" s="222"/>
      <c r="Y35" s="222"/>
      <c r="Z35" s="222"/>
      <c r="AA35" s="222"/>
      <c r="AB35" s="222"/>
      <c r="AC35" s="222"/>
    </row>
    <row r="36" spans="1:29" ht="12" customHeight="1" x14ac:dyDescent="0.3">
      <c r="A36" s="302"/>
      <c r="C36" s="198">
        <v>44743.791666666664</v>
      </c>
      <c r="D36" s="256">
        <v>485.3</v>
      </c>
      <c r="E36" s="256">
        <v>0</v>
      </c>
      <c r="F36" s="256">
        <v>8.5</v>
      </c>
      <c r="G36" s="256">
        <v>25.9</v>
      </c>
      <c r="H36" s="256">
        <v>0.8</v>
      </c>
      <c r="I36" s="256">
        <v>359</v>
      </c>
      <c r="P36" s="222"/>
      <c r="Q36" s="222"/>
      <c r="R36" s="222"/>
      <c r="S36" s="222"/>
      <c r="T36" s="222"/>
      <c r="U36" s="222"/>
      <c r="V36" s="222"/>
      <c r="W36" s="222"/>
      <c r="X36" s="222"/>
      <c r="Y36" s="222"/>
      <c r="Z36" s="222"/>
      <c r="AA36" s="222"/>
      <c r="AB36" s="222"/>
      <c r="AC36" s="222"/>
    </row>
    <row r="37" spans="1:29" ht="12" customHeight="1" x14ac:dyDescent="0.3">
      <c r="A37" s="302"/>
      <c r="C37" s="198">
        <v>44743.833333333336</v>
      </c>
      <c r="D37" s="256">
        <v>485.7</v>
      </c>
      <c r="E37" s="256">
        <v>0</v>
      </c>
      <c r="F37" s="256">
        <v>6.4</v>
      </c>
      <c r="G37" s="256">
        <v>28.7</v>
      </c>
      <c r="H37" s="256">
        <v>2.6</v>
      </c>
      <c r="I37" s="256">
        <v>350.3</v>
      </c>
      <c r="P37" s="222"/>
      <c r="Q37" s="222"/>
      <c r="R37" s="222"/>
      <c r="S37" s="222"/>
      <c r="T37" s="222"/>
      <c r="U37" s="222"/>
      <c r="V37" s="222"/>
      <c r="W37" s="222"/>
      <c r="X37" s="222"/>
      <c r="Y37" s="222"/>
      <c r="Z37" s="222"/>
      <c r="AA37" s="222"/>
      <c r="AB37" s="222"/>
      <c r="AC37" s="222"/>
    </row>
    <row r="38" spans="1:29" ht="12" customHeight="1" x14ac:dyDescent="0.3">
      <c r="A38" s="302"/>
      <c r="C38" s="198">
        <v>44743.875</v>
      </c>
      <c r="D38" s="256">
        <v>486.1</v>
      </c>
      <c r="E38" s="256">
        <v>0</v>
      </c>
      <c r="F38" s="256">
        <v>5.0999999999999996</v>
      </c>
      <c r="G38" s="256">
        <v>35.1</v>
      </c>
      <c r="H38" s="256">
        <v>1.3</v>
      </c>
      <c r="I38" s="256">
        <v>331.2</v>
      </c>
      <c r="P38" s="222"/>
      <c r="Q38" s="222"/>
      <c r="R38" s="222"/>
      <c r="S38" s="222"/>
      <c r="T38" s="222"/>
      <c r="U38" s="222"/>
      <c r="V38" s="222"/>
      <c r="W38" s="222"/>
      <c r="X38" s="222"/>
      <c r="Y38" s="222"/>
      <c r="Z38" s="222"/>
      <c r="AA38" s="222"/>
      <c r="AB38" s="222"/>
      <c r="AC38" s="222"/>
    </row>
    <row r="39" spans="1:29" ht="12" customHeight="1" x14ac:dyDescent="0.3">
      <c r="A39" s="302"/>
      <c r="C39" s="198">
        <v>44743.916666666664</v>
      </c>
      <c r="D39" s="256">
        <v>486.4</v>
      </c>
      <c r="E39" s="256">
        <v>0</v>
      </c>
      <c r="F39" s="256">
        <v>3.6</v>
      </c>
      <c r="G39" s="256">
        <v>44.2</v>
      </c>
      <c r="H39" s="256">
        <v>1.3</v>
      </c>
      <c r="I39" s="256">
        <v>298</v>
      </c>
      <c r="P39" s="222"/>
      <c r="Q39" s="222"/>
      <c r="R39" s="222"/>
      <c r="S39" s="222"/>
      <c r="T39" s="222"/>
      <c r="U39" s="222"/>
      <c r="V39" s="222"/>
      <c r="W39" s="222"/>
      <c r="X39" s="222"/>
      <c r="Y39" s="222"/>
      <c r="Z39" s="222"/>
      <c r="AA39" s="222"/>
      <c r="AB39" s="222"/>
      <c r="AC39" s="222"/>
    </row>
    <row r="40" spans="1:29" ht="12" customHeight="1" x14ac:dyDescent="0.3">
      <c r="A40" s="302"/>
      <c r="C40" s="198">
        <v>44743.958333333336</v>
      </c>
      <c r="D40" s="256">
        <v>486.5</v>
      </c>
      <c r="E40" s="256">
        <v>0</v>
      </c>
      <c r="F40" s="256">
        <v>1.9</v>
      </c>
      <c r="G40" s="256">
        <v>53.8</v>
      </c>
      <c r="H40" s="256" t="s">
        <v>241</v>
      </c>
      <c r="I40" s="256" t="s">
        <v>241</v>
      </c>
      <c r="P40" s="222"/>
      <c r="Q40" s="222"/>
      <c r="R40" s="222"/>
      <c r="S40" s="222"/>
      <c r="T40" s="222"/>
      <c r="U40" s="222"/>
      <c r="V40" s="222"/>
      <c r="W40" s="222"/>
      <c r="X40" s="222"/>
      <c r="Y40" s="222"/>
      <c r="Z40" s="222"/>
      <c r="AA40" s="222"/>
      <c r="AB40" s="222"/>
      <c r="AC40" s="222"/>
    </row>
    <row r="41" spans="1:29" ht="12" customHeight="1" x14ac:dyDescent="0.3">
      <c r="A41" s="302">
        <v>2</v>
      </c>
      <c r="C41" s="198">
        <v>44744</v>
      </c>
      <c r="D41" s="256">
        <v>486.5</v>
      </c>
      <c r="E41" s="256">
        <v>0</v>
      </c>
      <c r="F41" s="256">
        <v>0.7</v>
      </c>
      <c r="G41" s="256">
        <v>58.6</v>
      </c>
      <c r="H41" s="256">
        <v>1.7</v>
      </c>
      <c r="I41" s="256">
        <v>282.89999999999998</v>
      </c>
      <c r="P41" s="222"/>
      <c r="Q41" s="222"/>
      <c r="R41" s="222"/>
      <c r="S41" s="222"/>
      <c r="T41" s="222"/>
      <c r="U41" s="222"/>
      <c r="V41" s="222"/>
      <c r="W41" s="222"/>
      <c r="X41" s="222"/>
      <c r="Y41" s="222"/>
      <c r="Z41" s="222"/>
      <c r="AA41" s="222"/>
      <c r="AB41" s="222"/>
      <c r="AC41" s="222"/>
    </row>
    <row r="42" spans="1:29" ht="12" customHeight="1" x14ac:dyDescent="0.3">
      <c r="A42" s="302"/>
      <c r="C42" s="198">
        <v>44744.041666666664</v>
      </c>
      <c r="D42" s="256">
        <v>486.4</v>
      </c>
      <c r="E42" s="256">
        <v>0</v>
      </c>
      <c r="F42" s="256">
        <v>-0.4</v>
      </c>
      <c r="G42" s="256">
        <v>61.9</v>
      </c>
      <c r="H42" s="256">
        <v>1.3</v>
      </c>
      <c r="I42" s="256">
        <v>278.7</v>
      </c>
      <c r="P42" s="222"/>
      <c r="Q42" s="222"/>
      <c r="R42" s="222"/>
      <c r="S42" s="222"/>
      <c r="T42" s="222"/>
      <c r="U42" s="222"/>
      <c r="V42" s="222"/>
      <c r="W42" s="222"/>
      <c r="X42" s="222"/>
      <c r="Y42" s="222"/>
      <c r="Z42" s="222"/>
      <c r="AA42" s="222"/>
      <c r="AB42" s="222"/>
      <c r="AC42" s="222"/>
    </row>
    <row r="43" spans="1:29" ht="12" customHeight="1" x14ac:dyDescent="0.3">
      <c r="A43" s="302"/>
      <c r="C43" s="198">
        <v>44744.083333333336</v>
      </c>
      <c r="D43" s="256">
        <v>486.2</v>
      </c>
      <c r="E43" s="256">
        <v>0</v>
      </c>
      <c r="F43" s="256">
        <v>-1.1000000000000001</v>
      </c>
      <c r="G43" s="256">
        <v>63.4</v>
      </c>
      <c r="H43" s="256">
        <v>1.2</v>
      </c>
      <c r="I43" s="256">
        <v>278</v>
      </c>
      <c r="P43" s="222"/>
      <c r="Q43" s="222"/>
      <c r="R43" s="222"/>
      <c r="S43" s="222"/>
      <c r="T43" s="222"/>
      <c r="U43" s="222"/>
      <c r="V43" s="222"/>
      <c r="W43" s="222"/>
      <c r="X43" s="222"/>
      <c r="Y43" s="222"/>
      <c r="Z43" s="222"/>
      <c r="AA43" s="222"/>
      <c r="AB43" s="222"/>
      <c r="AC43" s="222"/>
    </row>
    <row r="44" spans="1:29" ht="12" customHeight="1" x14ac:dyDescent="0.3">
      <c r="A44" s="302"/>
      <c r="C44" s="198">
        <v>44744.125</v>
      </c>
      <c r="D44" s="256">
        <v>486.1</v>
      </c>
      <c r="E44" s="256">
        <v>0</v>
      </c>
      <c r="F44" s="256">
        <v>-1.8</v>
      </c>
      <c r="G44" s="256">
        <v>63.9</v>
      </c>
      <c r="H44" s="256">
        <v>1</v>
      </c>
      <c r="I44" s="256">
        <v>289.39999999999998</v>
      </c>
      <c r="P44" s="222"/>
      <c r="Q44" s="222"/>
      <c r="R44" s="222"/>
      <c r="S44" s="222"/>
      <c r="T44" s="222"/>
      <c r="U44" s="222"/>
      <c r="V44" s="222"/>
      <c r="W44" s="222"/>
      <c r="X44" s="222"/>
      <c r="Y44" s="222"/>
      <c r="Z44" s="222"/>
      <c r="AA44" s="222"/>
      <c r="AB44" s="222"/>
      <c r="AC44" s="257"/>
    </row>
    <row r="45" spans="1:29" ht="12" customHeight="1" x14ac:dyDescent="0.3">
      <c r="A45" s="302"/>
      <c r="C45" s="198">
        <v>44744.166666666664</v>
      </c>
      <c r="D45" s="256">
        <v>486.3</v>
      </c>
      <c r="E45" s="256">
        <v>0</v>
      </c>
      <c r="F45" s="256">
        <v>-2.5</v>
      </c>
      <c r="G45" s="256">
        <v>65.400000000000006</v>
      </c>
      <c r="H45" s="256">
        <v>1.4</v>
      </c>
      <c r="I45" s="256">
        <v>279.89999999999998</v>
      </c>
      <c r="P45" s="222"/>
      <c r="Q45" s="222"/>
      <c r="R45" s="222"/>
      <c r="S45" s="222"/>
      <c r="T45" s="222"/>
      <c r="U45" s="222"/>
      <c r="V45" s="222"/>
      <c r="W45" s="222"/>
      <c r="X45" s="222"/>
      <c r="Y45" s="222"/>
      <c r="Z45" s="222"/>
      <c r="AA45" s="222"/>
      <c r="AB45" s="222"/>
      <c r="AC45" s="222"/>
    </row>
    <row r="46" spans="1:29" ht="12" customHeight="1" x14ac:dyDescent="0.3">
      <c r="A46" s="302"/>
      <c r="C46" s="198">
        <v>44744.208333333336</v>
      </c>
      <c r="D46" s="256">
        <v>486.6</v>
      </c>
      <c r="E46" s="256">
        <v>0</v>
      </c>
      <c r="F46" s="256">
        <v>-3</v>
      </c>
      <c r="G46" s="256">
        <v>67</v>
      </c>
      <c r="H46" s="256">
        <v>1</v>
      </c>
      <c r="I46" s="256">
        <v>279.89999999999998</v>
      </c>
      <c r="P46" s="222"/>
      <c r="Q46" s="222"/>
      <c r="R46" s="222"/>
      <c r="S46" s="222"/>
      <c r="T46" s="222"/>
      <c r="U46" s="222"/>
      <c r="V46" s="222"/>
      <c r="W46" s="222"/>
      <c r="X46" s="222"/>
      <c r="Y46" s="222"/>
      <c r="Z46" s="222"/>
      <c r="AA46" s="222"/>
      <c r="AB46" s="222"/>
      <c r="AC46" s="222"/>
    </row>
    <row r="47" spans="1:29" ht="12" customHeight="1" x14ac:dyDescent="0.3">
      <c r="A47" s="302"/>
      <c r="C47" s="198">
        <v>44744.25</v>
      </c>
      <c r="D47" s="256">
        <v>486.8</v>
      </c>
      <c r="E47" s="256">
        <v>0</v>
      </c>
      <c r="F47" s="256">
        <v>-3.6</v>
      </c>
      <c r="G47" s="256">
        <v>68.400000000000006</v>
      </c>
      <c r="H47" s="256">
        <v>1.2</v>
      </c>
      <c r="I47" s="256">
        <v>275</v>
      </c>
      <c r="P47" s="222"/>
      <c r="Q47" s="222"/>
      <c r="R47" s="222"/>
      <c r="S47" s="222"/>
      <c r="T47" s="222"/>
      <c r="U47" s="222"/>
      <c r="V47" s="222"/>
      <c r="W47" s="222"/>
      <c r="X47" s="222"/>
      <c r="Y47" s="222"/>
      <c r="Z47" s="222"/>
      <c r="AA47" s="222"/>
      <c r="AB47" s="222"/>
      <c r="AC47" s="222"/>
    </row>
    <row r="48" spans="1:29" ht="12" customHeight="1" x14ac:dyDescent="0.3">
      <c r="A48" s="302"/>
      <c r="C48" s="198">
        <v>44744.291666666664</v>
      </c>
      <c r="D48" s="256">
        <v>487.3</v>
      </c>
      <c r="E48" s="256">
        <v>0</v>
      </c>
      <c r="F48" s="256">
        <v>-3.8</v>
      </c>
      <c r="G48" s="256">
        <v>68.599999999999994</v>
      </c>
      <c r="H48" s="256">
        <v>1.1000000000000001</v>
      </c>
      <c r="I48" s="256">
        <v>268.7</v>
      </c>
      <c r="P48" s="222"/>
      <c r="Q48" s="222"/>
      <c r="R48" s="222"/>
      <c r="S48" s="222"/>
      <c r="T48" s="222"/>
      <c r="U48" s="222"/>
      <c r="V48" s="222"/>
      <c r="W48" s="222"/>
      <c r="X48" s="222"/>
      <c r="Y48" s="222"/>
      <c r="Z48" s="222"/>
      <c r="AA48" s="222"/>
      <c r="AB48" s="222"/>
      <c r="AC48" s="222"/>
    </row>
    <row r="49" spans="1:29" ht="12" customHeight="1" x14ac:dyDescent="0.3">
      <c r="A49" s="302"/>
      <c r="C49" s="198">
        <v>44744.333333333336</v>
      </c>
      <c r="D49" s="256">
        <v>487.4</v>
      </c>
      <c r="E49" s="256">
        <v>0</v>
      </c>
      <c r="F49" s="256">
        <v>-0.3</v>
      </c>
      <c r="G49" s="256">
        <v>54.6</v>
      </c>
      <c r="H49" s="256">
        <v>0.4</v>
      </c>
      <c r="I49" s="256">
        <v>91.1</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44744.375</v>
      </c>
      <c r="D50" s="256">
        <v>487.2</v>
      </c>
      <c r="E50" s="256">
        <v>0</v>
      </c>
      <c r="F50" s="256">
        <v>4.4000000000000004</v>
      </c>
      <c r="G50" s="256">
        <v>39.5</v>
      </c>
      <c r="H50" s="256">
        <v>0.6</v>
      </c>
      <c r="I50" s="256">
        <v>346.6</v>
      </c>
      <c r="K50" s="222"/>
      <c r="L50" s="222"/>
      <c r="M50" s="222"/>
      <c r="N50" s="222"/>
      <c r="O50" s="222"/>
    </row>
    <row r="51" spans="1:29" ht="12" customHeight="1" x14ac:dyDescent="0.3">
      <c r="A51" s="302"/>
      <c r="C51" s="198">
        <v>44744.416666666664</v>
      </c>
      <c r="D51" s="256">
        <v>486.6</v>
      </c>
      <c r="E51" s="256">
        <v>0</v>
      </c>
      <c r="F51" s="256">
        <v>9.1</v>
      </c>
      <c r="G51" s="256">
        <v>28.3</v>
      </c>
      <c r="H51" s="256">
        <v>0.6</v>
      </c>
      <c r="I51" s="256">
        <v>128.69999999999999</v>
      </c>
      <c r="K51" s="222"/>
      <c r="L51" s="222"/>
      <c r="M51" s="222"/>
      <c r="N51" s="222"/>
      <c r="O51" s="222"/>
    </row>
    <row r="52" spans="1:29" ht="12" customHeight="1" x14ac:dyDescent="0.3">
      <c r="A52" s="302"/>
      <c r="C52" s="198">
        <v>44744.458333333336</v>
      </c>
      <c r="D52" s="256">
        <v>486</v>
      </c>
      <c r="E52" s="256">
        <v>0</v>
      </c>
      <c r="F52" s="256">
        <v>13.5</v>
      </c>
      <c r="G52" s="256">
        <v>14.1</v>
      </c>
      <c r="H52" s="256">
        <v>1</v>
      </c>
      <c r="I52" s="256">
        <v>140.4</v>
      </c>
      <c r="K52" s="222"/>
      <c r="L52" s="222"/>
      <c r="M52" s="222"/>
      <c r="N52" s="222"/>
      <c r="O52" s="222"/>
    </row>
    <row r="53" spans="1:29" ht="12" customHeight="1" x14ac:dyDescent="0.3">
      <c r="A53" s="302"/>
      <c r="C53" s="198">
        <v>44744.5</v>
      </c>
      <c r="D53" s="256">
        <v>485.8</v>
      </c>
      <c r="E53" s="256">
        <v>0</v>
      </c>
      <c r="F53" s="256">
        <v>14.9</v>
      </c>
      <c r="G53" s="256">
        <v>7.8</v>
      </c>
      <c r="H53" s="256">
        <v>2.6</v>
      </c>
      <c r="I53" s="256">
        <v>103.2</v>
      </c>
      <c r="K53" s="222"/>
      <c r="L53" s="222"/>
      <c r="M53" s="222"/>
      <c r="N53" s="222"/>
      <c r="O53" s="222"/>
    </row>
    <row r="54" spans="1:29" ht="12" customHeight="1" x14ac:dyDescent="0.3">
      <c r="A54" s="302"/>
      <c r="C54" s="198">
        <v>44744.541666666664</v>
      </c>
      <c r="D54" s="256">
        <v>485.5</v>
      </c>
      <c r="E54" s="256">
        <v>0</v>
      </c>
      <c r="F54" s="256">
        <v>15.3</v>
      </c>
      <c r="G54" s="256">
        <v>8.1999999999999993</v>
      </c>
      <c r="H54" s="256">
        <v>2.1</v>
      </c>
      <c r="I54" s="256">
        <v>92.6</v>
      </c>
      <c r="K54" s="222"/>
      <c r="L54" s="222"/>
      <c r="M54" s="222"/>
      <c r="N54" s="222"/>
      <c r="O54" s="222"/>
    </row>
    <row r="55" spans="1:29" ht="12" customHeight="1" x14ac:dyDescent="0.3">
      <c r="A55" s="302"/>
      <c r="C55" s="198">
        <v>44744.583333333336</v>
      </c>
      <c r="D55" s="256">
        <v>485.2</v>
      </c>
      <c r="E55" s="256">
        <v>0</v>
      </c>
      <c r="F55" s="256">
        <v>15.2</v>
      </c>
      <c r="G55" s="256">
        <v>7.9</v>
      </c>
      <c r="H55" s="256">
        <v>2.4</v>
      </c>
      <c r="I55" s="256">
        <v>43.4</v>
      </c>
      <c r="K55" s="222"/>
      <c r="L55" s="222"/>
      <c r="M55" s="222"/>
      <c r="N55" s="222"/>
      <c r="O55" s="222"/>
    </row>
    <row r="56" spans="1:29" ht="12" customHeight="1" x14ac:dyDescent="0.3">
      <c r="A56" s="302"/>
      <c r="C56" s="198">
        <v>44744.625</v>
      </c>
      <c r="D56" s="256">
        <v>485</v>
      </c>
      <c r="E56" s="256">
        <v>0</v>
      </c>
      <c r="F56" s="256">
        <v>15</v>
      </c>
      <c r="G56" s="256">
        <v>8.1999999999999993</v>
      </c>
      <c r="H56" s="256">
        <v>2</v>
      </c>
      <c r="I56" s="256">
        <v>0.2</v>
      </c>
      <c r="K56" s="222"/>
      <c r="L56" s="222"/>
      <c r="M56" s="222"/>
      <c r="N56" s="222"/>
      <c r="O56" s="222"/>
    </row>
    <row r="57" spans="1:29" ht="12" customHeight="1" x14ac:dyDescent="0.3">
      <c r="A57" s="302"/>
      <c r="C57" s="198">
        <v>44744.666666666664</v>
      </c>
      <c r="D57" s="256">
        <v>485</v>
      </c>
      <c r="E57" s="256">
        <v>0</v>
      </c>
      <c r="F57" s="256">
        <v>13.1</v>
      </c>
      <c r="G57" s="256">
        <v>11</v>
      </c>
      <c r="H57" s="256">
        <v>1.8</v>
      </c>
      <c r="I57" s="256">
        <v>81.3</v>
      </c>
      <c r="K57" s="222"/>
      <c r="L57" s="222"/>
      <c r="M57" s="222"/>
      <c r="N57" s="222"/>
      <c r="O57" s="222"/>
    </row>
    <row r="58" spans="1:29" ht="12" customHeight="1" x14ac:dyDescent="0.3">
      <c r="A58" s="302"/>
      <c r="C58" s="198">
        <v>44744.708333333336</v>
      </c>
      <c r="D58" s="256">
        <v>485.2</v>
      </c>
      <c r="E58" s="256">
        <v>0</v>
      </c>
      <c r="F58" s="256">
        <v>11.1</v>
      </c>
      <c r="G58" s="256">
        <v>14.5</v>
      </c>
      <c r="H58" s="256">
        <v>1.6</v>
      </c>
      <c r="I58" s="256">
        <v>40.9</v>
      </c>
      <c r="K58" s="222"/>
      <c r="L58" s="222"/>
      <c r="M58" s="222"/>
      <c r="N58" s="222"/>
      <c r="O58" s="222"/>
    </row>
    <row r="59" spans="1:29" ht="12" customHeight="1" x14ac:dyDescent="0.3">
      <c r="A59" s="302"/>
      <c r="C59" s="198">
        <v>44744.75</v>
      </c>
      <c r="D59" s="256">
        <v>485.5</v>
      </c>
      <c r="E59" s="256">
        <v>0</v>
      </c>
      <c r="F59" s="256">
        <v>9.4</v>
      </c>
      <c r="G59" s="256">
        <v>18.100000000000001</v>
      </c>
      <c r="H59" s="256">
        <v>1.3</v>
      </c>
      <c r="I59" s="256">
        <v>36.799999999999997</v>
      </c>
      <c r="K59" s="222"/>
      <c r="L59" s="222"/>
      <c r="M59" s="222"/>
      <c r="N59" s="222"/>
      <c r="O59" s="222"/>
    </row>
    <row r="60" spans="1:29" ht="12" customHeight="1" x14ac:dyDescent="0.3">
      <c r="A60" s="302"/>
      <c r="C60" s="198">
        <v>44744.791666666664</v>
      </c>
      <c r="D60" s="256">
        <v>485.9</v>
      </c>
      <c r="E60" s="256">
        <v>0</v>
      </c>
      <c r="F60" s="256">
        <v>7.8</v>
      </c>
      <c r="G60" s="256">
        <v>22.5</v>
      </c>
      <c r="H60" s="256">
        <v>1.6</v>
      </c>
      <c r="I60" s="256">
        <v>9.4</v>
      </c>
      <c r="K60" s="222"/>
      <c r="L60" s="222"/>
      <c r="M60" s="222"/>
      <c r="N60" s="222"/>
      <c r="O60" s="222"/>
    </row>
    <row r="61" spans="1:29" ht="12" customHeight="1" x14ac:dyDescent="0.3">
      <c r="A61" s="302"/>
      <c r="C61" s="198">
        <v>44744.833333333336</v>
      </c>
      <c r="D61" s="256">
        <v>486.3</v>
      </c>
      <c r="E61" s="256">
        <v>0</v>
      </c>
      <c r="F61" s="256">
        <v>6.2</v>
      </c>
      <c r="G61" s="256">
        <v>26</v>
      </c>
      <c r="H61" s="256">
        <v>1.5</v>
      </c>
      <c r="I61" s="256">
        <v>297.5</v>
      </c>
      <c r="K61" s="222"/>
      <c r="L61" s="222"/>
      <c r="M61" s="222"/>
      <c r="N61" s="222"/>
      <c r="O61" s="222"/>
    </row>
    <row r="62" spans="1:29" ht="12" customHeight="1" x14ac:dyDescent="0.3">
      <c r="A62" s="302"/>
      <c r="C62" s="198">
        <v>44744.875</v>
      </c>
      <c r="D62" s="256">
        <v>486.8</v>
      </c>
      <c r="E62" s="256">
        <v>0</v>
      </c>
      <c r="F62" s="256">
        <v>4.4000000000000004</v>
      </c>
      <c r="G62" s="256">
        <v>31.8</v>
      </c>
      <c r="H62" s="256">
        <v>0.8</v>
      </c>
      <c r="I62" s="256">
        <v>296.5</v>
      </c>
      <c r="K62" s="222"/>
      <c r="L62" s="222"/>
      <c r="M62" s="222"/>
      <c r="N62" s="222"/>
      <c r="O62" s="222"/>
    </row>
    <row r="63" spans="1:29" ht="12" customHeight="1" x14ac:dyDescent="0.3">
      <c r="A63" s="302"/>
      <c r="C63" s="198">
        <v>44744.916666666664</v>
      </c>
      <c r="D63" s="256">
        <v>487</v>
      </c>
      <c r="E63" s="256">
        <v>0</v>
      </c>
      <c r="F63" s="256">
        <v>3.1</v>
      </c>
      <c r="G63" s="256">
        <v>37.9</v>
      </c>
      <c r="H63" s="256">
        <v>1.3</v>
      </c>
      <c r="I63" s="256">
        <v>293.2</v>
      </c>
      <c r="K63" s="222"/>
      <c r="L63" s="222"/>
      <c r="M63" s="222"/>
      <c r="N63" s="222"/>
      <c r="O63" s="222"/>
    </row>
    <row r="64" spans="1:29" ht="12" customHeight="1" x14ac:dyDescent="0.3">
      <c r="A64" s="302"/>
      <c r="C64" s="198">
        <v>44744.958333333336</v>
      </c>
      <c r="D64" s="256">
        <v>487.2</v>
      </c>
      <c r="E64" s="256">
        <v>0</v>
      </c>
      <c r="F64" s="256">
        <v>1.7</v>
      </c>
      <c r="G64" s="256">
        <v>45.5</v>
      </c>
      <c r="H64" s="256">
        <v>1.4</v>
      </c>
      <c r="I64" s="256">
        <v>278.39999999999998</v>
      </c>
      <c r="K64" s="222"/>
      <c r="L64" s="222"/>
      <c r="M64" s="222"/>
      <c r="N64" s="222"/>
      <c r="O64" s="222"/>
    </row>
    <row r="65" spans="1:9" ht="12" customHeight="1" x14ac:dyDescent="0.25">
      <c r="A65" s="302">
        <v>3</v>
      </c>
      <c r="C65" s="198">
        <v>44745</v>
      </c>
      <c r="D65" s="256">
        <v>487.3</v>
      </c>
      <c r="E65" s="256">
        <v>0</v>
      </c>
      <c r="F65" s="256">
        <v>0.5</v>
      </c>
      <c r="G65" s="256">
        <v>53.1</v>
      </c>
      <c r="H65" s="256">
        <v>1.1000000000000001</v>
      </c>
      <c r="I65" s="256">
        <v>277.89999999999998</v>
      </c>
    </row>
    <row r="66" spans="1:9" ht="12" customHeight="1" x14ac:dyDescent="0.25">
      <c r="A66" s="302"/>
      <c r="C66" s="198">
        <v>44745.041666666664</v>
      </c>
      <c r="D66" s="256">
        <v>487.2</v>
      </c>
      <c r="E66" s="256">
        <v>0</v>
      </c>
      <c r="F66" s="256">
        <v>-0.6</v>
      </c>
      <c r="G66" s="256">
        <v>58.5</v>
      </c>
      <c r="H66" s="256">
        <v>1.3</v>
      </c>
      <c r="I66" s="256">
        <v>277.2</v>
      </c>
    </row>
    <row r="67" spans="1:9" ht="12" customHeight="1" x14ac:dyDescent="0.25">
      <c r="A67" s="302"/>
      <c r="C67" s="198">
        <v>44745.083333333336</v>
      </c>
      <c r="D67" s="256">
        <v>487.1</v>
      </c>
      <c r="E67" s="256">
        <v>0</v>
      </c>
      <c r="F67" s="256">
        <v>-1.4</v>
      </c>
      <c r="G67" s="256">
        <v>61.1</v>
      </c>
      <c r="H67" s="256">
        <v>1</v>
      </c>
      <c r="I67" s="256">
        <v>276.60000000000002</v>
      </c>
    </row>
    <row r="68" spans="1:9" ht="12" customHeight="1" x14ac:dyDescent="0.25">
      <c r="A68" s="302"/>
      <c r="C68" s="198">
        <v>44745.125</v>
      </c>
      <c r="D68" s="256">
        <v>487</v>
      </c>
      <c r="E68" s="256">
        <v>0</v>
      </c>
      <c r="F68" s="256">
        <v>-2</v>
      </c>
      <c r="G68" s="256">
        <v>63.8</v>
      </c>
      <c r="H68" s="256">
        <v>1.2</v>
      </c>
      <c r="I68" s="256">
        <v>279.5</v>
      </c>
    </row>
    <row r="69" spans="1:9" ht="12" customHeight="1" x14ac:dyDescent="0.25">
      <c r="A69" s="302"/>
      <c r="C69" s="198">
        <v>44745.166666666664</v>
      </c>
      <c r="D69" s="256">
        <v>487.2</v>
      </c>
      <c r="E69" s="256">
        <v>0</v>
      </c>
      <c r="F69" s="256">
        <v>-2.5</v>
      </c>
      <c r="G69" s="256">
        <v>65.8</v>
      </c>
      <c r="H69" s="256">
        <v>1.1000000000000001</v>
      </c>
      <c r="I69" s="256">
        <v>276.89999999999998</v>
      </c>
    </row>
    <row r="70" spans="1:9" ht="12" customHeight="1" x14ac:dyDescent="0.25">
      <c r="A70" s="302"/>
      <c r="C70" s="198">
        <v>44745.208333333336</v>
      </c>
      <c r="D70" s="256">
        <v>487.3</v>
      </c>
      <c r="E70" s="256">
        <v>0</v>
      </c>
      <c r="F70" s="256">
        <v>-2.8</v>
      </c>
      <c r="G70" s="256">
        <v>67.7</v>
      </c>
      <c r="H70" s="256">
        <v>1</v>
      </c>
      <c r="I70" s="256">
        <v>276.39999999999998</v>
      </c>
    </row>
    <row r="71" spans="1:9" ht="12" customHeight="1" x14ac:dyDescent="0.25">
      <c r="A71" s="302"/>
      <c r="C71" s="198">
        <v>44745.25</v>
      </c>
      <c r="D71" s="256">
        <v>487.6</v>
      </c>
      <c r="E71" s="256">
        <v>0</v>
      </c>
      <c r="F71" s="256">
        <v>-3</v>
      </c>
      <c r="G71" s="256">
        <v>68.7</v>
      </c>
      <c r="H71" s="256">
        <v>1.2</v>
      </c>
      <c r="I71" s="256">
        <v>277.60000000000002</v>
      </c>
    </row>
    <row r="72" spans="1:9" ht="12" customHeight="1" x14ac:dyDescent="0.25">
      <c r="A72" s="302"/>
      <c r="C72" s="198">
        <v>44745.291666666664</v>
      </c>
      <c r="D72" s="256">
        <v>488</v>
      </c>
      <c r="E72" s="256">
        <v>0</v>
      </c>
      <c r="F72" s="256">
        <v>-2.9</v>
      </c>
      <c r="G72" s="256">
        <v>68.8</v>
      </c>
      <c r="H72" s="256">
        <v>1.1000000000000001</v>
      </c>
      <c r="I72" s="256">
        <v>270.60000000000002</v>
      </c>
    </row>
    <row r="73" spans="1:9" ht="12" customHeight="1" x14ac:dyDescent="0.25">
      <c r="A73" s="302"/>
      <c r="C73" s="198">
        <v>44745.333333333336</v>
      </c>
      <c r="D73" s="256">
        <v>488.3</v>
      </c>
      <c r="E73" s="256">
        <v>0</v>
      </c>
      <c r="F73" s="256">
        <v>-0.3</v>
      </c>
      <c r="G73" s="256">
        <v>57.5</v>
      </c>
      <c r="H73" s="256">
        <v>0.6</v>
      </c>
      <c r="I73" s="256">
        <v>277.39999999999998</v>
      </c>
    </row>
    <row r="74" spans="1:9" ht="12" customHeight="1" x14ac:dyDescent="0.25">
      <c r="A74" s="302"/>
      <c r="C74" s="198">
        <v>44745.375</v>
      </c>
      <c r="D74" s="256">
        <v>488.1</v>
      </c>
      <c r="E74" s="256">
        <v>0</v>
      </c>
      <c r="F74" s="256">
        <v>5.4</v>
      </c>
      <c r="G74" s="256">
        <v>36.4</v>
      </c>
      <c r="H74" s="256">
        <v>0.5</v>
      </c>
      <c r="I74" s="256">
        <v>88.2</v>
      </c>
    </row>
    <row r="75" spans="1:9" ht="12" customHeight="1" x14ac:dyDescent="0.25">
      <c r="A75" s="302"/>
      <c r="C75" s="198">
        <v>44745.416666666664</v>
      </c>
      <c r="D75" s="256">
        <v>487.5</v>
      </c>
      <c r="E75" s="256">
        <v>0</v>
      </c>
      <c r="F75" s="256">
        <v>9.6</v>
      </c>
      <c r="G75" s="256">
        <v>25.4</v>
      </c>
      <c r="H75" s="256">
        <v>0.7</v>
      </c>
      <c r="I75" s="256">
        <v>136.5</v>
      </c>
    </row>
    <row r="76" spans="1:9" ht="12" customHeight="1" x14ac:dyDescent="0.25">
      <c r="A76" s="302"/>
      <c r="C76" s="198">
        <v>44745.458333333336</v>
      </c>
      <c r="D76" s="256">
        <v>487.1</v>
      </c>
      <c r="E76" s="256">
        <v>0</v>
      </c>
      <c r="F76" s="256">
        <v>12.7</v>
      </c>
      <c r="G76" s="256">
        <v>24.7</v>
      </c>
      <c r="H76" s="256">
        <v>2.6</v>
      </c>
      <c r="I76" s="256">
        <v>123.8</v>
      </c>
    </row>
    <row r="77" spans="1:9" ht="12" customHeight="1" x14ac:dyDescent="0.25">
      <c r="A77" s="302"/>
      <c r="C77" s="198">
        <v>44745.5</v>
      </c>
      <c r="D77" s="256">
        <v>487.1</v>
      </c>
      <c r="E77" s="256">
        <v>0</v>
      </c>
      <c r="F77" s="256">
        <v>12.2</v>
      </c>
      <c r="G77" s="256">
        <v>24.6</v>
      </c>
      <c r="H77" s="256">
        <v>3.3</v>
      </c>
      <c r="I77" s="256">
        <v>128.4</v>
      </c>
    </row>
    <row r="78" spans="1:9" ht="12" customHeight="1" x14ac:dyDescent="0.25">
      <c r="A78" s="302"/>
      <c r="C78" s="198">
        <v>44745.541666666664</v>
      </c>
      <c r="D78" s="256">
        <v>486.8</v>
      </c>
      <c r="E78" s="256">
        <v>0</v>
      </c>
      <c r="F78" s="256">
        <v>12.9</v>
      </c>
      <c r="G78" s="256">
        <v>27.4</v>
      </c>
      <c r="H78" s="256">
        <v>2</v>
      </c>
      <c r="I78" s="256">
        <v>114.3</v>
      </c>
    </row>
    <row r="79" spans="1:9" ht="12" customHeight="1" x14ac:dyDescent="0.25">
      <c r="A79" s="302"/>
      <c r="C79" s="198">
        <v>44745.583333333336</v>
      </c>
      <c r="D79" s="256">
        <v>486.3</v>
      </c>
      <c r="E79" s="256">
        <v>0</v>
      </c>
      <c r="F79" s="256">
        <v>12.9</v>
      </c>
      <c r="G79" s="256">
        <v>28.3</v>
      </c>
      <c r="H79" s="256">
        <v>2.5</v>
      </c>
      <c r="I79" s="256">
        <v>123.6</v>
      </c>
    </row>
    <row r="80" spans="1:9" ht="12" customHeight="1" x14ac:dyDescent="0.25">
      <c r="A80" s="302"/>
      <c r="C80" s="198">
        <v>44745.625</v>
      </c>
      <c r="D80" s="256">
        <v>485.9</v>
      </c>
      <c r="E80" s="256">
        <v>0</v>
      </c>
      <c r="F80" s="256">
        <v>13.3</v>
      </c>
      <c r="G80" s="256">
        <v>29.2</v>
      </c>
      <c r="H80" s="256">
        <v>2.5</v>
      </c>
      <c r="I80" s="256">
        <v>124.6</v>
      </c>
    </row>
    <row r="81" spans="1:9" ht="12" customHeight="1" x14ac:dyDescent="0.25">
      <c r="A81" s="302"/>
      <c r="C81" s="198">
        <v>44745.666666666664</v>
      </c>
      <c r="D81" s="256">
        <v>485.9</v>
      </c>
      <c r="E81" s="256">
        <v>0</v>
      </c>
      <c r="F81" s="256">
        <v>11.9</v>
      </c>
      <c r="G81" s="256">
        <v>34.1</v>
      </c>
      <c r="H81" s="256">
        <v>1.9</v>
      </c>
      <c r="I81" s="256">
        <v>42.5</v>
      </c>
    </row>
    <row r="82" spans="1:9" ht="12" customHeight="1" x14ac:dyDescent="0.25">
      <c r="A82" s="302"/>
      <c r="C82" s="198">
        <v>44745.708333333336</v>
      </c>
      <c r="D82" s="256">
        <v>486.2</v>
      </c>
      <c r="E82" s="256">
        <v>0</v>
      </c>
      <c r="F82" s="256">
        <v>10.4</v>
      </c>
      <c r="G82" s="256">
        <v>38.1</v>
      </c>
      <c r="H82" s="256">
        <v>2</v>
      </c>
      <c r="I82" s="256">
        <v>23.8</v>
      </c>
    </row>
    <row r="83" spans="1:9" ht="12" customHeight="1" x14ac:dyDescent="0.25">
      <c r="A83" s="302"/>
      <c r="C83" s="198">
        <v>44745.75</v>
      </c>
      <c r="D83" s="256">
        <v>486.6</v>
      </c>
      <c r="E83" s="256">
        <v>0</v>
      </c>
      <c r="F83" s="256">
        <v>8.9</v>
      </c>
      <c r="G83" s="256">
        <v>43.5</v>
      </c>
      <c r="H83" s="256">
        <v>2.4</v>
      </c>
      <c r="I83" s="256">
        <v>4.2</v>
      </c>
    </row>
    <row r="84" spans="1:9" ht="12" customHeight="1" x14ac:dyDescent="0.25">
      <c r="A84" s="302"/>
      <c r="C84" s="198">
        <v>44745.791666666664</v>
      </c>
      <c r="D84" s="256">
        <v>486.8</v>
      </c>
      <c r="E84" s="256">
        <v>0</v>
      </c>
      <c r="F84" s="256">
        <v>7.8</v>
      </c>
      <c r="G84" s="256">
        <v>47.6</v>
      </c>
      <c r="H84" s="256">
        <v>0.8</v>
      </c>
      <c r="I84" s="256">
        <v>67.3</v>
      </c>
    </row>
    <row r="85" spans="1:9" ht="12" customHeight="1" x14ac:dyDescent="0.25">
      <c r="A85" s="302"/>
      <c r="C85" s="198">
        <v>44745.833333333336</v>
      </c>
      <c r="D85" s="256">
        <v>487.4</v>
      </c>
      <c r="E85" s="256">
        <v>0</v>
      </c>
      <c r="F85" s="256">
        <v>6.8</v>
      </c>
      <c r="G85" s="256">
        <v>51.4</v>
      </c>
      <c r="H85" s="256">
        <v>0.8</v>
      </c>
      <c r="I85" s="256">
        <v>318</v>
      </c>
    </row>
    <row r="86" spans="1:9" ht="12" customHeight="1" x14ac:dyDescent="0.25">
      <c r="A86" s="302"/>
      <c r="C86" s="198">
        <v>44745.875</v>
      </c>
      <c r="D86" s="256">
        <v>487.8</v>
      </c>
      <c r="E86" s="256">
        <v>0</v>
      </c>
      <c r="F86" s="256">
        <v>5.8</v>
      </c>
      <c r="G86" s="256">
        <v>55.3</v>
      </c>
      <c r="H86" s="256">
        <v>0.9</v>
      </c>
      <c r="I86" s="256">
        <v>305.89999999999998</v>
      </c>
    </row>
    <row r="87" spans="1:9" ht="12" customHeight="1" x14ac:dyDescent="0.25">
      <c r="A87" s="302"/>
      <c r="C87" s="198">
        <v>44745.916666666664</v>
      </c>
      <c r="D87" s="256">
        <v>487.7</v>
      </c>
      <c r="E87" s="256">
        <v>0</v>
      </c>
      <c r="F87" s="256">
        <v>4.5999999999999996</v>
      </c>
      <c r="G87" s="256">
        <v>59.8</v>
      </c>
      <c r="H87" s="256">
        <v>1.1000000000000001</v>
      </c>
      <c r="I87" s="256">
        <v>325.7</v>
      </c>
    </row>
    <row r="88" spans="1:9" ht="12" customHeight="1" x14ac:dyDescent="0.25">
      <c r="A88" s="302"/>
      <c r="C88" s="198">
        <v>44745.958333333336</v>
      </c>
      <c r="D88" s="256">
        <v>487.7</v>
      </c>
      <c r="E88" s="256">
        <v>0</v>
      </c>
      <c r="F88" s="256">
        <v>3.4</v>
      </c>
      <c r="G88" s="256">
        <v>63.7</v>
      </c>
      <c r="H88" s="256">
        <v>1.1000000000000001</v>
      </c>
      <c r="I88" s="256">
        <v>298.7</v>
      </c>
    </row>
    <row r="89" spans="1:9" ht="12" customHeight="1" x14ac:dyDescent="0.25">
      <c r="A89" s="302">
        <v>4</v>
      </c>
      <c r="C89" s="198">
        <v>44746</v>
      </c>
      <c r="D89" s="256">
        <v>487.7</v>
      </c>
      <c r="E89" s="256">
        <v>0</v>
      </c>
      <c r="F89" s="256">
        <v>2.2000000000000002</v>
      </c>
      <c r="G89" s="256">
        <v>69</v>
      </c>
      <c r="H89" s="256">
        <v>1.5</v>
      </c>
      <c r="I89" s="256">
        <v>282.10000000000002</v>
      </c>
    </row>
    <row r="90" spans="1:9" ht="12" customHeight="1" x14ac:dyDescent="0.25">
      <c r="A90" s="302"/>
      <c r="C90" s="198">
        <v>44746.041666666664</v>
      </c>
      <c r="D90" s="256">
        <v>487.6</v>
      </c>
      <c r="E90" s="256">
        <v>0</v>
      </c>
      <c r="F90" s="256">
        <v>1.5</v>
      </c>
      <c r="G90" s="256">
        <v>71.3</v>
      </c>
      <c r="H90" s="256">
        <v>1.1000000000000001</v>
      </c>
      <c r="I90" s="256">
        <v>283.3</v>
      </c>
    </row>
    <row r="91" spans="1:9" ht="12" customHeight="1" x14ac:dyDescent="0.25">
      <c r="A91" s="302"/>
      <c r="C91" s="198">
        <v>44746.083333333336</v>
      </c>
      <c r="D91" s="256">
        <v>487.4</v>
      </c>
      <c r="E91" s="256">
        <v>0</v>
      </c>
      <c r="F91" s="256">
        <v>0.8</v>
      </c>
      <c r="G91" s="256">
        <v>72.599999999999994</v>
      </c>
      <c r="H91" s="256">
        <v>1.5</v>
      </c>
      <c r="I91" s="256">
        <v>277.89999999999998</v>
      </c>
    </row>
    <row r="92" spans="1:9" ht="12" customHeight="1" x14ac:dyDescent="0.25">
      <c r="A92" s="302"/>
      <c r="C92" s="198">
        <v>44746.125</v>
      </c>
      <c r="D92" s="256">
        <v>487.1</v>
      </c>
      <c r="E92" s="256">
        <v>0</v>
      </c>
      <c r="F92" s="256">
        <v>0.2</v>
      </c>
      <c r="G92" s="256">
        <v>74</v>
      </c>
      <c r="H92" s="256">
        <v>1</v>
      </c>
      <c r="I92" s="256">
        <v>277.10000000000002</v>
      </c>
    </row>
    <row r="93" spans="1:9" ht="12" customHeight="1" x14ac:dyDescent="0.25">
      <c r="A93" s="302"/>
      <c r="C93" s="198">
        <v>44746.166666666664</v>
      </c>
      <c r="D93" s="256">
        <v>487.6</v>
      </c>
      <c r="E93" s="256">
        <v>0</v>
      </c>
      <c r="F93" s="256">
        <v>-0.3</v>
      </c>
      <c r="G93" s="256">
        <v>75.5</v>
      </c>
      <c r="H93" s="256">
        <v>1.2</v>
      </c>
      <c r="I93" s="256">
        <v>277.10000000000002</v>
      </c>
    </row>
    <row r="94" spans="1:9" ht="12" customHeight="1" x14ac:dyDescent="0.25">
      <c r="A94" s="302"/>
      <c r="C94" s="198">
        <v>44746.208333333336</v>
      </c>
      <c r="D94" s="256">
        <v>487.9</v>
      </c>
      <c r="E94" s="256">
        <v>0</v>
      </c>
      <c r="F94" s="256">
        <v>-0.7</v>
      </c>
      <c r="G94" s="256">
        <v>76.099999999999994</v>
      </c>
      <c r="H94" s="256">
        <v>1</v>
      </c>
      <c r="I94" s="256">
        <v>275.60000000000002</v>
      </c>
    </row>
    <row r="95" spans="1:9" ht="12" customHeight="1" x14ac:dyDescent="0.25">
      <c r="A95" s="302"/>
      <c r="C95" s="198">
        <v>44746.25</v>
      </c>
      <c r="D95" s="256">
        <v>488.2</v>
      </c>
      <c r="E95" s="256">
        <v>0</v>
      </c>
      <c r="F95" s="256">
        <v>-1.1000000000000001</v>
      </c>
      <c r="G95" s="256">
        <v>77.3</v>
      </c>
      <c r="H95" s="256">
        <v>1</v>
      </c>
      <c r="I95" s="256">
        <v>270.39999999999998</v>
      </c>
    </row>
    <row r="96" spans="1:9" ht="12" customHeight="1" x14ac:dyDescent="0.25">
      <c r="A96" s="302"/>
      <c r="C96" s="198">
        <v>44746.291666666664</v>
      </c>
      <c r="D96" s="256">
        <v>488.3</v>
      </c>
      <c r="E96" s="256">
        <v>0</v>
      </c>
      <c r="F96" s="256">
        <v>-0.7</v>
      </c>
      <c r="G96" s="256">
        <v>75.7</v>
      </c>
      <c r="H96" s="256">
        <v>1</v>
      </c>
      <c r="I96" s="256">
        <v>272.60000000000002</v>
      </c>
    </row>
    <row r="97" spans="1:9" ht="12" customHeight="1" x14ac:dyDescent="0.25">
      <c r="A97" s="302"/>
      <c r="C97" s="198">
        <v>44746.333333333336</v>
      </c>
      <c r="D97" s="256">
        <v>488.6</v>
      </c>
      <c r="E97" s="256">
        <v>0</v>
      </c>
      <c r="F97" s="256">
        <v>2.7</v>
      </c>
      <c r="G97" s="256">
        <v>62.9</v>
      </c>
      <c r="H97" s="256">
        <v>0.5</v>
      </c>
      <c r="I97" s="256">
        <v>280.60000000000002</v>
      </c>
    </row>
    <row r="98" spans="1:9" ht="12" customHeight="1" x14ac:dyDescent="0.25">
      <c r="A98" s="302"/>
      <c r="C98" s="198">
        <v>44746.375</v>
      </c>
      <c r="D98" s="256">
        <v>488.4</v>
      </c>
      <c r="E98" s="256">
        <v>0</v>
      </c>
      <c r="F98" s="256">
        <v>6.6</v>
      </c>
      <c r="G98" s="256">
        <v>50.9</v>
      </c>
      <c r="H98" s="256">
        <v>0.7</v>
      </c>
      <c r="I98" s="256">
        <v>120.8</v>
      </c>
    </row>
    <row r="99" spans="1:9" ht="12" customHeight="1" x14ac:dyDescent="0.25">
      <c r="A99" s="302"/>
      <c r="C99" s="198">
        <v>44746.416666666664</v>
      </c>
      <c r="D99" s="256">
        <v>488</v>
      </c>
      <c r="E99" s="256">
        <v>0</v>
      </c>
      <c r="F99" s="256">
        <v>9.8000000000000007</v>
      </c>
      <c r="G99" s="256">
        <v>45.1</v>
      </c>
      <c r="H99" s="256">
        <v>0.6</v>
      </c>
      <c r="I99" s="256">
        <v>151.9</v>
      </c>
    </row>
    <row r="100" spans="1:9" ht="12" customHeight="1" x14ac:dyDescent="0.25">
      <c r="A100" s="302"/>
      <c r="C100" s="198">
        <v>44746.458333333336</v>
      </c>
      <c r="D100" s="256">
        <v>487.5</v>
      </c>
      <c r="E100" s="256">
        <v>0</v>
      </c>
      <c r="F100" s="256">
        <v>13.3</v>
      </c>
      <c r="G100" s="256">
        <v>33.1</v>
      </c>
      <c r="H100" s="256">
        <v>1.2</v>
      </c>
      <c r="I100" s="256">
        <v>110.2</v>
      </c>
    </row>
    <row r="101" spans="1:9" ht="12" customHeight="1" x14ac:dyDescent="0.25">
      <c r="A101" s="302"/>
      <c r="C101" s="198">
        <v>44746.5</v>
      </c>
      <c r="D101" s="256">
        <v>486.9</v>
      </c>
      <c r="E101" s="256">
        <v>0</v>
      </c>
      <c r="F101" s="256">
        <v>14.9</v>
      </c>
      <c r="G101" s="256">
        <v>23.2</v>
      </c>
      <c r="H101" s="256">
        <v>2.5</v>
      </c>
      <c r="I101" s="256">
        <v>10.8</v>
      </c>
    </row>
    <row r="102" spans="1:9" ht="12" customHeight="1" x14ac:dyDescent="0.25">
      <c r="A102" s="302"/>
      <c r="C102" s="198">
        <v>44746.541666666664</v>
      </c>
      <c r="D102" s="256">
        <v>486.5</v>
      </c>
      <c r="E102" s="256">
        <v>0</v>
      </c>
      <c r="F102" s="256">
        <v>14.8</v>
      </c>
      <c r="G102" s="256">
        <v>23.8</v>
      </c>
      <c r="H102" s="256">
        <v>3.2</v>
      </c>
      <c r="I102" s="256">
        <v>10.8</v>
      </c>
    </row>
    <row r="103" spans="1:9" ht="12" customHeight="1" x14ac:dyDescent="0.25">
      <c r="A103" s="302"/>
      <c r="C103" s="198">
        <v>44746.583333333336</v>
      </c>
      <c r="D103" s="256">
        <v>486.1</v>
      </c>
      <c r="E103" s="256">
        <v>0</v>
      </c>
      <c r="F103" s="256">
        <v>14.7</v>
      </c>
      <c r="G103" s="256">
        <v>23.9</v>
      </c>
      <c r="H103" s="256">
        <v>2.9</v>
      </c>
      <c r="I103" s="256">
        <v>19.7</v>
      </c>
    </row>
    <row r="104" spans="1:9" ht="12" customHeight="1" x14ac:dyDescent="0.25">
      <c r="A104" s="302"/>
      <c r="C104" s="198">
        <v>44746.625</v>
      </c>
      <c r="D104" s="256">
        <v>485.8</v>
      </c>
      <c r="E104" s="256">
        <v>0</v>
      </c>
      <c r="F104" s="256">
        <v>14</v>
      </c>
      <c r="G104" s="256">
        <v>27.7</v>
      </c>
      <c r="H104" s="256">
        <v>2.9</v>
      </c>
      <c r="I104" s="256">
        <v>31.7</v>
      </c>
    </row>
    <row r="105" spans="1:9" ht="12" customHeight="1" x14ac:dyDescent="0.25">
      <c r="A105" s="302"/>
      <c r="C105" s="198">
        <v>44746.666666666664</v>
      </c>
      <c r="D105" s="256">
        <v>485.7</v>
      </c>
      <c r="E105" s="256">
        <v>0</v>
      </c>
      <c r="F105" s="256">
        <v>12</v>
      </c>
      <c r="G105" s="256">
        <v>32.6</v>
      </c>
      <c r="H105" s="256">
        <v>2.9</v>
      </c>
      <c r="I105" s="256">
        <v>46.1</v>
      </c>
    </row>
    <row r="106" spans="1:9" ht="12" customHeight="1" x14ac:dyDescent="0.25">
      <c r="A106" s="302"/>
      <c r="C106" s="198">
        <v>44746.708333333336</v>
      </c>
      <c r="D106" s="256">
        <v>486</v>
      </c>
      <c r="E106" s="256">
        <v>0</v>
      </c>
      <c r="F106" s="256">
        <v>10.6</v>
      </c>
      <c r="G106" s="256">
        <v>37</v>
      </c>
      <c r="H106" s="256">
        <v>2.2999999999999998</v>
      </c>
      <c r="I106" s="256">
        <v>65.599999999999994</v>
      </c>
    </row>
    <row r="107" spans="1:9" ht="12" customHeight="1" x14ac:dyDescent="0.25">
      <c r="A107" s="302"/>
      <c r="C107" s="198">
        <v>44746.75</v>
      </c>
      <c r="D107" s="256">
        <v>486.4</v>
      </c>
      <c r="E107" s="256">
        <v>0</v>
      </c>
      <c r="F107" s="256">
        <v>8.9</v>
      </c>
      <c r="G107" s="256">
        <v>38.700000000000003</v>
      </c>
      <c r="H107" s="256">
        <v>1.4</v>
      </c>
      <c r="I107" s="256">
        <v>23.9</v>
      </c>
    </row>
    <row r="108" spans="1:9" ht="12" customHeight="1" x14ac:dyDescent="0.25">
      <c r="A108" s="302"/>
      <c r="C108" s="198">
        <v>44746.791666666664</v>
      </c>
      <c r="D108" s="256">
        <v>486.7</v>
      </c>
      <c r="E108" s="256">
        <v>0</v>
      </c>
      <c r="F108" s="256">
        <v>7.9</v>
      </c>
      <c r="G108" s="256">
        <v>40.299999999999997</v>
      </c>
      <c r="H108" s="256">
        <v>0.9</v>
      </c>
      <c r="I108" s="256">
        <v>42</v>
      </c>
    </row>
    <row r="109" spans="1:9" ht="12" customHeight="1" x14ac:dyDescent="0.25">
      <c r="A109" s="302"/>
      <c r="C109" s="198">
        <v>44746.833333333336</v>
      </c>
      <c r="D109" s="256">
        <v>487.1</v>
      </c>
      <c r="E109" s="256">
        <v>0</v>
      </c>
      <c r="F109" s="256">
        <v>6.5</v>
      </c>
      <c r="G109" s="256">
        <v>44.5</v>
      </c>
      <c r="H109" s="256">
        <v>1.9</v>
      </c>
      <c r="I109" s="256">
        <v>339.1</v>
      </c>
    </row>
    <row r="110" spans="1:9" ht="12" customHeight="1" x14ac:dyDescent="0.25">
      <c r="A110" s="302"/>
      <c r="C110" s="198">
        <v>44746.875</v>
      </c>
      <c r="D110" s="256">
        <v>487.6</v>
      </c>
      <c r="E110" s="256">
        <v>0</v>
      </c>
      <c r="F110" s="256">
        <v>5.3</v>
      </c>
      <c r="G110" s="256">
        <v>47.6</v>
      </c>
      <c r="H110" s="256">
        <v>1.6</v>
      </c>
      <c r="I110" s="256">
        <v>342.1</v>
      </c>
    </row>
    <row r="111" spans="1:9" ht="12" customHeight="1" x14ac:dyDescent="0.25">
      <c r="A111" s="302"/>
      <c r="C111" s="198">
        <v>44746.916666666664</v>
      </c>
      <c r="D111" s="256">
        <v>487.7</v>
      </c>
      <c r="E111" s="256">
        <v>0</v>
      </c>
      <c r="F111" s="256">
        <v>4</v>
      </c>
      <c r="G111" s="256">
        <v>50</v>
      </c>
      <c r="H111" s="256">
        <v>1.3</v>
      </c>
      <c r="I111" s="256">
        <v>311.10000000000002</v>
      </c>
    </row>
    <row r="112" spans="1:9" ht="12" customHeight="1" x14ac:dyDescent="0.25">
      <c r="A112" s="302"/>
      <c r="C112" s="198">
        <v>44746.958333333336</v>
      </c>
      <c r="D112" s="256">
        <v>487.9</v>
      </c>
      <c r="E112" s="256">
        <v>0</v>
      </c>
      <c r="F112" s="256">
        <v>2.4</v>
      </c>
      <c r="G112" s="256">
        <v>54.2</v>
      </c>
      <c r="H112" s="256">
        <v>1.2</v>
      </c>
      <c r="I112" s="256">
        <v>279.10000000000002</v>
      </c>
    </row>
    <row r="113" spans="1:9" ht="12" customHeight="1" x14ac:dyDescent="0.25">
      <c r="A113" s="302">
        <v>5</v>
      </c>
      <c r="C113" s="198">
        <v>44747</v>
      </c>
      <c r="D113" s="256">
        <v>487.9</v>
      </c>
      <c r="E113" s="256">
        <v>0</v>
      </c>
      <c r="F113" s="256">
        <v>1.4</v>
      </c>
      <c r="G113" s="256">
        <v>57</v>
      </c>
      <c r="H113" s="256">
        <v>1.2</v>
      </c>
      <c r="I113" s="256">
        <v>278.39999999999998</v>
      </c>
    </row>
    <row r="114" spans="1:9" ht="12" customHeight="1" x14ac:dyDescent="0.25">
      <c r="A114" s="302"/>
      <c r="C114" s="198">
        <v>44747.041666666664</v>
      </c>
      <c r="D114" s="256">
        <v>487.6</v>
      </c>
      <c r="E114" s="256">
        <v>0</v>
      </c>
      <c r="F114" s="256">
        <v>0.5</v>
      </c>
      <c r="G114" s="256">
        <v>59.9</v>
      </c>
      <c r="H114" s="256">
        <v>1.1000000000000001</v>
      </c>
      <c r="I114" s="256">
        <v>271.7</v>
      </c>
    </row>
    <row r="115" spans="1:9" ht="12" customHeight="1" x14ac:dyDescent="0.25">
      <c r="A115" s="302"/>
      <c r="C115" s="198">
        <v>44747.083333333336</v>
      </c>
      <c r="D115" s="256">
        <v>487.4</v>
      </c>
      <c r="E115" s="256">
        <v>0</v>
      </c>
      <c r="F115" s="256">
        <v>-0.3</v>
      </c>
      <c r="G115" s="256">
        <v>62.9</v>
      </c>
      <c r="H115" s="256">
        <v>1</v>
      </c>
      <c r="I115" s="256">
        <v>274.10000000000002</v>
      </c>
    </row>
    <row r="116" spans="1:9" ht="12" customHeight="1" x14ac:dyDescent="0.25">
      <c r="A116" s="302"/>
      <c r="C116" s="198">
        <v>44747.125</v>
      </c>
      <c r="D116" s="256">
        <v>487.3</v>
      </c>
      <c r="E116" s="256">
        <v>0</v>
      </c>
      <c r="F116" s="256">
        <v>-1.1000000000000001</v>
      </c>
      <c r="G116" s="256">
        <v>65.7</v>
      </c>
      <c r="H116" s="256">
        <v>1.2</v>
      </c>
      <c r="I116" s="256">
        <v>270.8</v>
      </c>
    </row>
    <row r="117" spans="1:9" ht="12" customHeight="1" x14ac:dyDescent="0.25">
      <c r="A117" s="302"/>
      <c r="C117" s="198">
        <v>44747.166666666664</v>
      </c>
      <c r="D117" s="256">
        <v>487.4</v>
      </c>
      <c r="E117" s="256">
        <v>0</v>
      </c>
      <c r="F117" s="256">
        <v>-1.7</v>
      </c>
      <c r="G117" s="256">
        <v>68.2</v>
      </c>
      <c r="H117" s="256">
        <v>1.2</v>
      </c>
      <c r="I117" s="256">
        <v>273.60000000000002</v>
      </c>
    </row>
    <row r="118" spans="1:9" ht="12" customHeight="1" x14ac:dyDescent="0.25">
      <c r="A118" s="302"/>
      <c r="C118" s="198">
        <v>44747.208333333336</v>
      </c>
      <c r="D118" s="256">
        <v>487.5</v>
      </c>
      <c r="E118" s="256">
        <v>0</v>
      </c>
      <c r="F118" s="256">
        <v>-2.2000000000000002</v>
      </c>
      <c r="G118" s="256">
        <v>69.3</v>
      </c>
      <c r="H118" s="256">
        <v>1.1000000000000001</v>
      </c>
      <c r="I118" s="256">
        <v>274.3</v>
      </c>
    </row>
    <row r="119" spans="1:9" ht="12" customHeight="1" x14ac:dyDescent="0.25">
      <c r="A119" s="302"/>
      <c r="C119" s="198">
        <v>44747.25</v>
      </c>
      <c r="D119" s="256">
        <v>487.7</v>
      </c>
      <c r="E119" s="256">
        <v>0</v>
      </c>
      <c r="F119" s="256">
        <v>-2.6</v>
      </c>
      <c r="G119" s="256">
        <v>70.900000000000006</v>
      </c>
      <c r="H119" s="256">
        <v>1.4</v>
      </c>
      <c r="I119" s="256">
        <v>270.7</v>
      </c>
    </row>
    <row r="120" spans="1:9" ht="12" customHeight="1" x14ac:dyDescent="0.25">
      <c r="A120" s="302"/>
      <c r="C120" s="198">
        <v>44747.291666666664</v>
      </c>
      <c r="D120" s="256">
        <v>488.1</v>
      </c>
      <c r="E120" s="256">
        <v>0</v>
      </c>
      <c r="F120" s="256">
        <v>-2.6</v>
      </c>
      <c r="G120" s="256">
        <v>71</v>
      </c>
      <c r="H120" s="256">
        <v>0.8</v>
      </c>
      <c r="I120" s="256">
        <v>270.89999999999998</v>
      </c>
    </row>
    <row r="121" spans="1:9" ht="12" customHeight="1" x14ac:dyDescent="0.25">
      <c r="A121" s="302"/>
      <c r="C121" s="198">
        <v>44747.333333333336</v>
      </c>
      <c r="D121" s="256">
        <v>488.3</v>
      </c>
      <c r="E121" s="256">
        <v>0</v>
      </c>
      <c r="F121" s="256">
        <v>0</v>
      </c>
      <c r="G121" s="256">
        <v>60.5</v>
      </c>
      <c r="H121" s="256">
        <v>1</v>
      </c>
      <c r="I121" s="256">
        <v>283.5</v>
      </c>
    </row>
    <row r="122" spans="1:9" ht="12" customHeight="1" x14ac:dyDescent="0.25">
      <c r="A122" s="302"/>
      <c r="C122" s="198">
        <v>44747.375</v>
      </c>
      <c r="D122" s="256">
        <v>488.1</v>
      </c>
      <c r="E122" s="256">
        <v>0</v>
      </c>
      <c r="F122" s="256">
        <v>5.4</v>
      </c>
      <c r="G122" s="256">
        <v>45</v>
      </c>
      <c r="H122" s="256">
        <v>0.6</v>
      </c>
      <c r="I122" s="256">
        <v>127.3</v>
      </c>
    </row>
    <row r="123" spans="1:9" ht="12" customHeight="1" x14ac:dyDescent="0.25">
      <c r="A123" s="302"/>
      <c r="C123" s="198">
        <v>44747.416666666664</v>
      </c>
      <c r="D123" s="256">
        <v>487.7</v>
      </c>
      <c r="E123" s="256">
        <v>0</v>
      </c>
      <c r="F123" s="256">
        <v>9.9</v>
      </c>
      <c r="G123" s="256">
        <v>35</v>
      </c>
      <c r="H123" s="256">
        <v>0.7</v>
      </c>
      <c r="I123" s="256">
        <v>55.8</v>
      </c>
    </row>
    <row r="124" spans="1:9" ht="12" customHeight="1" x14ac:dyDescent="0.25">
      <c r="A124" s="302"/>
      <c r="C124" s="198">
        <v>44747.458333333336</v>
      </c>
      <c r="D124" s="256">
        <v>487.1</v>
      </c>
      <c r="E124" s="256">
        <v>0</v>
      </c>
      <c r="F124" s="256">
        <v>13.7</v>
      </c>
      <c r="G124" s="256">
        <v>23.8</v>
      </c>
      <c r="H124" s="256">
        <v>1.4</v>
      </c>
      <c r="I124" s="256">
        <v>34.700000000000003</v>
      </c>
    </row>
    <row r="125" spans="1:9" ht="12" customHeight="1" x14ac:dyDescent="0.25">
      <c r="A125" s="302"/>
      <c r="C125" s="198">
        <v>44747.5</v>
      </c>
      <c r="D125" s="256">
        <v>486.6</v>
      </c>
      <c r="E125" s="256">
        <v>0</v>
      </c>
      <c r="F125" s="256">
        <v>14.7</v>
      </c>
      <c r="G125" s="256">
        <v>14.3</v>
      </c>
      <c r="H125" s="256">
        <v>2.5</v>
      </c>
      <c r="I125" s="256">
        <v>18.899999999999999</v>
      </c>
    </row>
    <row r="126" spans="1:9" ht="12" customHeight="1" x14ac:dyDescent="0.25">
      <c r="A126" s="302"/>
      <c r="C126" s="198">
        <v>44747.541666666664</v>
      </c>
      <c r="D126" s="256">
        <v>486</v>
      </c>
      <c r="E126" s="256">
        <v>0</v>
      </c>
      <c r="F126" s="256">
        <v>14.2</v>
      </c>
      <c r="G126" s="256">
        <v>15</v>
      </c>
      <c r="H126" s="256">
        <v>2.5</v>
      </c>
      <c r="I126" s="256">
        <v>27.7</v>
      </c>
    </row>
    <row r="127" spans="1:9" ht="12" customHeight="1" x14ac:dyDescent="0.25">
      <c r="A127" s="302"/>
      <c r="C127" s="198">
        <v>44747.583333333336</v>
      </c>
      <c r="D127" s="256">
        <v>485.6</v>
      </c>
      <c r="E127" s="256">
        <v>0</v>
      </c>
      <c r="F127" s="256">
        <v>13.5</v>
      </c>
      <c r="G127" s="256">
        <v>16.600000000000001</v>
      </c>
      <c r="H127" s="256">
        <v>2.2999999999999998</v>
      </c>
      <c r="I127" s="256">
        <v>27.2</v>
      </c>
    </row>
    <row r="128" spans="1:9" ht="12" customHeight="1" x14ac:dyDescent="0.25">
      <c r="A128" s="302"/>
      <c r="C128" s="198">
        <v>44747.625</v>
      </c>
      <c r="D128" s="256">
        <v>485.5</v>
      </c>
      <c r="E128" s="256">
        <v>0</v>
      </c>
      <c r="F128" s="256">
        <v>13.1</v>
      </c>
      <c r="G128" s="256">
        <v>18.899999999999999</v>
      </c>
      <c r="H128" s="256">
        <v>1.9</v>
      </c>
      <c r="I128" s="256">
        <v>15.4</v>
      </c>
    </row>
    <row r="129" spans="1:9" ht="12" customHeight="1" x14ac:dyDescent="0.25">
      <c r="A129" s="302"/>
      <c r="C129" s="198">
        <v>44747.666666666664</v>
      </c>
      <c r="D129" s="256">
        <v>485.5</v>
      </c>
      <c r="E129" s="256">
        <v>0</v>
      </c>
      <c r="F129" s="256">
        <v>12.2</v>
      </c>
      <c r="G129" s="256">
        <v>21.9</v>
      </c>
      <c r="H129" s="256">
        <v>2.1</v>
      </c>
      <c r="I129" s="256">
        <v>352.7</v>
      </c>
    </row>
    <row r="130" spans="1:9" ht="12" customHeight="1" x14ac:dyDescent="0.25">
      <c r="A130" s="302"/>
      <c r="C130" s="198">
        <v>44747.708333333336</v>
      </c>
      <c r="D130" s="256">
        <v>485.6</v>
      </c>
      <c r="E130" s="256">
        <v>0</v>
      </c>
      <c r="F130" s="256">
        <v>11.2</v>
      </c>
      <c r="G130" s="256">
        <v>26.5</v>
      </c>
      <c r="H130" s="256">
        <v>1.5</v>
      </c>
      <c r="I130" s="256">
        <v>18.8</v>
      </c>
    </row>
    <row r="131" spans="1:9" ht="12" customHeight="1" x14ac:dyDescent="0.25">
      <c r="A131" s="302"/>
      <c r="C131" s="198">
        <v>44747.75</v>
      </c>
      <c r="D131" s="256">
        <v>485.7</v>
      </c>
      <c r="E131" s="256">
        <v>0</v>
      </c>
      <c r="F131" s="256">
        <v>10</v>
      </c>
      <c r="G131" s="256">
        <v>27.9</v>
      </c>
      <c r="H131" s="256">
        <v>1</v>
      </c>
      <c r="I131" s="256">
        <v>59.1</v>
      </c>
    </row>
    <row r="132" spans="1:9" ht="12" customHeight="1" x14ac:dyDescent="0.25">
      <c r="A132" s="302"/>
      <c r="C132" s="198">
        <v>44747.791666666664</v>
      </c>
      <c r="D132" s="256">
        <v>486</v>
      </c>
      <c r="E132" s="256">
        <v>0</v>
      </c>
      <c r="F132" s="256">
        <v>8.5</v>
      </c>
      <c r="G132" s="256">
        <v>29.1</v>
      </c>
      <c r="H132" s="256">
        <v>0.9</v>
      </c>
      <c r="I132" s="256">
        <v>61.5</v>
      </c>
    </row>
    <row r="133" spans="1:9" ht="12" customHeight="1" x14ac:dyDescent="0.25">
      <c r="A133" s="302"/>
      <c r="C133" s="198">
        <v>44747.833333333336</v>
      </c>
      <c r="D133" s="256">
        <v>486.5</v>
      </c>
      <c r="E133" s="256">
        <v>0</v>
      </c>
      <c r="F133" s="256">
        <v>7.4</v>
      </c>
      <c r="G133" s="256">
        <v>31</v>
      </c>
      <c r="H133" s="256">
        <v>0.9</v>
      </c>
      <c r="I133" s="256">
        <v>308.7</v>
      </c>
    </row>
    <row r="134" spans="1:9" ht="12" customHeight="1" x14ac:dyDescent="0.25">
      <c r="A134" s="302"/>
      <c r="C134" s="198">
        <v>44747.875</v>
      </c>
      <c r="D134" s="256">
        <v>486.9</v>
      </c>
      <c r="E134" s="256">
        <v>0</v>
      </c>
      <c r="F134" s="256">
        <v>5.9</v>
      </c>
      <c r="G134" s="256">
        <v>33.5</v>
      </c>
      <c r="H134" s="256">
        <v>0.8</v>
      </c>
      <c r="I134" s="256">
        <v>280</v>
      </c>
    </row>
    <row r="135" spans="1:9" ht="12" customHeight="1" x14ac:dyDescent="0.25">
      <c r="A135" s="302"/>
      <c r="C135" s="198">
        <v>44747.916666666664</v>
      </c>
      <c r="D135" s="256">
        <v>487.2</v>
      </c>
      <c r="E135" s="256">
        <v>0</v>
      </c>
      <c r="F135" s="256">
        <v>4.8</v>
      </c>
      <c r="G135" s="256">
        <v>34.5</v>
      </c>
      <c r="H135" s="256">
        <v>1.3</v>
      </c>
      <c r="I135" s="256">
        <v>319.39999999999998</v>
      </c>
    </row>
    <row r="136" spans="1:9" ht="12" customHeight="1" x14ac:dyDescent="0.25">
      <c r="A136" s="302"/>
      <c r="C136" s="198">
        <v>44747.958333333336</v>
      </c>
      <c r="D136" s="256">
        <v>487.4</v>
      </c>
      <c r="E136" s="256">
        <v>0</v>
      </c>
      <c r="F136" s="256">
        <v>2.9</v>
      </c>
      <c r="G136" s="256">
        <v>39.1</v>
      </c>
      <c r="H136" s="256">
        <v>1.1000000000000001</v>
      </c>
      <c r="I136" s="256">
        <v>278.10000000000002</v>
      </c>
    </row>
    <row r="137" spans="1:9" ht="12" customHeight="1" x14ac:dyDescent="0.25">
      <c r="A137" s="302">
        <v>6</v>
      </c>
      <c r="C137" s="198">
        <v>44748</v>
      </c>
      <c r="D137" s="256">
        <v>487.4</v>
      </c>
      <c r="E137" s="256">
        <v>0</v>
      </c>
      <c r="F137" s="256">
        <v>1.9</v>
      </c>
      <c r="G137" s="256">
        <v>42.5</v>
      </c>
      <c r="H137" s="256">
        <v>1.2</v>
      </c>
      <c r="I137" s="256">
        <v>279.3</v>
      </c>
    </row>
    <row r="138" spans="1:9" ht="12" customHeight="1" x14ac:dyDescent="0.25">
      <c r="A138" s="302"/>
      <c r="C138" s="198">
        <v>44748.041666666664</v>
      </c>
      <c r="D138" s="256">
        <v>487.2</v>
      </c>
      <c r="E138" s="256">
        <v>0</v>
      </c>
      <c r="F138" s="256">
        <v>0.8</v>
      </c>
      <c r="G138" s="256">
        <v>45.6</v>
      </c>
      <c r="H138" s="256">
        <v>1.2</v>
      </c>
      <c r="I138" s="256">
        <v>277.5</v>
      </c>
    </row>
    <row r="139" spans="1:9" ht="12" customHeight="1" x14ac:dyDescent="0.25">
      <c r="A139" s="302"/>
      <c r="C139" s="198">
        <v>44748.083333333336</v>
      </c>
      <c r="D139" s="256">
        <v>486.9</v>
      </c>
      <c r="E139" s="256">
        <v>0</v>
      </c>
      <c r="F139" s="256">
        <v>0</v>
      </c>
      <c r="G139" s="256">
        <v>49.2</v>
      </c>
      <c r="H139" s="256">
        <v>0.9</v>
      </c>
      <c r="I139" s="256">
        <v>282.8</v>
      </c>
    </row>
    <row r="140" spans="1:9" ht="12" customHeight="1" x14ac:dyDescent="0.25">
      <c r="A140" s="302"/>
      <c r="C140" s="198">
        <v>44748.125</v>
      </c>
      <c r="D140" s="256">
        <v>486.5</v>
      </c>
      <c r="E140" s="256">
        <v>0</v>
      </c>
      <c r="F140" s="256">
        <v>-0.5</v>
      </c>
      <c r="G140" s="256">
        <v>52.2</v>
      </c>
      <c r="H140" s="256">
        <v>1.2</v>
      </c>
      <c r="I140" s="256">
        <v>278.7</v>
      </c>
    </row>
    <row r="141" spans="1:9" ht="12" customHeight="1" x14ac:dyDescent="0.25">
      <c r="A141" s="302"/>
      <c r="C141" s="198">
        <v>44748.166666666664</v>
      </c>
      <c r="D141" s="256">
        <v>486.6</v>
      </c>
      <c r="E141" s="256">
        <v>0</v>
      </c>
      <c r="F141" s="256">
        <v>-1.1000000000000001</v>
      </c>
      <c r="G141" s="256">
        <v>53.6</v>
      </c>
      <c r="H141" s="256">
        <v>1.1000000000000001</v>
      </c>
      <c r="I141" s="256">
        <v>278.8</v>
      </c>
    </row>
    <row r="142" spans="1:9" ht="12" customHeight="1" x14ac:dyDescent="0.25">
      <c r="A142" s="302"/>
      <c r="C142" s="198">
        <v>44748.208333333336</v>
      </c>
      <c r="D142" s="256">
        <v>486.9</v>
      </c>
      <c r="E142" s="256">
        <v>0</v>
      </c>
      <c r="F142" s="256" t="s">
        <v>241</v>
      </c>
      <c r="G142" s="256" t="s">
        <v>241</v>
      </c>
      <c r="H142" s="256">
        <v>0.9</v>
      </c>
      <c r="I142" s="256">
        <v>282.8</v>
      </c>
    </row>
    <row r="143" spans="1:9" ht="12" customHeight="1" x14ac:dyDescent="0.25">
      <c r="A143" s="302"/>
      <c r="C143" s="198">
        <v>44748.25</v>
      </c>
      <c r="D143" s="256">
        <v>487.2</v>
      </c>
      <c r="E143" s="256">
        <v>0</v>
      </c>
      <c r="F143" s="256">
        <v>-1.9</v>
      </c>
      <c r="G143" s="256">
        <v>57.9</v>
      </c>
      <c r="H143" s="256">
        <v>1.1000000000000001</v>
      </c>
      <c r="I143" s="256">
        <v>275.89999999999998</v>
      </c>
    </row>
    <row r="144" spans="1:9" ht="12" customHeight="1" x14ac:dyDescent="0.25">
      <c r="A144" s="302"/>
      <c r="C144" s="198">
        <v>44748.291666666664</v>
      </c>
      <c r="D144" s="256">
        <v>487.5</v>
      </c>
      <c r="E144" s="256">
        <v>0</v>
      </c>
      <c r="F144" s="256">
        <v>-2.1</v>
      </c>
      <c r="G144" s="256">
        <v>59.3</v>
      </c>
      <c r="H144" s="256">
        <v>0.9</v>
      </c>
      <c r="I144" s="256">
        <v>274.89999999999998</v>
      </c>
    </row>
    <row r="145" spans="1:9" ht="12" customHeight="1" x14ac:dyDescent="0.25">
      <c r="A145" s="302"/>
      <c r="C145" s="198">
        <v>44748.333333333336</v>
      </c>
      <c r="D145" s="256" t="s">
        <v>241</v>
      </c>
      <c r="E145" s="256" t="s">
        <v>241</v>
      </c>
      <c r="F145" s="256" t="s">
        <v>241</v>
      </c>
      <c r="G145" s="256" t="s">
        <v>241</v>
      </c>
      <c r="H145" s="256" t="s">
        <v>241</v>
      </c>
      <c r="I145" s="256" t="s">
        <v>241</v>
      </c>
    </row>
    <row r="146" spans="1:9" ht="12" customHeight="1" x14ac:dyDescent="0.25">
      <c r="A146" s="302"/>
      <c r="C146" s="198">
        <v>44748.375</v>
      </c>
      <c r="D146" s="256" t="s">
        <v>289</v>
      </c>
      <c r="E146" s="256" t="s">
        <v>289</v>
      </c>
      <c r="F146" s="256" t="s">
        <v>289</v>
      </c>
      <c r="G146" s="256" t="s">
        <v>289</v>
      </c>
      <c r="H146" s="256" t="s">
        <v>289</v>
      </c>
      <c r="I146" s="256" t="s">
        <v>289</v>
      </c>
    </row>
    <row r="147" spans="1:9" ht="12" customHeight="1" x14ac:dyDescent="0.25">
      <c r="A147" s="302"/>
      <c r="C147" s="198">
        <v>44748.416666666664</v>
      </c>
      <c r="D147" s="256" t="s">
        <v>289</v>
      </c>
      <c r="E147" s="256" t="s">
        <v>289</v>
      </c>
      <c r="F147" s="256" t="s">
        <v>289</v>
      </c>
      <c r="G147" s="256" t="s">
        <v>289</v>
      </c>
      <c r="H147" s="256" t="s">
        <v>289</v>
      </c>
      <c r="I147" s="256" t="s">
        <v>289</v>
      </c>
    </row>
    <row r="148" spans="1:9" ht="12" customHeight="1" x14ac:dyDescent="0.25">
      <c r="A148" s="302"/>
      <c r="C148" s="198">
        <v>44748.458333333336</v>
      </c>
      <c r="D148" s="256" t="s">
        <v>289</v>
      </c>
      <c r="E148" s="256" t="s">
        <v>289</v>
      </c>
      <c r="F148" s="256" t="s">
        <v>289</v>
      </c>
      <c r="G148" s="256" t="s">
        <v>289</v>
      </c>
      <c r="H148" s="256" t="s">
        <v>289</v>
      </c>
      <c r="I148" s="256" t="s">
        <v>289</v>
      </c>
    </row>
    <row r="149" spans="1:9" ht="12" customHeight="1" x14ac:dyDescent="0.25">
      <c r="A149" s="302"/>
      <c r="C149" s="198">
        <v>44748.5</v>
      </c>
      <c r="D149" s="256" t="s">
        <v>289</v>
      </c>
      <c r="E149" s="256" t="s">
        <v>289</v>
      </c>
      <c r="F149" s="256" t="s">
        <v>289</v>
      </c>
      <c r="G149" s="256" t="s">
        <v>289</v>
      </c>
      <c r="H149" s="256" t="s">
        <v>289</v>
      </c>
      <c r="I149" s="256" t="s">
        <v>289</v>
      </c>
    </row>
    <row r="150" spans="1:9" ht="12" customHeight="1" x14ac:dyDescent="0.25">
      <c r="A150" s="302"/>
      <c r="C150" s="198">
        <v>44748.541666666664</v>
      </c>
      <c r="D150" s="256" t="s">
        <v>289</v>
      </c>
      <c r="E150" s="256" t="s">
        <v>289</v>
      </c>
      <c r="F150" s="256" t="s">
        <v>289</v>
      </c>
      <c r="G150" s="256" t="s">
        <v>289</v>
      </c>
      <c r="H150" s="256" t="s">
        <v>289</v>
      </c>
      <c r="I150" s="256" t="s">
        <v>289</v>
      </c>
    </row>
    <row r="151" spans="1:9" ht="12" customHeight="1" x14ac:dyDescent="0.25">
      <c r="A151" s="302"/>
      <c r="C151" s="198">
        <v>44748.583333333336</v>
      </c>
      <c r="D151" s="256" t="s">
        <v>289</v>
      </c>
      <c r="E151" s="256" t="s">
        <v>289</v>
      </c>
      <c r="F151" s="256" t="s">
        <v>289</v>
      </c>
      <c r="G151" s="256" t="s">
        <v>289</v>
      </c>
      <c r="H151" s="256" t="s">
        <v>289</v>
      </c>
      <c r="I151" s="256" t="s">
        <v>289</v>
      </c>
    </row>
    <row r="152" spans="1:9" ht="12" customHeight="1" x14ac:dyDescent="0.25">
      <c r="A152" s="302"/>
      <c r="C152" s="198">
        <v>44748.625</v>
      </c>
      <c r="D152" s="256" t="s">
        <v>289</v>
      </c>
      <c r="E152" s="256" t="s">
        <v>289</v>
      </c>
      <c r="F152" s="256" t="s">
        <v>289</v>
      </c>
      <c r="G152" s="256" t="s">
        <v>289</v>
      </c>
      <c r="H152" s="256" t="s">
        <v>289</v>
      </c>
      <c r="I152" s="256" t="s">
        <v>289</v>
      </c>
    </row>
    <row r="153" spans="1:9" ht="12" customHeight="1" x14ac:dyDescent="0.25">
      <c r="A153" s="302"/>
      <c r="C153" s="198">
        <v>44748.666666666664</v>
      </c>
      <c r="D153" s="256" t="s">
        <v>289</v>
      </c>
      <c r="E153" s="256" t="s">
        <v>289</v>
      </c>
      <c r="F153" s="256" t="s">
        <v>289</v>
      </c>
      <c r="G153" s="256" t="s">
        <v>289</v>
      </c>
      <c r="H153" s="256" t="s">
        <v>289</v>
      </c>
      <c r="I153" s="256" t="s">
        <v>289</v>
      </c>
    </row>
    <row r="154" spans="1:9" ht="12" customHeight="1" x14ac:dyDescent="0.25">
      <c r="A154" s="302"/>
      <c r="C154" s="198">
        <v>44748.708333333336</v>
      </c>
      <c r="D154" s="256" t="s">
        <v>289</v>
      </c>
      <c r="E154" s="256" t="s">
        <v>289</v>
      </c>
      <c r="F154" s="256" t="s">
        <v>289</v>
      </c>
      <c r="G154" s="256" t="s">
        <v>289</v>
      </c>
      <c r="H154" s="256" t="s">
        <v>289</v>
      </c>
      <c r="I154" s="256" t="s">
        <v>289</v>
      </c>
    </row>
    <row r="155" spans="1:9" ht="12" customHeight="1" x14ac:dyDescent="0.25">
      <c r="A155" s="302"/>
      <c r="C155" s="198">
        <v>44748.75</v>
      </c>
      <c r="D155" s="256" t="s">
        <v>289</v>
      </c>
      <c r="E155" s="256" t="s">
        <v>289</v>
      </c>
      <c r="F155" s="256" t="s">
        <v>289</v>
      </c>
      <c r="G155" s="256" t="s">
        <v>289</v>
      </c>
      <c r="H155" s="256" t="s">
        <v>289</v>
      </c>
      <c r="I155" s="256" t="s">
        <v>289</v>
      </c>
    </row>
    <row r="156" spans="1:9" ht="12" customHeight="1" x14ac:dyDescent="0.25">
      <c r="A156" s="302"/>
      <c r="C156" s="198">
        <v>44748.791666666664</v>
      </c>
      <c r="D156" s="256" t="s">
        <v>289</v>
      </c>
      <c r="E156" s="256" t="s">
        <v>289</v>
      </c>
      <c r="F156" s="256" t="s">
        <v>289</v>
      </c>
      <c r="G156" s="256" t="s">
        <v>289</v>
      </c>
      <c r="H156" s="256" t="s">
        <v>289</v>
      </c>
      <c r="I156" s="256" t="s">
        <v>289</v>
      </c>
    </row>
    <row r="157" spans="1:9" ht="12" customHeight="1" x14ac:dyDescent="0.25">
      <c r="A157" s="302"/>
      <c r="C157" s="198">
        <v>44748.833333333336</v>
      </c>
      <c r="D157" s="256" t="s">
        <v>289</v>
      </c>
      <c r="E157" s="256" t="s">
        <v>289</v>
      </c>
      <c r="F157" s="256" t="s">
        <v>289</v>
      </c>
      <c r="G157" s="256" t="s">
        <v>289</v>
      </c>
      <c r="H157" s="256" t="s">
        <v>289</v>
      </c>
      <c r="I157" s="256" t="s">
        <v>289</v>
      </c>
    </row>
    <row r="158" spans="1:9" ht="12" customHeight="1" x14ac:dyDescent="0.25">
      <c r="A158" s="302"/>
      <c r="C158" s="198">
        <v>44748.875</v>
      </c>
      <c r="D158" s="256" t="s">
        <v>289</v>
      </c>
      <c r="E158" s="256" t="s">
        <v>289</v>
      </c>
      <c r="F158" s="256" t="s">
        <v>289</v>
      </c>
      <c r="G158" s="256" t="s">
        <v>289</v>
      </c>
      <c r="H158" s="256" t="s">
        <v>289</v>
      </c>
      <c r="I158" s="256" t="s">
        <v>289</v>
      </c>
    </row>
    <row r="159" spans="1:9" ht="12" customHeight="1" x14ac:dyDescent="0.25">
      <c r="A159" s="302"/>
      <c r="C159" s="198">
        <v>44748.916666666664</v>
      </c>
      <c r="D159" s="256" t="s">
        <v>289</v>
      </c>
      <c r="E159" s="256" t="s">
        <v>289</v>
      </c>
      <c r="F159" s="256" t="s">
        <v>289</v>
      </c>
      <c r="G159" s="256" t="s">
        <v>289</v>
      </c>
      <c r="H159" s="256" t="s">
        <v>289</v>
      </c>
      <c r="I159" s="256" t="s">
        <v>289</v>
      </c>
    </row>
    <row r="160" spans="1:9" ht="12" customHeight="1" x14ac:dyDescent="0.25">
      <c r="A160" s="302"/>
      <c r="C160" s="198">
        <v>44748.958333333336</v>
      </c>
      <c r="D160" s="256" t="s">
        <v>289</v>
      </c>
      <c r="E160" s="256" t="s">
        <v>289</v>
      </c>
      <c r="F160" s="256" t="s">
        <v>289</v>
      </c>
      <c r="G160" s="256" t="s">
        <v>289</v>
      </c>
      <c r="H160" s="256" t="s">
        <v>289</v>
      </c>
      <c r="I160" s="256" t="s">
        <v>289</v>
      </c>
    </row>
    <row r="161" spans="1:9" ht="12" hidden="1" customHeight="1" x14ac:dyDescent="0.25">
      <c r="A161" s="302">
        <v>7</v>
      </c>
      <c r="C161" s="198"/>
      <c r="D161" s="256"/>
      <c r="E161" s="256"/>
      <c r="F161" s="256"/>
      <c r="G161" s="256"/>
      <c r="H161" s="256"/>
      <c r="I161" s="256"/>
    </row>
    <row r="162" spans="1:9" ht="12" hidden="1" customHeight="1" x14ac:dyDescent="0.25">
      <c r="A162" s="302"/>
      <c r="C162" s="198"/>
      <c r="D162" s="256"/>
      <c r="E162" s="256"/>
      <c r="F162" s="256"/>
      <c r="G162" s="256"/>
      <c r="H162" s="256"/>
      <c r="I162" s="256"/>
    </row>
    <row r="163" spans="1:9" ht="12" hidden="1" customHeight="1" x14ac:dyDescent="0.25">
      <c r="A163" s="302"/>
      <c r="C163" s="198"/>
      <c r="D163" s="256"/>
      <c r="E163" s="256"/>
      <c r="F163" s="256"/>
      <c r="G163" s="256"/>
      <c r="H163" s="256"/>
      <c r="I163" s="256"/>
    </row>
    <row r="164" spans="1:9" ht="12" hidden="1" customHeight="1" x14ac:dyDescent="0.25">
      <c r="A164" s="302"/>
      <c r="C164" s="198"/>
      <c r="D164" s="256"/>
      <c r="E164" s="256"/>
      <c r="F164" s="256"/>
      <c r="G164" s="256"/>
      <c r="H164" s="256"/>
      <c r="I164" s="256"/>
    </row>
    <row r="165" spans="1:9" ht="12" hidden="1" customHeight="1" x14ac:dyDescent="0.25">
      <c r="A165" s="302"/>
      <c r="C165" s="198"/>
      <c r="D165" s="256"/>
      <c r="E165" s="256"/>
      <c r="F165" s="256"/>
      <c r="G165" s="256"/>
      <c r="H165" s="256"/>
      <c r="I165" s="256"/>
    </row>
    <row r="166" spans="1:9" ht="12" hidden="1" customHeight="1" x14ac:dyDescent="0.25">
      <c r="A166" s="302"/>
      <c r="C166" s="198"/>
      <c r="D166" s="256"/>
      <c r="E166" s="256"/>
      <c r="F166" s="256"/>
      <c r="G166" s="256"/>
      <c r="H166" s="256"/>
      <c r="I166" s="256"/>
    </row>
    <row r="167" spans="1:9" ht="12" hidden="1" customHeight="1" x14ac:dyDescent="0.25">
      <c r="A167" s="302"/>
      <c r="C167" s="198"/>
      <c r="D167" s="256"/>
      <c r="E167" s="256"/>
      <c r="F167" s="256"/>
      <c r="G167" s="256"/>
      <c r="H167" s="256"/>
      <c r="I167" s="256"/>
    </row>
    <row r="168" spans="1:9" ht="12" hidden="1" customHeight="1" x14ac:dyDescent="0.25">
      <c r="A168" s="302"/>
      <c r="C168" s="198"/>
      <c r="D168" s="256"/>
      <c r="E168" s="256"/>
      <c r="F168" s="256"/>
      <c r="G168" s="256"/>
      <c r="H168" s="256"/>
      <c r="I168" s="256"/>
    </row>
    <row r="169" spans="1:9" ht="12" hidden="1" customHeight="1" x14ac:dyDescent="0.25">
      <c r="A169" s="302"/>
      <c r="C169" s="198"/>
      <c r="D169" s="256"/>
      <c r="E169" s="256"/>
      <c r="F169" s="256"/>
      <c r="G169" s="256"/>
      <c r="H169" s="256"/>
      <c r="I169" s="256"/>
    </row>
    <row r="170" spans="1:9" ht="12" hidden="1" customHeight="1" x14ac:dyDescent="0.25">
      <c r="A170" s="302"/>
      <c r="C170" s="198"/>
      <c r="D170" s="256"/>
      <c r="E170" s="256"/>
      <c r="F170" s="256"/>
      <c r="G170" s="256"/>
      <c r="H170" s="256"/>
      <c r="I170" s="256"/>
    </row>
    <row r="171" spans="1:9" ht="12" hidden="1" customHeight="1" x14ac:dyDescent="0.25">
      <c r="A171" s="302"/>
      <c r="C171" s="198"/>
      <c r="D171" s="256"/>
      <c r="E171" s="256"/>
      <c r="F171" s="256"/>
      <c r="G171" s="256"/>
      <c r="H171" s="256"/>
      <c r="I171" s="256"/>
    </row>
    <row r="172" spans="1:9" ht="12" hidden="1" customHeight="1" x14ac:dyDescent="0.25">
      <c r="A172" s="302"/>
      <c r="C172" s="198"/>
      <c r="D172" s="256"/>
      <c r="E172" s="256"/>
      <c r="F172" s="256"/>
      <c r="G172" s="256"/>
      <c r="H172" s="256"/>
      <c r="I172" s="256"/>
    </row>
    <row r="173" spans="1:9" ht="12" hidden="1" customHeight="1" x14ac:dyDescent="0.25">
      <c r="A173" s="302"/>
      <c r="C173" s="198"/>
      <c r="D173" s="256"/>
      <c r="E173" s="256"/>
      <c r="F173" s="256"/>
      <c r="G173" s="256"/>
      <c r="H173" s="256"/>
      <c r="I173" s="256"/>
    </row>
    <row r="174" spans="1:9" ht="12" hidden="1" customHeight="1" x14ac:dyDescent="0.25">
      <c r="A174" s="302"/>
      <c r="C174" s="198"/>
      <c r="D174" s="256"/>
      <c r="E174" s="256"/>
      <c r="F174" s="256"/>
      <c r="G174" s="256"/>
      <c r="H174" s="256"/>
      <c r="I174" s="256"/>
    </row>
    <row r="175" spans="1:9" ht="12" hidden="1" customHeight="1" x14ac:dyDescent="0.25">
      <c r="A175" s="302"/>
      <c r="C175" s="198"/>
      <c r="D175" s="256"/>
      <c r="E175" s="256"/>
      <c r="F175" s="256"/>
      <c r="G175" s="256"/>
      <c r="H175" s="256"/>
      <c r="I175" s="256"/>
    </row>
    <row r="176" spans="1:9" ht="12" hidden="1" customHeight="1" x14ac:dyDescent="0.25">
      <c r="A176" s="302"/>
      <c r="C176" s="198"/>
      <c r="D176" s="256"/>
      <c r="E176" s="256"/>
      <c r="F176" s="256"/>
      <c r="G176" s="256"/>
      <c r="H176" s="256"/>
      <c r="I176" s="256"/>
    </row>
    <row r="177" spans="1:9" ht="12" hidden="1" customHeight="1" x14ac:dyDescent="0.25">
      <c r="A177" s="302"/>
      <c r="C177" s="198"/>
      <c r="D177" s="256"/>
      <c r="E177" s="256"/>
      <c r="F177" s="256"/>
      <c r="G177" s="256"/>
      <c r="H177" s="256"/>
      <c r="I177" s="256"/>
    </row>
    <row r="178" spans="1:9" ht="12" hidden="1" customHeight="1" x14ac:dyDescent="0.25">
      <c r="A178" s="302"/>
      <c r="C178" s="198"/>
      <c r="D178" s="256"/>
      <c r="E178" s="256"/>
      <c r="F178" s="256"/>
      <c r="G178" s="256"/>
      <c r="H178" s="256"/>
      <c r="I178" s="256"/>
    </row>
    <row r="179" spans="1:9" ht="12" hidden="1" customHeight="1" x14ac:dyDescent="0.25">
      <c r="A179" s="302"/>
      <c r="C179" s="198"/>
      <c r="D179" s="256"/>
      <c r="E179" s="256"/>
      <c r="F179" s="256"/>
      <c r="G179" s="256"/>
      <c r="H179" s="256"/>
      <c r="I179" s="256"/>
    </row>
    <row r="180" spans="1:9" ht="12" hidden="1" customHeight="1" x14ac:dyDescent="0.25">
      <c r="A180" s="302"/>
      <c r="C180" s="198"/>
      <c r="D180" s="256"/>
      <c r="E180" s="256"/>
      <c r="F180" s="256"/>
      <c r="G180" s="256"/>
      <c r="H180" s="256"/>
      <c r="I180" s="256"/>
    </row>
    <row r="181" spans="1:9" ht="12" hidden="1" customHeight="1" x14ac:dyDescent="0.25">
      <c r="A181" s="302"/>
      <c r="C181" s="198"/>
      <c r="D181" s="256"/>
      <c r="E181" s="256"/>
      <c r="F181" s="256"/>
      <c r="G181" s="256"/>
      <c r="H181" s="256"/>
      <c r="I181" s="256"/>
    </row>
    <row r="182" spans="1:9" ht="12" hidden="1" customHeight="1" x14ac:dyDescent="0.25">
      <c r="A182" s="302"/>
      <c r="C182" s="198"/>
      <c r="D182" s="256"/>
      <c r="E182" s="256"/>
      <c r="F182" s="256"/>
      <c r="G182" s="256"/>
      <c r="H182" s="256"/>
      <c r="I182" s="256"/>
    </row>
    <row r="183" spans="1:9" ht="12" hidden="1" customHeight="1" x14ac:dyDescent="0.25">
      <c r="A183" s="302"/>
      <c r="C183" s="198"/>
      <c r="D183" s="256"/>
      <c r="E183" s="256"/>
      <c r="F183" s="256"/>
      <c r="G183" s="256"/>
      <c r="H183" s="256"/>
      <c r="I183" s="256"/>
    </row>
    <row r="184" spans="1:9" ht="12" hidden="1" customHeight="1" x14ac:dyDescent="0.25">
      <c r="A184" s="302"/>
      <c r="C184" s="198"/>
      <c r="D184" s="256"/>
      <c r="E184" s="256"/>
      <c r="F184" s="256"/>
      <c r="G184" s="256"/>
      <c r="H184" s="256"/>
      <c r="I184" s="256"/>
    </row>
    <row r="185" spans="1:9" ht="12" hidden="1" customHeight="1" x14ac:dyDescent="0.25">
      <c r="A185" s="302">
        <v>8</v>
      </c>
      <c r="C185" s="198"/>
      <c r="D185" s="256"/>
      <c r="E185" s="256"/>
      <c r="F185" s="256"/>
      <c r="G185" s="256"/>
      <c r="H185" s="256"/>
      <c r="I185" s="256"/>
    </row>
    <row r="186" spans="1:9" ht="12" hidden="1" customHeight="1" x14ac:dyDescent="0.25">
      <c r="A186" s="302"/>
      <c r="C186" s="198"/>
      <c r="D186" s="256"/>
      <c r="E186" s="256"/>
      <c r="F186" s="256"/>
      <c r="G186" s="256"/>
      <c r="H186" s="256"/>
      <c r="I186" s="256"/>
    </row>
    <row r="187" spans="1:9" ht="12" hidden="1" customHeight="1" x14ac:dyDescent="0.25">
      <c r="A187" s="302"/>
      <c r="C187" s="198"/>
      <c r="D187" s="256"/>
      <c r="E187" s="256"/>
      <c r="F187" s="256"/>
      <c r="G187" s="256"/>
      <c r="H187" s="256"/>
      <c r="I187" s="256"/>
    </row>
    <row r="188" spans="1:9" ht="12" hidden="1" customHeight="1" x14ac:dyDescent="0.25">
      <c r="A188" s="302"/>
      <c r="C188" s="198"/>
      <c r="D188" s="256"/>
      <c r="E188" s="256"/>
      <c r="F188" s="256"/>
      <c r="G188" s="256"/>
      <c r="H188" s="256"/>
      <c r="I188" s="256"/>
    </row>
    <row r="189" spans="1:9" ht="12" hidden="1" customHeight="1" x14ac:dyDescent="0.25">
      <c r="A189" s="302"/>
      <c r="C189" s="198"/>
      <c r="D189" s="256"/>
      <c r="E189" s="256"/>
      <c r="F189" s="256"/>
      <c r="G189" s="256"/>
      <c r="H189" s="256"/>
      <c r="I189" s="256"/>
    </row>
    <row r="190" spans="1:9" ht="12" hidden="1" customHeight="1" x14ac:dyDescent="0.25">
      <c r="A190" s="302"/>
      <c r="C190" s="198"/>
      <c r="D190" s="256"/>
      <c r="E190" s="256"/>
      <c r="F190" s="256"/>
      <c r="G190" s="256"/>
      <c r="H190" s="256"/>
      <c r="I190" s="256"/>
    </row>
    <row r="191" spans="1:9" ht="12" hidden="1" customHeight="1" x14ac:dyDescent="0.25">
      <c r="A191" s="302"/>
      <c r="C191" s="198"/>
      <c r="D191" s="256"/>
      <c r="E191" s="256"/>
      <c r="F191" s="256"/>
      <c r="G191" s="256"/>
      <c r="H191" s="256"/>
      <c r="I191" s="256"/>
    </row>
    <row r="192" spans="1:9" ht="12" hidden="1" customHeight="1" x14ac:dyDescent="0.25">
      <c r="A192" s="302"/>
      <c r="C192" s="198"/>
      <c r="D192" s="256"/>
      <c r="E192" s="256"/>
      <c r="F192" s="256"/>
      <c r="G192" s="256"/>
      <c r="H192" s="256"/>
      <c r="I192" s="256"/>
    </row>
    <row r="193" spans="1:9" ht="12" hidden="1" customHeight="1" x14ac:dyDescent="0.25">
      <c r="A193" s="302"/>
      <c r="C193" s="198"/>
      <c r="D193" s="256"/>
      <c r="E193" s="256"/>
      <c r="F193" s="256"/>
      <c r="G193" s="256"/>
      <c r="H193" s="256"/>
      <c r="I193" s="256"/>
    </row>
    <row r="194" spans="1:9" ht="12" hidden="1" customHeight="1" x14ac:dyDescent="0.25">
      <c r="A194" s="302"/>
      <c r="C194" s="198"/>
      <c r="D194" s="256"/>
      <c r="E194" s="256"/>
      <c r="F194" s="256"/>
      <c r="G194" s="256"/>
      <c r="H194" s="256"/>
      <c r="I194" s="256"/>
    </row>
    <row r="195" spans="1:9" ht="12" hidden="1" customHeight="1" x14ac:dyDescent="0.25">
      <c r="A195" s="302"/>
      <c r="C195" s="198"/>
      <c r="D195" s="256"/>
      <c r="E195" s="256"/>
      <c r="F195" s="256"/>
      <c r="G195" s="256"/>
      <c r="H195" s="256"/>
      <c r="I195" s="256"/>
    </row>
    <row r="196" spans="1:9" ht="12" hidden="1" customHeight="1" x14ac:dyDescent="0.25">
      <c r="A196" s="302"/>
      <c r="C196" s="198"/>
      <c r="D196" s="256"/>
      <c r="E196" s="256"/>
      <c r="F196" s="256"/>
      <c r="G196" s="256"/>
      <c r="H196" s="256"/>
      <c r="I196" s="256"/>
    </row>
    <row r="197" spans="1:9" ht="12" hidden="1" customHeight="1" x14ac:dyDescent="0.25">
      <c r="A197" s="302"/>
      <c r="C197" s="198"/>
      <c r="D197" s="256"/>
      <c r="E197" s="256"/>
      <c r="F197" s="256"/>
      <c r="G197" s="256"/>
      <c r="H197" s="256"/>
      <c r="I197" s="256"/>
    </row>
    <row r="198" spans="1:9" ht="12" hidden="1" customHeight="1" x14ac:dyDescent="0.25">
      <c r="A198" s="302"/>
      <c r="C198" s="198"/>
      <c r="D198" s="256"/>
      <c r="E198" s="256"/>
      <c r="F198" s="256"/>
      <c r="G198" s="256"/>
      <c r="H198" s="256"/>
      <c r="I198" s="256"/>
    </row>
    <row r="199" spans="1:9" ht="12" hidden="1" customHeight="1" x14ac:dyDescent="0.25">
      <c r="A199" s="302"/>
      <c r="C199" s="198"/>
      <c r="D199" s="256"/>
      <c r="E199" s="256"/>
      <c r="F199" s="256"/>
      <c r="G199" s="256"/>
      <c r="H199" s="256"/>
      <c r="I199" s="256"/>
    </row>
    <row r="200" spans="1:9" ht="12" hidden="1" customHeight="1" x14ac:dyDescent="0.25">
      <c r="A200" s="302"/>
      <c r="C200" s="198"/>
      <c r="D200" s="256"/>
      <c r="E200" s="256"/>
      <c r="F200" s="256"/>
      <c r="G200" s="256"/>
      <c r="H200" s="256"/>
      <c r="I200" s="256"/>
    </row>
    <row r="201" spans="1:9" ht="12" hidden="1" customHeight="1" x14ac:dyDescent="0.25">
      <c r="A201" s="302"/>
      <c r="C201" s="198"/>
      <c r="D201" s="256"/>
      <c r="E201" s="256"/>
      <c r="F201" s="256"/>
      <c r="G201" s="256"/>
      <c r="H201" s="256"/>
      <c r="I201" s="256"/>
    </row>
    <row r="202" spans="1:9" ht="12" hidden="1" customHeight="1" x14ac:dyDescent="0.25">
      <c r="A202" s="302"/>
      <c r="C202" s="198"/>
      <c r="D202" s="256"/>
      <c r="E202" s="256"/>
      <c r="F202" s="256"/>
      <c r="G202" s="256"/>
      <c r="H202" s="256"/>
      <c r="I202" s="256"/>
    </row>
    <row r="203" spans="1:9" ht="12" hidden="1" customHeight="1" x14ac:dyDescent="0.25">
      <c r="A203" s="302"/>
      <c r="C203" s="198"/>
      <c r="D203" s="256"/>
      <c r="E203" s="256"/>
      <c r="F203" s="256"/>
      <c r="G203" s="256"/>
      <c r="H203" s="256"/>
      <c r="I203" s="256"/>
    </row>
    <row r="204" spans="1:9" ht="12" hidden="1" customHeight="1" x14ac:dyDescent="0.25">
      <c r="A204" s="302"/>
      <c r="C204" s="198"/>
      <c r="D204" s="256"/>
      <c r="E204" s="256"/>
      <c r="F204" s="256"/>
      <c r="G204" s="256"/>
      <c r="H204" s="256"/>
      <c r="I204" s="256"/>
    </row>
    <row r="205" spans="1:9" ht="12" hidden="1" customHeight="1" x14ac:dyDescent="0.25">
      <c r="A205" s="302"/>
      <c r="C205" s="198"/>
      <c r="D205" s="256"/>
      <c r="E205" s="256"/>
      <c r="F205" s="256"/>
      <c r="G205" s="256"/>
      <c r="H205" s="256"/>
      <c r="I205" s="256"/>
    </row>
    <row r="206" spans="1:9" ht="12" hidden="1" customHeight="1" x14ac:dyDescent="0.25">
      <c r="A206" s="302"/>
      <c r="C206" s="198"/>
      <c r="D206" s="256"/>
      <c r="E206" s="256"/>
      <c r="F206" s="256"/>
      <c r="G206" s="256"/>
      <c r="H206" s="256"/>
      <c r="I206" s="256"/>
    </row>
    <row r="207" spans="1:9" ht="12" hidden="1" customHeight="1" x14ac:dyDescent="0.25">
      <c r="A207" s="302"/>
      <c r="C207" s="198"/>
      <c r="D207" s="256"/>
      <c r="E207" s="256"/>
      <c r="F207" s="256"/>
      <c r="G207" s="256"/>
      <c r="H207" s="256"/>
      <c r="I207" s="256"/>
    </row>
    <row r="208" spans="1:9" ht="12" hidden="1" customHeight="1" x14ac:dyDescent="0.25">
      <c r="A208" s="302"/>
      <c r="C208" s="198"/>
      <c r="D208" s="256"/>
      <c r="E208" s="256"/>
      <c r="F208" s="256"/>
      <c r="G208" s="256"/>
      <c r="H208" s="256"/>
      <c r="I208" s="256"/>
    </row>
    <row r="209" spans="1:9" ht="12" hidden="1" customHeight="1" x14ac:dyDescent="0.25">
      <c r="A209" s="302">
        <v>9</v>
      </c>
      <c r="C209" s="198"/>
      <c r="D209" s="256"/>
      <c r="E209" s="256"/>
      <c r="F209" s="256"/>
      <c r="G209" s="256"/>
      <c r="H209" s="256"/>
      <c r="I209" s="256"/>
    </row>
    <row r="210" spans="1:9" ht="12" hidden="1" customHeight="1" x14ac:dyDescent="0.25">
      <c r="A210" s="302"/>
      <c r="C210" s="198"/>
      <c r="D210" s="256"/>
      <c r="E210" s="256"/>
      <c r="F210" s="256"/>
      <c r="G210" s="256"/>
      <c r="H210" s="256"/>
      <c r="I210" s="256"/>
    </row>
    <row r="211" spans="1:9" ht="12" hidden="1" customHeight="1" x14ac:dyDescent="0.25">
      <c r="A211" s="302"/>
      <c r="C211" s="198"/>
      <c r="D211" s="256"/>
      <c r="E211" s="256"/>
      <c r="F211" s="256"/>
      <c r="G211" s="256"/>
      <c r="H211" s="256"/>
      <c r="I211" s="256"/>
    </row>
    <row r="212" spans="1:9" ht="12" hidden="1" customHeight="1" x14ac:dyDescent="0.25">
      <c r="A212" s="302"/>
      <c r="C212" s="198"/>
      <c r="D212" s="256"/>
      <c r="E212" s="256"/>
      <c r="F212" s="256"/>
      <c r="G212" s="256"/>
      <c r="H212" s="256"/>
      <c r="I212" s="256"/>
    </row>
    <row r="213" spans="1:9" ht="12" hidden="1" customHeight="1" x14ac:dyDescent="0.25">
      <c r="A213" s="302"/>
      <c r="C213" s="198"/>
      <c r="D213" s="256"/>
      <c r="E213" s="256"/>
      <c r="F213" s="256"/>
      <c r="G213" s="256"/>
      <c r="H213" s="256"/>
      <c r="I213" s="256"/>
    </row>
    <row r="214" spans="1:9" ht="12" hidden="1" customHeight="1" x14ac:dyDescent="0.25">
      <c r="A214" s="302"/>
      <c r="C214" s="198"/>
      <c r="D214" s="256"/>
      <c r="E214" s="256"/>
      <c r="F214" s="256"/>
      <c r="G214" s="256"/>
      <c r="H214" s="256"/>
      <c r="I214" s="256"/>
    </row>
    <row r="215" spans="1:9" ht="12" hidden="1" customHeight="1" x14ac:dyDescent="0.25">
      <c r="A215" s="302"/>
      <c r="C215" s="198"/>
      <c r="D215" s="256"/>
      <c r="E215" s="256"/>
      <c r="F215" s="256"/>
      <c r="G215" s="256"/>
      <c r="H215" s="256"/>
      <c r="I215" s="256"/>
    </row>
    <row r="216" spans="1:9" ht="12" hidden="1" customHeight="1" x14ac:dyDescent="0.25">
      <c r="A216" s="302"/>
      <c r="C216" s="198"/>
      <c r="D216" s="256"/>
      <c r="E216" s="256"/>
      <c r="F216" s="256"/>
      <c r="G216" s="256"/>
      <c r="H216" s="256"/>
      <c r="I216" s="256"/>
    </row>
    <row r="217" spans="1:9" ht="12" hidden="1" customHeight="1" x14ac:dyDescent="0.25">
      <c r="A217" s="302"/>
      <c r="C217" s="198"/>
      <c r="D217" s="256"/>
      <c r="E217" s="256"/>
      <c r="F217" s="256"/>
      <c r="G217" s="256"/>
      <c r="H217" s="256"/>
      <c r="I217" s="256"/>
    </row>
    <row r="218" spans="1:9" ht="12" hidden="1" customHeight="1" x14ac:dyDescent="0.25">
      <c r="A218" s="302"/>
      <c r="C218" s="198"/>
      <c r="D218" s="256"/>
      <c r="E218" s="256"/>
      <c r="F218" s="256"/>
      <c r="G218" s="256"/>
      <c r="H218" s="256"/>
      <c r="I218" s="256"/>
    </row>
    <row r="219" spans="1:9" ht="12" hidden="1" customHeight="1" x14ac:dyDescent="0.25">
      <c r="A219" s="302"/>
      <c r="C219" s="198"/>
      <c r="D219" s="256"/>
      <c r="E219" s="256"/>
      <c r="F219" s="256"/>
      <c r="G219" s="256"/>
      <c r="H219" s="256"/>
      <c r="I219" s="256"/>
    </row>
    <row r="220" spans="1:9" ht="12" hidden="1" customHeight="1" x14ac:dyDescent="0.25">
      <c r="A220" s="302"/>
      <c r="C220" s="198"/>
      <c r="D220" s="256"/>
      <c r="E220" s="256"/>
      <c r="F220" s="256"/>
      <c r="G220" s="256"/>
      <c r="H220" s="256"/>
      <c r="I220" s="256"/>
    </row>
    <row r="221" spans="1:9" ht="12" hidden="1" customHeight="1" x14ac:dyDescent="0.25">
      <c r="A221" s="302"/>
      <c r="C221" s="198"/>
      <c r="D221" s="256"/>
      <c r="E221" s="256"/>
      <c r="F221" s="256"/>
      <c r="G221" s="256"/>
      <c r="H221" s="256"/>
      <c r="I221" s="256"/>
    </row>
    <row r="222" spans="1:9" ht="12" hidden="1" customHeight="1" x14ac:dyDescent="0.25">
      <c r="A222" s="302"/>
      <c r="C222" s="198"/>
      <c r="D222" s="256"/>
      <c r="E222" s="256"/>
      <c r="F222" s="256"/>
      <c r="G222" s="256"/>
      <c r="H222" s="256"/>
      <c r="I222" s="256"/>
    </row>
    <row r="223" spans="1:9" ht="12" hidden="1" customHeight="1" x14ac:dyDescent="0.25">
      <c r="A223" s="302"/>
      <c r="C223" s="198"/>
      <c r="D223" s="256"/>
      <c r="E223" s="256"/>
      <c r="F223" s="256"/>
      <c r="G223" s="256"/>
      <c r="H223" s="256"/>
      <c r="I223" s="256"/>
    </row>
    <row r="224" spans="1:9" ht="12" hidden="1" customHeight="1" x14ac:dyDescent="0.25">
      <c r="A224" s="302"/>
      <c r="C224" s="198"/>
      <c r="D224" s="256"/>
      <c r="E224" s="256"/>
      <c r="F224" s="256"/>
      <c r="G224" s="256"/>
      <c r="H224" s="256"/>
      <c r="I224" s="256"/>
    </row>
    <row r="225" spans="1:9" ht="12" hidden="1" customHeight="1" x14ac:dyDescent="0.25">
      <c r="A225" s="302"/>
      <c r="C225" s="198"/>
      <c r="D225" s="256"/>
      <c r="E225" s="256"/>
      <c r="F225" s="256"/>
      <c r="G225" s="256"/>
      <c r="H225" s="256"/>
      <c r="I225" s="256"/>
    </row>
    <row r="226" spans="1:9" ht="12" hidden="1" customHeight="1" x14ac:dyDescent="0.25">
      <c r="A226" s="302"/>
      <c r="C226" s="198"/>
      <c r="D226" s="256"/>
      <c r="E226" s="256"/>
      <c r="F226" s="256"/>
      <c r="G226" s="256"/>
      <c r="H226" s="256"/>
      <c r="I226" s="256"/>
    </row>
    <row r="227" spans="1:9" ht="12" hidden="1" customHeight="1" x14ac:dyDescent="0.25">
      <c r="A227" s="302"/>
      <c r="C227" s="198"/>
      <c r="D227" s="256"/>
      <c r="E227" s="256"/>
      <c r="F227" s="256"/>
      <c r="G227" s="256"/>
      <c r="H227" s="256"/>
      <c r="I227" s="256"/>
    </row>
    <row r="228" spans="1:9" ht="12" hidden="1" customHeight="1" x14ac:dyDescent="0.25">
      <c r="A228" s="302"/>
      <c r="C228" s="198"/>
      <c r="D228" s="256"/>
      <c r="E228" s="256"/>
      <c r="F228" s="256"/>
      <c r="G228" s="256"/>
      <c r="H228" s="256"/>
      <c r="I228" s="256"/>
    </row>
    <row r="229" spans="1:9" ht="12" hidden="1" customHeight="1" x14ac:dyDescent="0.25">
      <c r="A229" s="302"/>
      <c r="C229" s="198"/>
      <c r="D229" s="256"/>
      <c r="E229" s="256"/>
      <c r="F229" s="256"/>
      <c r="G229" s="256"/>
      <c r="H229" s="256"/>
      <c r="I229" s="256"/>
    </row>
    <row r="230" spans="1:9" ht="12" hidden="1" customHeight="1" x14ac:dyDescent="0.25">
      <c r="A230" s="302"/>
      <c r="C230" s="198"/>
      <c r="D230" s="256"/>
      <c r="E230" s="256"/>
      <c r="F230" s="256"/>
      <c r="G230" s="256"/>
      <c r="H230" s="256"/>
      <c r="I230" s="256"/>
    </row>
    <row r="231" spans="1:9" ht="12" hidden="1" customHeight="1" x14ac:dyDescent="0.25">
      <c r="A231" s="302"/>
      <c r="C231" s="198"/>
      <c r="D231" s="256"/>
      <c r="E231" s="256"/>
      <c r="F231" s="256"/>
      <c r="G231" s="256"/>
      <c r="H231" s="256"/>
      <c r="I231" s="256"/>
    </row>
    <row r="232" spans="1:9" ht="12" hidden="1" customHeight="1" x14ac:dyDescent="0.25">
      <c r="A232" s="302"/>
      <c r="C232" s="198"/>
      <c r="D232" s="256"/>
      <c r="E232" s="256"/>
      <c r="F232" s="256"/>
      <c r="G232" s="256"/>
      <c r="H232" s="256"/>
      <c r="I232" s="256"/>
    </row>
    <row r="233" spans="1:9" ht="12" hidden="1" customHeight="1" x14ac:dyDescent="0.25">
      <c r="A233" s="302">
        <v>10</v>
      </c>
      <c r="C233" s="198"/>
      <c r="D233" s="256"/>
      <c r="E233" s="256"/>
      <c r="F233" s="256"/>
      <c r="G233" s="256"/>
      <c r="H233" s="256"/>
      <c r="I233" s="256"/>
    </row>
    <row r="234" spans="1:9" ht="12" hidden="1" customHeight="1" x14ac:dyDescent="0.25">
      <c r="A234" s="302"/>
      <c r="C234" s="198"/>
      <c r="D234" s="256"/>
      <c r="E234" s="256"/>
      <c r="F234" s="256"/>
      <c r="G234" s="256"/>
      <c r="H234" s="256"/>
      <c r="I234" s="256"/>
    </row>
    <row r="235" spans="1:9" ht="12" hidden="1" customHeight="1" x14ac:dyDescent="0.25">
      <c r="A235" s="302"/>
      <c r="C235" s="198"/>
      <c r="D235" s="256"/>
      <c r="E235" s="256"/>
      <c r="F235" s="256"/>
      <c r="G235" s="256"/>
      <c r="H235" s="256"/>
      <c r="I235" s="256"/>
    </row>
    <row r="236" spans="1:9" ht="12" hidden="1" customHeight="1" x14ac:dyDescent="0.25">
      <c r="A236" s="302"/>
      <c r="C236" s="198"/>
      <c r="D236" s="256"/>
      <c r="E236" s="256"/>
      <c r="F236" s="256"/>
      <c r="G236" s="256"/>
      <c r="H236" s="256"/>
      <c r="I236" s="256"/>
    </row>
    <row r="237" spans="1:9" ht="12" hidden="1" customHeight="1" x14ac:dyDescent="0.25">
      <c r="A237" s="302"/>
      <c r="C237" s="198"/>
      <c r="D237" s="256"/>
      <c r="E237" s="256"/>
      <c r="F237" s="256"/>
      <c r="G237" s="256"/>
      <c r="H237" s="256"/>
      <c r="I237" s="256"/>
    </row>
    <row r="238" spans="1:9" ht="12" hidden="1" customHeight="1" x14ac:dyDescent="0.25">
      <c r="A238" s="302"/>
      <c r="C238" s="198"/>
      <c r="D238" s="256"/>
      <c r="E238" s="256"/>
      <c r="F238" s="256"/>
      <c r="G238" s="256"/>
      <c r="H238" s="256"/>
      <c r="I238" s="256"/>
    </row>
    <row r="239" spans="1:9" ht="12" hidden="1" customHeight="1" x14ac:dyDescent="0.25">
      <c r="A239" s="302"/>
      <c r="C239" s="198"/>
      <c r="D239" s="256"/>
      <c r="E239" s="256"/>
      <c r="F239" s="256"/>
      <c r="G239" s="256"/>
      <c r="H239" s="256"/>
      <c r="I239" s="256"/>
    </row>
    <row r="240" spans="1:9" ht="12" hidden="1" customHeight="1" x14ac:dyDescent="0.25">
      <c r="A240" s="302"/>
      <c r="C240" s="198"/>
      <c r="D240" s="256"/>
      <c r="E240" s="256"/>
      <c r="F240" s="256"/>
      <c r="G240" s="256"/>
      <c r="H240" s="256"/>
      <c r="I240" s="256"/>
    </row>
    <row r="241" spans="1:9" ht="12" hidden="1" customHeight="1" x14ac:dyDescent="0.25">
      <c r="A241" s="302"/>
      <c r="C241" s="198"/>
      <c r="D241" s="256"/>
      <c r="E241" s="256"/>
      <c r="F241" s="256"/>
      <c r="G241" s="256"/>
      <c r="H241" s="256"/>
      <c r="I241" s="256"/>
    </row>
    <row r="242" spans="1:9" ht="12" hidden="1" customHeight="1" x14ac:dyDescent="0.25">
      <c r="A242" s="302"/>
      <c r="C242" s="198"/>
      <c r="D242" s="256"/>
      <c r="E242" s="256"/>
      <c r="F242" s="256"/>
      <c r="G242" s="256"/>
      <c r="H242" s="256"/>
      <c r="I242" s="256"/>
    </row>
    <row r="243" spans="1:9" ht="12" hidden="1" customHeight="1" x14ac:dyDescent="0.25">
      <c r="A243" s="302"/>
      <c r="C243" s="198"/>
      <c r="D243" s="256"/>
      <c r="E243" s="256"/>
      <c r="F243" s="256"/>
      <c r="G243" s="256"/>
      <c r="H243" s="256"/>
      <c r="I243" s="256"/>
    </row>
    <row r="244" spans="1:9" ht="12" hidden="1" customHeight="1" x14ac:dyDescent="0.25">
      <c r="A244" s="302"/>
      <c r="C244" s="198"/>
      <c r="D244" s="256"/>
      <c r="E244" s="256"/>
      <c r="F244" s="256"/>
      <c r="G244" s="256"/>
      <c r="H244" s="256"/>
      <c r="I244" s="256"/>
    </row>
    <row r="245" spans="1:9" ht="12" hidden="1" customHeight="1" x14ac:dyDescent="0.25">
      <c r="A245" s="302"/>
      <c r="C245" s="198"/>
      <c r="D245" s="256"/>
      <c r="E245" s="256"/>
      <c r="F245" s="256"/>
      <c r="G245" s="256"/>
      <c r="H245" s="256"/>
      <c r="I245" s="256"/>
    </row>
    <row r="246" spans="1:9" ht="12" hidden="1" customHeight="1" x14ac:dyDescent="0.25">
      <c r="A246" s="302"/>
      <c r="C246" s="198"/>
      <c r="D246" s="256"/>
      <c r="E246" s="256"/>
      <c r="F246" s="256"/>
      <c r="G246" s="256"/>
      <c r="H246" s="256"/>
      <c r="I246" s="256"/>
    </row>
    <row r="247" spans="1:9" ht="12" hidden="1" customHeight="1" x14ac:dyDescent="0.25">
      <c r="A247" s="302"/>
      <c r="C247" s="198"/>
      <c r="D247" s="256"/>
      <c r="E247" s="256"/>
      <c r="F247" s="256"/>
      <c r="G247" s="256"/>
      <c r="H247" s="256"/>
      <c r="I247" s="256"/>
    </row>
    <row r="248" spans="1:9" ht="12" hidden="1" customHeight="1" x14ac:dyDescent="0.25">
      <c r="A248" s="302"/>
      <c r="C248" s="198"/>
      <c r="D248" s="256"/>
      <c r="E248" s="256"/>
      <c r="F248" s="256"/>
      <c r="G248" s="256"/>
      <c r="H248" s="256"/>
      <c r="I248" s="256"/>
    </row>
    <row r="249" spans="1:9" ht="12" hidden="1" customHeight="1" x14ac:dyDescent="0.25">
      <c r="A249" s="302"/>
      <c r="C249" s="198"/>
      <c r="D249" s="256"/>
      <c r="E249" s="256"/>
      <c r="F249" s="256"/>
      <c r="G249" s="256"/>
      <c r="H249" s="256"/>
      <c r="I249" s="256"/>
    </row>
    <row r="250" spans="1:9" ht="12" hidden="1" customHeight="1" x14ac:dyDescent="0.25">
      <c r="A250" s="302"/>
      <c r="C250" s="198"/>
      <c r="D250" s="256"/>
      <c r="E250" s="256"/>
      <c r="F250" s="256"/>
      <c r="G250" s="256"/>
      <c r="H250" s="256"/>
      <c r="I250" s="256"/>
    </row>
    <row r="251" spans="1:9" ht="12" hidden="1" customHeight="1" x14ac:dyDescent="0.25">
      <c r="A251" s="302"/>
      <c r="C251" s="198"/>
      <c r="D251" s="256"/>
      <c r="E251" s="256"/>
      <c r="F251" s="256"/>
      <c r="G251" s="256"/>
      <c r="H251" s="256"/>
      <c r="I251" s="256"/>
    </row>
    <row r="252" spans="1:9" ht="12" hidden="1" customHeight="1" x14ac:dyDescent="0.25">
      <c r="A252" s="302"/>
      <c r="C252" s="198"/>
      <c r="D252" s="256"/>
      <c r="E252" s="256"/>
      <c r="F252" s="256"/>
      <c r="G252" s="256"/>
      <c r="H252" s="256"/>
      <c r="I252" s="256"/>
    </row>
    <row r="253" spans="1:9" ht="12" hidden="1" customHeight="1" x14ac:dyDescent="0.25">
      <c r="A253" s="302"/>
      <c r="C253" s="198"/>
      <c r="D253" s="256"/>
      <c r="E253" s="256"/>
      <c r="F253" s="256"/>
      <c r="G253" s="256"/>
      <c r="H253" s="256"/>
      <c r="I253" s="256"/>
    </row>
    <row r="254" spans="1:9" ht="12" hidden="1" customHeight="1" x14ac:dyDescent="0.25">
      <c r="A254" s="302"/>
      <c r="C254" s="198"/>
      <c r="D254" s="256"/>
      <c r="E254" s="256"/>
      <c r="F254" s="256"/>
      <c r="G254" s="256"/>
      <c r="H254" s="256"/>
      <c r="I254" s="256"/>
    </row>
    <row r="255" spans="1:9" ht="12" hidden="1" customHeight="1" x14ac:dyDescent="0.25">
      <c r="A255" s="302"/>
      <c r="C255" s="198"/>
      <c r="D255" s="256"/>
      <c r="E255" s="256"/>
      <c r="F255" s="256"/>
      <c r="G255" s="256"/>
      <c r="H255" s="256"/>
      <c r="I255" s="256"/>
    </row>
    <row r="256" spans="1:9" ht="12" hidden="1" customHeight="1" x14ac:dyDescent="0.25">
      <c r="A256" s="302"/>
      <c r="C256" s="198"/>
      <c r="D256" s="256"/>
      <c r="E256" s="256"/>
      <c r="F256" s="256"/>
      <c r="G256" s="256"/>
      <c r="H256" s="256"/>
      <c r="I256" s="256"/>
    </row>
    <row r="257" spans="1:9" ht="12" hidden="1" customHeight="1" x14ac:dyDescent="0.25">
      <c r="A257" s="302">
        <v>11</v>
      </c>
      <c r="C257" s="198"/>
      <c r="D257" s="256"/>
      <c r="E257" s="256"/>
      <c r="F257" s="256"/>
      <c r="G257" s="256"/>
      <c r="H257" s="256"/>
      <c r="I257" s="256"/>
    </row>
    <row r="258" spans="1:9" ht="12" hidden="1" customHeight="1" x14ac:dyDescent="0.25">
      <c r="A258" s="302"/>
      <c r="C258" s="198"/>
      <c r="D258" s="256"/>
      <c r="E258" s="256"/>
      <c r="F258" s="256"/>
      <c r="G258" s="256"/>
      <c r="H258" s="256"/>
      <c r="I258" s="256"/>
    </row>
    <row r="259" spans="1:9" ht="12" hidden="1" customHeight="1" x14ac:dyDescent="0.25">
      <c r="A259" s="302"/>
      <c r="C259" s="198"/>
      <c r="D259" s="256"/>
      <c r="E259" s="256"/>
      <c r="F259" s="256"/>
      <c r="G259" s="256"/>
      <c r="H259" s="256"/>
      <c r="I259" s="256"/>
    </row>
    <row r="260" spans="1:9" ht="12" hidden="1" customHeight="1" x14ac:dyDescent="0.25">
      <c r="A260" s="302"/>
      <c r="C260" s="198"/>
      <c r="D260" s="256"/>
      <c r="E260" s="256"/>
      <c r="F260" s="256"/>
      <c r="G260" s="256"/>
      <c r="H260" s="256"/>
      <c r="I260" s="256"/>
    </row>
    <row r="261" spans="1:9" ht="12" hidden="1" customHeight="1" x14ac:dyDescent="0.25">
      <c r="A261" s="302"/>
      <c r="C261" s="198"/>
      <c r="D261" s="256"/>
      <c r="E261" s="256"/>
      <c r="F261" s="256"/>
      <c r="G261" s="256"/>
      <c r="H261" s="256"/>
      <c r="I261" s="256"/>
    </row>
    <row r="262" spans="1:9" ht="12" hidden="1" customHeight="1" x14ac:dyDescent="0.25">
      <c r="A262" s="302"/>
      <c r="C262" s="198"/>
      <c r="D262" s="256"/>
      <c r="E262" s="256"/>
      <c r="F262" s="256"/>
      <c r="G262" s="256"/>
      <c r="H262" s="256"/>
      <c r="I262" s="256"/>
    </row>
    <row r="263" spans="1:9" ht="12" hidden="1" customHeight="1" x14ac:dyDescent="0.25">
      <c r="A263" s="302"/>
      <c r="C263" s="198"/>
      <c r="D263" s="256"/>
      <c r="E263" s="256"/>
      <c r="F263" s="256"/>
      <c r="G263" s="256"/>
      <c r="H263" s="256"/>
      <c r="I263" s="256"/>
    </row>
    <row r="264" spans="1:9" ht="12" hidden="1" customHeight="1" x14ac:dyDescent="0.25">
      <c r="A264" s="302"/>
      <c r="C264" s="198"/>
      <c r="D264" s="256"/>
      <c r="E264" s="256"/>
      <c r="F264" s="256"/>
      <c r="G264" s="256"/>
      <c r="H264" s="256"/>
      <c r="I264" s="256"/>
    </row>
    <row r="265" spans="1:9" ht="12" hidden="1" customHeight="1" x14ac:dyDescent="0.25">
      <c r="A265" s="302"/>
      <c r="C265" s="198"/>
      <c r="D265" s="256"/>
      <c r="E265" s="256"/>
      <c r="F265" s="256"/>
      <c r="G265" s="256"/>
      <c r="H265" s="256"/>
      <c r="I265" s="256"/>
    </row>
    <row r="266" spans="1:9" ht="12" hidden="1" customHeight="1" x14ac:dyDescent="0.25">
      <c r="A266" s="302"/>
      <c r="C266" s="198"/>
      <c r="D266" s="256"/>
      <c r="E266" s="256"/>
      <c r="F266" s="256"/>
      <c r="G266" s="256"/>
      <c r="H266" s="256"/>
      <c r="I266" s="256"/>
    </row>
    <row r="267" spans="1:9" ht="12" hidden="1" customHeight="1" x14ac:dyDescent="0.25">
      <c r="A267" s="302"/>
      <c r="C267" s="198"/>
      <c r="D267" s="256"/>
      <c r="E267" s="256"/>
      <c r="F267" s="256"/>
      <c r="G267" s="256"/>
      <c r="H267" s="256"/>
      <c r="I267" s="256"/>
    </row>
    <row r="268" spans="1:9" ht="12" hidden="1" customHeight="1" x14ac:dyDescent="0.25">
      <c r="A268" s="302"/>
      <c r="C268" s="198"/>
      <c r="D268" s="256"/>
      <c r="E268" s="256"/>
      <c r="F268" s="256"/>
      <c r="G268" s="256"/>
      <c r="H268" s="256"/>
      <c r="I268" s="256"/>
    </row>
    <row r="269" spans="1:9" ht="12" hidden="1" customHeight="1" x14ac:dyDescent="0.25">
      <c r="A269" s="302"/>
      <c r="C269" s="198"/>
      <c r="D269" s="256"/>
      <c r="E269" s="256"/>
      <c r="F269" s="256"/>
      <c r="G269" s="256"/>
      <c r="H269" s="256"/>
      <c r="I269" s="256"/>
    </row>
    <row r="270" spans="1:9" ht="12" hidden="1" customHeight="1" x14ac:dyDescent="0.25">
      <c r="A270" s="302"/>
      <c r="C270" s="198"/>
      <c r="D270" s="256"/>
      <c r="E270" s="256"/>
      <c r="F270" s="256"/>
      <c r="G270" s="256"/>
      <c r="H270" s="256"/>
      <c r="I270" s="256"/>
    </row>
    <row r="271" spans="1:9" ht="12" hidden="1" customHeight="1" x14ac:dyDescent="0.25">
      <c r="A271" s="302"/>
      <c r="C271" s="198"/>
      <c r="D271" s="256"/>
      <c r="E271" s="256"/>
      <c r="F271" s="256"/>
      <c r="G271" s="256"/>
      <c r="H271" s="256"/>
      <c r="I271" s="256"/>
    </row>
    <row r="272" spans="1:9" ht="12" hidden="1" customHeight="1" x14ac:dyDescent="0.25">
      <c r="A272" s="302"/>
      <c r="C272" s="198"/>
      <c r="D272" s="256"/>
      <c r="E272" s="256"/>
      <c r="F272" s="256"/>
      <c r="G272" s="256"/>
      <c r="H272" s="256"/>
      <c r="I272" s="256"/>
    </row>
    <row r="273" spans="1:9" ht="12" hidden="1" customHeight="1" x14ac:dyDescent="0.25">
      <c r="A273" s="302"/>
      <c r="C273" s="198"/>
      <c r="D273" s="256"/>
      <c r="E273" s="256"/>
      <c r="F273" s="256"/>
      <c r="G273" s="256"/>
      <c r="H273" s="256"/>
      <c r="I273" s="256"/>
    </row>
    <row r="274" spans="1:9" ht="12" hidden="1" customHeight="1" x14ac:dyDescent="0.25">
      <c r="A274" s="302"/>
      <c r="C274" s="198"/>
      <c r="D274" s="256"/>
      <c r="E274" s="256"/>
      <c r="F274" s="256"/>
      <c r="G274" s="256"/>
      <c r="H274" s="256"/>
      <c r="I274" s="256"/>
    </row>
    <row r="275" spans="1:9" ht="12" hidden="1" customHeight="1" x14ac:dyDescent="0.25">
      <c r="A275" s="302"/>
      <c r="C275" s="198"/>
      <c r="D275" s="256"/>
      <c r="E275" s="256"/>
      <c r="F275" s="256"/>
      <c r="G275" s="256"/>
      <c r="H275" s="256"/>
      <c r="I275" s="256"/>
    </row>
    <row r="276" spans="1:9" ht="12" hidden="1" customHeight="1" x14ac:dyDescent="0.25">
      <c r="A276" s="302"/>
      <c r="C276" s="198"/>
      <c r="D276" s="256"/>
      <c r="E276" s="256"/>
      <c r="F276" s="256"/>
      <c r="G276" s="256"/>
      <c r="H276" s="256"/>
      <c r="I276" s="256"/>
    </row>
    <row r="277" spans="1:9" ht="12" hidden="1" customHeight="1" x14ac:dyDescent="0.25">
      <c r="A277" s="302"/>
      <c r="C277" s="198"/>
      <c r="D277" s="256"/>
      <c r="E277" s="256"/>
      <c r="F277" s="256"/>
      <c r="G277" s="256"/>
      <c r="H277" s="256"/>
      <c r="I277" s="256"/>
    </row>
    <row r="278" spans="1:9" ht="12" hidden="1" customHeight="1" x14ac:dyDescent="0.25">
      <c r="A278" s="302"/>
      <c r="C278" s="198"/>
      <c r="D278" s="256"/>
      <c r="E278" s="256"/>
      <c r="F278" s="256"/>
      <c r="G278" s="256"/>
      <c r="H278" s="256"/>
      <c r="I278" s="256"/>
    </row>
    <row r="279" spans="1:9" ht="12" hidden="1" customHeight="1" x14ac:dyDescent="0.25">
      <c r="A279" s="302"/>
      <c r="C279" s="198"/>
      <c r="D279" s="256"/>
      <c r="E279" s="256"/>
      <c r="F279" s="256"/>
      <c r="G279" s="256"/>
      <c r="H279" s="256"/>
      <c r="I279" s="256"/>
    </row>
    <row r="280" spans="1:9" ht="12" hidden="1" customHeight="1" x14ac:dyDescent="0.25">
      <c r="A280" s="302"/>
      <c r="C280" s="198"/>
      <c r="D280" s="256"/>
      <c r="E280" s="256"/>
      <c r="F280" s="256"/>
      <c r="G280" s="256"/>
      <c r="H280" s="256"/>
      <c r="I280" s="256"/>
    </row>
    <row r="281" spans="1:9" ht="12" hidden="1" customHeight="1" x14ac:dyDescent="0.25">
      <c r="A281" s="302">
        <v>12</v>
      </c>
      <c r="C281" s="198"/>
      <c r="D281" s="256"/>
      <c r="E281" s="256"/>
      <c r="F281" s="256"/>
      <c r="G281" s="256"/>
      <c r="H281" s="256"/>
      <c r="I281" s="256"/>
    </row>
    <row r="282" spans="1:9" ht="12" hidden="1" customHeight="1" x14ac:dyDescent="0.25">
      <c r="A282" s="302"/>
      <c r="C282" s="198"/>
      <c r="D282" s="256"/>
      <c r="E282" s="256"/>
      <c r="F282" s="256"/>
      <c r="G282" s="256"/>
      <c r="H282" s="256"/>
      <c r="I282" s="256"/>
    </row>
    <row r="283" spans="1:9" ht="12" hidden="1" customHeight="1" x14ac:dyDescent="0.25">
      <c r="A283" s="302"/>
      <c r="C283" s="198"/>
      <c r="D283" s="256"/>
      <c r="E283" s="256"/>
      <c r="F283" s="256"/>
      <c r="G283" s="256"/>
      <c r="H283" s="256"/>
      <c r="I283" s="256"/>
    </row>
    <row r="284" spans="1:9" ht="12" hidden="1" customHeight="1" x14ac:dyDescent="0.25">
      <c r="A284" s="302"/>
      <c r="C284" s="198"/>
      <c r="D284" s="256"/>
      <c r="E284" s="256"/>
      <c r="F284" s="256"/>
      <c r="G284" s="256"/>
      <c r="H284" s="256"/>
      <c r="I284" s="256"/>
    </row>
    <row r="285" spans="1:9" ht="12" hidden="1" customHeight="1" x14ac:dyDescent="0.25">
      <c r="A285" s="302"/>
      <c r="C285" s="198"/>
      <c r="D285" s="256"/>
      <c r="E285" s="256"/>
      <c r="F285" s="256"/>
      <c r="G285" s="256"/>
      <c r="H285" s="256"/>
      <c r="I285" s="256"/>
    </row>
    <row r="286" spans="1:9" ht="12" hidden="1" customHeight="1" x14ac:dyDescent="0.25">
      <c r="A286" s="302"/>
      <c r="C286" s="198"/>
      <c r="D286" s="256"/>
      <c r="E286" s="256"/>
      <c r="F286" s="256"/>
      <c r="G286" s="256"/>
      <c r="H286" s="256"/>
      <c r="I286" s="256"/>
    </row>
    <row r="287" spans="1:9" ht="12" hidden="1" customHeight="1" x14ac:dyDescent="0.25">
      <c r="A287" s="302"/>
      <c r="C287" s="198"/>
      <c r="D287" s="256"/>
      <c r="E287" s="256"/>
      <c r="F287" s="256"/>
      <c r="G287" s="256"/>
      <c r="H287" s="256"/>
      <c r="I287" s="256"/>
    </row>
    <row r="288" spans="1:9" ht="12" hidden="1" customHeight="1" x14ac:dyDescent="0.25">
      <c r="A288" s="302"/>
      <c r="C288" s="198"/>
      <c r="D288" s="256"/>
      <c r="E288" s="256"/>
      <c r="F288" s="256"/>
      <c r="G288" s="256"/>
      <c r="H288" s="256"/>
      <c r="I288" s="256"/>
    </row>
    <row r="289" spans="1:9" ht="12" hidden="1" customHeight="1" x14ac:dyDescent="0.25">
      <c r="A289" s="302"/>
      <c r="C289" s="198"/>
      <c r="D289" s="256"/>
      <c r="E289" s="256"/>
      <c r="F289" s="256"/>
      <c r="G289" s="256"/>
      <c r="H289" s="256"/>
      <c r="I289" s="256"/>
    </row>
    <row r="290" spans="1:9" ht="12" hidden="1" customHeight="1" x14ac:dyDescent="0.25">
      <c r="A290" s="302"/>
      <c r="C290" s="198"/>
      <c r="D290" s="256"/>
      <c r="E290" s="256"/>
      <c r="F290" s="256"/>
      <c r="G290" s="256"/>
      <c r="H290" s="256"/>
      <c r="I290" s="256"/>
    </row>
    <row r="291" spans="1:9" ht="12" hidden="1" customHeight="1" x14ac:dyDescent="0.25">
      <c r="A291" s="302"/>
      <c r="C291" s="198"/>
      <c r="D291" s="256"/>
      <c r="E291" s="256"/>
      <c r="F291" s="256"/>
      <c r="G291" s="256"/>
      <c r="H291" s="256"/>
      <c r="I291" s="256"/>
    </row>
    <row r="292" spans="1:9" ht="12" hidden="1" customHeight="1" x14ac:dyDescent="0.25">
      <c r="A292" s="302"/>
      <c r="C292" s="198"/>
      <c r="D292" s="256"/>
      <c r="E292" s="256"/>
      <c r="F292" s="256"/>
      <c r="G292" s="256"/>
      <c r="H292" s="256"/>
      <c r="I292" s="256"/>
    </row>
    <row r="293" spans="1:9" ht="12" hidden="1" customHeight="1" x14ac:dyDescent="0.25">
      <c r="A293" s="302"/>
      <c r="C293" s="198"/>
      <c r="D293" s="256"/>
      <c r="E293" s="256"/>
      <c r="F293" s="256"/>
      <c r="G293" s="256"/>
      <c r="H293" s="256"/>
      <c r="I293" s="256"/>
    </row>
    <row r="294" spans="1:9" ht="12" hidden="1" customHeight="1" x14ac:dyDescent="0.25">
      <c r="A294" s="302"/>
      <c r="C294" s="198"/>
      <c r="D294" s="256"/>
      <c r="E294" s="256"/>
      <c r="F294" s="256"/>
      <c r="G294" s="256"/>
      <c r="H294" s="256"/>
      <c r="I294" s="256"/>
    </row>
    <row r="295" spans="1:9" ht="12" hidden="1" customHeight="1" x14ac:dyDescent="0.25">
      <c r="A295" s="302"/>
      <c r="C295" s="198"/>
      <c r="D295" s="256"/>
      <c r="E295" s="256"/>
      <c r="F295" s="256"/>
      <c r="G295" s="256"/>
      <c r="H295" s="256"/>
      <c r="I295" s="256"/>
    </row>
    <row r="296" spans="1:9" ht="12" hidden="1" customHeight="1" x14ac:dyDescent="0.25">
      <c r="A296" s="302"/>
      <c r="C296" s="198"/>
      <c r="D296" s="256"/>
      <c r="E296" s="256"/>
      <c r="F296" s="256"/>
      <c r="G296" s="256"/>
      <c r="H296" s="256"/>
      <c r="I296" s="256"/>
    </row>
    <row r="297" spans="1:9" ht="12" hidden="1" customHeight="1" x14ac:dyDescent="0.25">
      <c r="A297" s="302"/>
      <c r="C297" s="198"/>
      <c r="D297" s="256"/>
      <c r="E297" s="256"/>
      <c r="F297" s="256"/>
      <c r="G297" s="256"/>
      <c r="H297" s="256"/>
      <c r="I297" s="256"/>
    </row>
    <row r="298" spans="1:9" ht="12" hidden="1" customHeight="1" x14ac:dyDescent="0.25">
      <c r="A298" s="302"/>
      <c r="C298" s="198"/>
      <c r="D298" s="256"/>
      <c r="E298" s="256"/>
      <c r="F298" s="256"/>
      <c r="G298" s="256"/>
      <c r="H298" s="256"/>
      <c r="I298" s="256"/>
    </row>
    <row r="299" spans="1:9" ht="12" hidden="1" customHeight="1" x14ac:dyDescent="0.25">
      <c r="A299" s="302"/>
      <c r="C299" s="198"/>
      <c r="D299" s="256"/>
      <c r="E299" s="256"/>
      <c r="F299" s="256"/>
      <c r="G299" s="256"/>
      <c r="H299" s="256"/>
      <c r="I299" s="256"/>
    </row>
    <row r="300" spans="1:9" ht="12" hidden="1" customHeight="1" x14ac:dyDescent="0.25">
      <c r="A300" s="302"/>
      <c r="C300" s="198"/>
      <c r="D300" s="256"/>
      <c r="E300" s="256"/>
      <c r="F300" s="256"/>
      <c r="G300" s="256"/>
      <c r="H300" s="256"/>
      <c r="I300" s="256"/>
    </row>
    <row r="301" spans="1:9" ht="12" hidden="1" customHeight="1" x14ac:dyDescent="0.25">
      <c r="A301" s="302"/>
      <c r="C301" s="198"/>
      <c r="D301" s="256"/>
      <c r="E301" s="256"/>
      <c r="F301" s="256"/>
      <c r="G301" s="256"/>
      <c r="H301" s="256"/>
      <c r="I301" s="256"/>
    </row>
    <row r="302" spans="1:9" ht="12" hidden="1" customHeight="1" x14ac:dyDescent="0.25">
      <c r="A302" s="302"/>
      <c r="C302" s="198"/>
      <c r="D302" s="256"/>
      <c r="E302" s="256"/>
      <c r="F302" s="256"/>
      <c r="G302" s="256"/>
      <c r="H302" s="256"/>
      <c r="I302" s="256"/>
    </row>
    <row r="303" spans="1:9" ht="12" hidden="1" customHeight="1" x14ac:dyDescent="0.25">
      <c r="A303" s="302"/>
      <c r="C303" s="198"/>
      <c r="D303" s="256"/>
      <c r="E303" s="256"/>
      <c r="F303" s="256"/>
      <c r="G303" s="256"/>
      <c r="H303" s="256"/>
      <c r="I303" s="256"/>
    </row>
    <row r="304" spans="1:9" ht="12" hidden="1" customHeight="1" x14ac:dyDescent="0.25">
      <c r="A304" s="302"/>
      <c r="C304" s="198"/>
      <c r="D304" s="256"/>
      <c r="E304" s="256"/>
      <c r="F304" s="256"/>
      <c r="G304" s="256"/>
      <c r="H304" s="256"/>
      <c r="I304" s="256"/>
    </row>
    <row r="305" spans="1:9" ht="12" hidden="1" customHeight="1" x14ac:dyDescent="0.25">
      <c r="A305" s="302">
        <v>13</v>
      </c>
      <c r="C305" s="198"/>
      <c r="D305" s="256"/>
      <c r="E305" s="256"/>
      <c r="F305" s="256"/>
      <c r="G305" s="256"/>
      <c r="H305" s="256"/>
      <c r="I305" s="256"/>
    </row>
    <row r="306" spans="1:9" ht="12" hidden="1" customHeight="1" x14ac:dyDescent="0.25">
      <c r="A306" s="302"/>
      <c r="C306" s="198"/>
      <c r="D306" s="256"/>
      <c r="E306" s="256"/>
      <c r="F306" s="256"/>
      <c r="G306" s="256"/>
      <c r="H306" s="256"/>
      <c r="I306" s="256"/>
    </row>
    <row r="307" spans="1:9" ht="12" hidden="1" customHeight="1" x14ac:dyDescent="0.25">
      <c r="A307" s="302"/>
      <c r="C307" s="198"/>
      <c r="D307" s="256"/>
      <c r="E307" s="256"/>
      <c r="F307" s="256"/>
      <c r="G307" s="256"/>
      <c r="H307" s="256"/>
      <c r="I307" s="256"/>
    </row>
    <row r="308" spans="1:9" ht="12" hidden="1" customHeight="1" x14ac:dyDescent="0.25">
      <c r="A308" s="302"/>
      <c r="C308" s="198"/>
      <c r="D308" s="256"/>
      <c r="E308" s="256"/>
      <c r="F308" s="256"/>
      <c r="G308" s="256"/>
      <c r="H308" s="256"/>
      <c r="I308" s="256"/>
    </row>
    <row r="309" spans="1:9" ht="12" hidden="1" customHeight="1" x14ac:dyDescent="0.25">
      <c r="A309" s="302"/>
      <c r="C309" s="198"/>
      <c r="D309" s="256"/>
      <c r="E309" s="256"/>
      <c r="F309" s="256"/>
      <c r="G309" s="256"/>
      <c r="H309" s="256"/>
      <c r="I309" s="256"/>
    </row>
    <row r="310" spans="1:9" ht="12" hidden="1" customHeight="1" x14ac:dyDescent="0.25">
      <c r="A310" s="302"/>
      <c r="C310" s="198"/>
      <c r="D310" s="256"/>
      <c r="E310" s="256"/>
      <c r="F310" s="256"/>
      <c r="G310" s="256"/>
      <c r="H310" s="256"/>
      <c r="I310" s="256"/>
    </row>
    <row r="311" spans="1:9" ht="12" hidden="1" customHeight="1" x14ac:dyDescent="0.25">
      <c r="A311" s="302"/>
      <c r="C311" s="198"/>
      <c r="D311" s="256"/>
      <c r="E311" s="256"/>
      <c r="F311" s="256"/>
      <c r="G311" s="256"/>
      <c r="H311" s="256"/>
      <c r="I311" s="256"/>
    </row>
    <row r="312" spans="1:9" ht="12" hidden="1" customHeight="1" x14ac:dyDescent="0.25">
      <c r="A312" s="302"/>
      <c r="C312" s="198"/>
      <c r="D312" s="256"/>
      <c r="E312" s="256"/>
      <c r="F312" s="256"/>
      <c r="G312" s="256"/>
      <c r="H312" s="256"/>
      <c r="I312" s="256"/>
    </row>
    <row r="313" spans="1:9" ht="12" hidden="1" customHeight="1" x14ac:dyDescent="0.25">
      <c r="A313" s="302"/>
      <c r="C313" s="198"/>
      <c r="D313" s="256"/>
      <c r="E313" s="256"/>
      <c r="F313" s="256"/>
      <c r="G313" s="256"/>
      <c r="H313" s="256"/>
      <c r="I313" s="256"/>
    </row>
    <row r="314" spans="1:9" ht="12" hidden="1" customHeight="1" x14ac:dyDescent="0.25">
      <c r="A314" s="302"/>
      <c r="C314" s="198"/>
      <c r="D314" s="256"/>
      <c r="E314" s="256"/>
      <c r="F314" s="256"/>
      <c r="G314" s="256"/>
      <c r="H314" s="256"/>
      <c r="I314" s="256"/>
    </row>
    <row r="315" spans="1:9" ht="12" hidden="1" customHeight="1" x14ac:dyDescent="0.25">
      <c r="A315" s="302"/>
      <c r="C315" s="198"/>
      <c r="D315" s="256"/>
      <c r="E315" s="256"/>
      <c r="F315" s="256"/>
      <c r="G315" s="256"/>
      <c r="H315" s="256"/>
      <c r="I315" s="256"/>
    </row>
    <row r="316" spans="1:9" ht="12" hidden="1" customHeight="1" x14ac:dyDescent="0.25">
      <c r="A316" s="302"/>
      <c r="C316" s="198"/>
      <c r="D316" s="256"/>
      <c r="E316" s="256"/>
      <c r="F316" s="256"/>
      <c r="G316" s="256"/>
      <c r="H316" s="256"/>
      <c r="I316" s="256"/>
    </row>
    <row r="317" spans="1:9" ht="12" hidden="1" customHeight="1" x14ac:dyDescent="0.25">
      <c r="A317" s="302"/>
      <c r="C317" s="198"/>
      <c r="D317" s="256"/>
      <c r="E317" s="256"/>
      <c r="F317" s="256"/>
      <c r="G317" s="256"/>
      <c r="H317" s="256"/>
      <c r="I317" s="256"/>
    </row>
    <row r="318" spans="1:9" ht="12" hidden="1" customHeight="1" x14ac:dyDescent="0.25">
      <c r="A318" s="302"/>
      <c r="C318" s="198"/>
      <c r="D318" s="256"/>
      <c r="E318" s="256"/>
      <c r="F318" s="256"/>
      <c r="G318" s="256"/>
      <c r="H318" s="256"/>
      <c r="I318" s="256"/>
    </row>
    <row r="319" spans="1:9" ht="12" hidden="1" customHeight="1" x14ac:dyDescent="0.25">
      <c r="A319" s="302"/>
      <c r="C319" s="198"/>
      <c r="D319" s="256"/>
      <c r="E319" s="256"/>
      <c r="F319" s="256"/>
      <c r="G319" s="256"/>
      <c r="H319" s="256"/>
      <c r="I319" s="256"/>
    </row>
    <row r="320" spans="1:9" ht="12" hidden="1" customHeight="1" x14ac:dyDescent="0.25">
      <c r="A320" s="302"/>
      <c r="C320" s="198"/>
      <c r="D320" s="256"/>
      <c r="E320" s="256"/>
      <c r="F320" s="256"/>
      <c r="G320" s="256"/>
      <c r="H320" s="256"/>
      <c r="I320" s="256"/>
    </row>
    <row r="321" spans="1:9" ht="12" hidden="1" customHeight="1" x14ac:dyDescent="0.25">
      <c r="A321" s="302"/>
      <c r="C321" s="198"/>
      <c r="D321" s="256"/>
      <c r="E321" s="256"/>
      <c r="F321" s="256"/>
      <c r="G321" s="256"/>
      <c r="H321" s="256"/>
      <c r="I321" s="256"/>
    </row>
    <row r="322" spans="1:9" ht="12" hidden="1" customHeight="1" x14ac:dyDescent="0.25">
      <c r="A322" s="302"/>
      <c r="C322" s="198"/>
      <c r="D322" s="256"/>
      <c r="E322" s="256"/>
      <c r="F322" s="256"/>
      <c r="G322" s="256"/>
      <c r="H322" s="256"/>
      <c r="I322" s="256"/>
    </row>
    <row r="323" spans="1:9" ht="12" hidden="1" customHeight="1" x14ac:dyDescent="0.25">
      <c r="A323" s="302"/>
      <c r="C323" s="198"/>
      <c r="D323" s="256"/>
      <c r="E323" s="256"/>
      <c r="F323" s="256"/>
      <c r="G323" s="256"/>
      <c r="H323" s="256"/>
      <c r="I323" s="256"/>
    </row>
    <row r="324" spans="1:9" ht="12" hidden="1" customHeight="1" x14ac:dyDescent="0.25">
      <c r="A324" s="302"/>
      <c r="C324" s="198"/>
      <c r="D324" s="256"/>
      <c r="E324" s="256"/>
      <c r="F324" s="256"/>
      <c r="G324" s="256"/>
      <c r="H324" s="256"/>
      <c r="I324" s="256"/>
    </row>
    <row r="325" spans="1:9" ht="12" hidden="1" customHeight="1" x14ac:dyDescent="0.25">
      <c r="A325" s="302"/>
      <c r="C325" s="198"/>
      <c r="D325" s="256"/>
      <c r="E325" s="256"/>
      <c r="F325" s="256"/>
      <c r="G325" s="256"/>
      <c r="H325" s="256"/>
      <c r="I325" s="256"/>
    </row>
    <row r="326" spans="1:9" ht="12" hidden="1" customHeight="1" x14ac:dyDescent="0.25">
      <c r="A326" s="302"/>
      <c r="C326" s="198"/>
      <c r="D326" s="256"/>
      <c r="E326" s="256"/>
      <c r="F326" s="256"/>
      <c r="G326" s="256"/>
      <c r="H326" s="256"/>
      <c r="I326" s="256"/>
    </row>
    <row r="327" spans="1:9" ht="12" hidden="1" customHeight="1" x14ac:dyDescent="0.25">
      <c r="A327" s="302"/>
      <c r="C327" s="198"/>
      <c r="D327" s="256"/>
      <c r="E327" s="256"/>
      <c r="F327" s="256"/>
      <c r="G327" s="256"/>
      <c r="H327" s="256"/>
      <c r="I327" s="256"/>
    </row>
    <row r="328" spans="1:9" ht="12" hidden="1" customHeight="1" x14ac:dyDescent="0.25">
      <c r="A328" s="302"/>
      <c r="C328" s="198"/>
      <c r="D328" s="256"/>
      <c r="E328" s="256"/>
      <c r="F328" s="256"/>
      <c r="G328" s="256"/>
      <c r="H328" s="256"/>
      <c r="I328" s="256"/>
    </row>
    <row r="329" spans="1:9" ht="12" hidden="1" customHeight="1" x14ac:dyDescent="0.25">
      <c r="A329" s="302">
        <v>14</v>
      </c>
      <c r="C329" s="198"/>
      <c r="D329" s="256"/>
      <c r="E329" s="256"/>
      <c r="F329" s="256"/>
      <c r="G329" s="256"/>
      <c r="H329" s="256"/>
      <c r="I329" s="256"/>
    </row>
    <row r="330" spans="1:9" ht="12" hidden="1" customHeight="1" x14ac:dyDescent="0.25">
      <c r="A330" s="302"/>
      <c r="C330" s="198"/>
      <c r="D330" s="256"/>
      <c r="E330" s="256"/>
      <c r="F330" s="256"/>
      <c r="G330" s="256"/>
      <c r="H330" s="256"/>
      <c r="I330" s="256"/>
    </row>
    <row r="331" spans="1:9" ht="12" hidden="1" customHeight="1" x14ac:dyDescent="0.25">
      <c r="A331" s="302"/>
      <c r="C331" s="198"/>
      <c r="D331" s="256"/>
      <c r="E331" s="256"/>
      <c r="F331" s="256"/>
      <c r="G331" s="256"/>
      <c r="H331" s="256"/>
      <c r="I331" s="256"/>
    </row>
    <row r="332" spans="1:9" ht="12" hidden="1" customHeight="1" x14ac:dyDescent="0.25">
      <c r="A332" s="302"/>
      <c r="C332" s="198"/>
      <c r="D332" s="256"/>
      <c r="E332" s="256"/>
      <c r="F332" s="256"/>
      <c r="G332" s="256"/>
      <c r="H332" s="256"/>
      <c r="I332" s="256"/>
    </row>
    <row r="333" spans="1:9" ht="12" hidden="1" customHeight="1" x14ac:dyDescent="0.25">
      <c r="A333" s="302"/>
      <c r="C333" s="198"/>
      <c r="D333" s="256"/>
      <c r="E333" s="256"/>
      <c r="F333" s="256"/>
      <c r="G333" s="256"/>
      <c r="H333" s="256"/>
      <c r="I333" s="256"/>
    </row>
    <row r="334" spans="1:9" ht="12" hidden="1" customHeight="1" x14ac:dyDescent="0.25">
      <c r="A334" s="302"/>
      <c r="C334" s="198"/>
      <c r="D334" s="256"/>
      <c r="E334" s="256"/>
      <c r="F334" s="256"/>
      <c r="G334" s="256"/>
      <c r="H334" s="256"/>
      <c r="I334" s="256"/>
    </row>
    <row r="335" spans="1:9" ht="12" hidden="1" customHeight="1" x14ac:dyDescent="0.25">
      <c r="A335" s="302"/>
      <c r="C335" s="198"/>
      <c r="D335" s="256"/>
      <c r="E335" s="256"/>
      <c r="F335" s="256"/>
      <c r="G335" s="256"/>
      <c r="H335" s="256"/>
      <c r="I335" s="256"/>
    </row>
    <row r="336" spans="1:9" ht="12" hidden="1" customHeight="1" x14ac:dyDescent="0.25">
      <c r="A336" s="302"/>
      <c r="C336" s="198"/>
      <c r="D336" s="256"/>
      <c r="E336" s="256"/>
      <c r="F336" s="256"/>
      <c r="G336" s="256"/>
      <c r="H336" s="256"/>
      <c r="I336" s="256"/>
    </row>
    <row r="337" spans="1:9" ht="12" hidden="1" customHeight="1" x14ac:dyDescent="0.25">
      <c r="A337" s="302"/>
      <c r="C337" s="198"/>
      <c r="D337" s="256"/>
      <c r="E337" s="256"/>
      <c r="F337" s="256"/>
      <c r="G337" s="256"/>
      <c r="H337" s="256"/>
      <c r="I337" s="256"/>
    </row>
    <row r="338" spans="1:9" ht="12" hidden="1" customHeight="1" x14ac:dyDescent="0.25">
      <c r="A338" s="302"/>
      <c r="C338" s="198"/>
      <c r="D338" s="256"/>
      <c r="E338" s="256"/>
      <c r="F338" s="256"/>
      <c r="G338" s="256"/>
      <c r="H338" s="256"/>
      <c r="I338" s="256"/>
    </row>
    <row r="339" spans="1:9" ht="12" hidden="1" customHeight="1" x14ac:dyDescent="0.25">
      <c r="A339" s="302"/>
      <c r="C339" s="198"/>
      <c r="D339" s="256"/>
      <c r="E339" s="256"/>
      <c r="F339" s="256"/>
      <c r="G339" s="256"/>
      <c r="H339" s="256"/>
      <c r="I339" s="256"/>
    </row>
    <row r="340" spans="1:9" ht="12" hidden="1" customHeight="1" x14ac:dyDescent="0.25">
      <c r="A340" s="302"/>
      <c r="C340" s="198"/>
      <c r="D340" s="256"/>
      <c r="E340" s="256"/>
      <c r="F340" s="256"/>
      <c r="G340" s="256"/>
      <c r="H340" s="256"/>
      <c r="I340" s="256"/>
    </row>
    <row r="341" spans="1:9" ht="12" hidden="1" customHeight="1" x14ac:dyDescent="0.25">
      <c r="A341" s="302"/>
      <c r="C341" s="198"/>
      <c r="D341" s="256"/>
      <c r="E341" s="256"/>
      <c r="F341" s="256"/>
      <c r="G341" s="256"/>
      <c r="H341" s="256"/>
      <c r="I341" s="256"/>
    </row>
    <row r="342" spans="1:9" ht="12" hidden="1" customHeight="1" x14ac:dyDescent="0.25">
      <c r="A342" s="302"/>
      <c r="C342" s="198"/>
      <c r="D342" s="256"/>
      <c r="E342" s="256"/>
      <c r="F342" s="256"/>
      <c r="G342" s="256"/>
      <c r="H342" s="256"/>
      <c r="I342" s="256"/>
    </row>
    <row r="343" spans="1:9" ht="12" hidden="1" customHeight="1" x14ac:dyDescent="0.25">
      <c r="A343" s="302"/>
      <c r="C343" s="198"/>
      <c r="D343" s="256"/>
      <c r="E343" s="256"/>
      <c r="F343" s="256"/>
      <c r="G343" s="256"/>
      <c r="H343" s="256"/>
      <c r="I343" s="256"/>
    </row>
    <row r="344" spans="1:9" ht="12" hidden="1" customHeight="1" x14ac:dyDescent="0.25">
      <c r="A344" s="302"/>
      <c r="C344" s="198"/>
      <c r="D344" s="256"/>
      <c r="E344" s="256"/>
      <c r="F344" s="256"/>
      <c r="G344" s="256"/>
      <c r="H344" s="256"/>
      <c r="I344" s="256"/>
    </row>
    <row r="345" spans="1:9" ht="12" hidden="1" customHeight="1" x14ac:dyDescent="0.25">
      <c r="A345" s="302"/>
      <c r="C345" s="198"/>
      <c r="D345" s="256"/>
      <c r="E345" s="256"/>
      <c r="F345" s="256"/>
      <c r="G345" s="256"/>
      <c r="H345" s="256"/>
      <c r="I345" s="256"/>
    </row>
    <row r="346" spans="1:9" ht="12" hidden="1" customHeight="1" x14ac:dyDescent="0.25">
      <c r="A346" s="302"/>
      <c r="C346" s="198"/>
      <c r="D346" s="256"/>
      <c r="E346" s="256"/>
      <c r="F346" s="256"/>
      <c r="G346" s="256"/>
      <c r="H346" s="256"/>
      <c r="I346" s="256"/>
    </row>
    <row r="347" spans="1:9" ht="12" hidden="1" customHeight="1" x14ac:dyDescent="0.25">
      <c r="A347" s="302"/>
      <c r="C347" s="198"/>
      <c r="D347" s="256"/>
      <c r="E347" s="256"/>
      <c r="F347" s="256"/>
      <c r="G347" s="256"/>
      <c r="H347" s="256"/>
      <c r="I347" s="256"/>
    </row>
    <row r="348" spans="1:9" ht="12" hidden="1" customHeight="1" x14ac:dyDescent="0.25">
      <c r="A348" s="302"/>
      <c r="C348" s="198"/>
      <c r="D348" s="256"/>
      <c r="E348" s="256"/>
      <c r="F348" s="256"/>
      <c r="G348" s="256"/>
      <c r="H348" s="256"/>
      <c r="I348" s="256"/>
    </row>
    <row r="349" spans="1:9" ht="12" hidden="1" customHeight="1" x14ac:dyDescent="0.25">
      <c r="A349" s="302"/>
      <c r="C349" s="198"/>
      <c r="D349" s="256"/>
      <c r="E349" s="256"/>
      <c r="F349" s="256"/>
      <c r="G349" s="256"/>
      <c r="H349" s="256"/>
      <c r="I349" s="256"/>
    </row>
    <row r="350" spans="1:9" ht="12" hidden="1" customHeight="1" x14ac:dyDescent="0.25">
      <c r="A350" s="302"/>
      <c r="C350" s="198"/>
      <c r="D350" s="256"/>
      <c r="E350" s="256"/>
      <c r="F350" s="256"/>
      <c r="G350" s="256"/>
      <c r="H350" s="256"/>
      <c r="I350" s="256"/>
    </row>
    <row r="351" spans="1:9" ht="12" hidden="1" customHeight="1" x14ac:dyDescent="0.25">
      <c r="A351" s="302"/>
      <c r="C351" s="198"/>
      <c r="D351" s="256"/>
      <c r="E351" s="256"/>
      <c r="F351" s="256"/>
      <c r="G351" s="256"/>
      <c r="H351" s="256"/>
      <c r="I351" s="256"/>
    </row>
    <row r="352" spans="1:9" ht="12" hidden="1" customHeight="1" x14ac:dyDescent="0.25">
      <c r="A352" s="302"/>
      <c r="C352" s="198"/>
      <c r="D352" s="256"/>
      <c r="E352" s="256"/>
      <c r="F352" s="256"/>
      <c r="G352" s="256"/>
      <c r="H352" s="256"/>
      <c r="I352" s="256"/>
    </row>
    <row r="353" spans="1:9" ht="12" hidden="1" customHeight="1" x14ac:dyDescent="0.25">
      <c r="A353" s="302">
        <v>15</v>
      </c>
      <c r="C353" s="198"/>
      <c r="D353" s="256"/>
      <c r="E353" s="256"/>
      <c r="F353" s="256"/>
      <c r="G353" s="256"/>
      <c r="H353" s="256"/>
      <c r="I353" s="256"/>
    </row>
    <row r="354" spans="1:9" ht="12" hidden="1" customHeight="1" x14ac:dyDescent="0.25">
      <c r="A354" s="302"/>
      <c r="C354" s="198"/>
      <c r="D354" s="256"/>
      <c r="E354" s="256"/>
      <c r="F354" s="256"/>
      <c r="G354" s="256"/>
      <c r="H354" s="256"/>
      <c r="I354" s="256"/>
    </row>
    <row r="355" spans="1:9" ht="12" hidden="1" customHeight="1" x14ac:dyDescent="0.25">
      <c r="A355" s="302"/>
      <c r="C355" s="198"/>
      <c r="D355" s="256"/>
      <c r="E355" s="256"/>
      <c r="F355" s="256"/>
      <c r="G355" s="256"/>
      <c r="H355" s="256"/>
      <c r="I355" s="256"/>
    </row>
    <row r="356" spans="1:9" ht="12" hidden="1" customHeight="1" x14ac:dyDescent="0.25">
      <c r="A356" s="302"/>
      <c r="C356" s="198"/>
      <c r="D356" s="256"/>
      <c r="E356" s="256"/>
      <c r="F356" s="256"/>
      <c r="G356" s="256"/>
      <c r="H356" s="256"/>
      <c r="I356" s="256"/>
    </row>
    <row r="357" spans="1:9" ht="12" hidden="1" customHeight="1" x14ac:dyDescent="0.25">
      <c r="A357" s="302"/>
      <c r="C357" s="198"/>
      <c r="D357" s="256"/>
      <c r="E357" s="256"/>
      <c r="F357" s="256"/>
      <c r="G357" s="256"/>
      <c r="H357" s="256"/>
      <c r="I357" s="256"/>
    </row>
    <row r="358" spans="1:9" ht="12" hidden="1" customHeight="1" x14ac:dyDescent="0.25">
      <c r="A358" s="302"/>
      <c r="C358" s="198"/>
      <c r="D358" s="256"/>
      <c r="E358" s="256"/>
      <c r="F358" s="256"/>
      <c r="G358" s="256"/>
      <c r="H358" s="256"/>
      <c r="I358" s="256"/>
    </row>
    <row r="359" spans="1:9" ht="12" hidden="1" customHeight="1" x14ac:dyDescent="0.25">
      <c r="A359" s="302"/>
      <c r="C359" s="198"/>
      <c r="D359" s="256"/>
      <c r="E359" s="256"/>
      <c r="F359" s="256"/>
      <c r="G359" s="256"/>
      <c r="H359" s="256"/>
      <c r="I359" s="256"/>
    </row>
    <row r="360" spans="1:9" ht="12" hidden="1" customHeight="1" x14ac:dyDescent="0.25">
      <c r="A360" s="302"/>
      <c r="C360" s="198"/>
      <c r="D360" s="256"/>
      <c r="E360" s="256"/>
      <c r="F360" s="256"/>
      <c r="G360" s="256"/>
      <c r="H360" s="256"/>
      <c r="I360" s="256"/>
    </row>
    <row r="361" spans="1:9" ht="12" hidden="1" customHeight="1" x14ac:dyDescent="0.25">
      <c r="A361" s="302"/>
      <c r="C361" s="198"/>
      <c r="D361" s="256"/>
      <c r="E361" s="256"/>
      <c r="F361" s="256"/>
      <c r="G361" s="256"/>
      <c r="H361" s="256"/>
      <c r="I361" s="256"/>
    </row>
    <row r="362" spans="1:9" ht="12" hidden="1" customHeight="1" x14ac:dyDescent="0.25">
      <c r="A362" s="302"/>
      <c r="C362" s="198"/>
      <c r="D362" s="256"/>
      <c r="E362" s="256"/>
      <c r="F362" s="256"/>
      <c r="G362" s="256"/>
      <c r="H362" s="256"/>
      <c r="I362" s="256"/>
    </row>
    <row r="363" spans="1:9" ht="12" hidden="1" customHeight="1" x14ac:dyDescent="0.25">
      <c r="A363" s="302"/>
      <c r="C363" s="198"/>
      <c r="D363" s="256"/>
      <c r="E363" s="256"/>
      <c r="F363" s="256"/>
      <c r="G363" s="256"/>
      <c r="H363" s="256"/>
      <c r="I363" s="256"/>
    </row>
    <row r="364" spans="1:9" ht="12" hidden="1" customHeight="1" x14ac:dyDescent="0.25">
      <c r="A364" s="302"/>
      <c r="C364" s="198"/>
      <c r="D364" s="256"/>
      <c r="E364" s="256"/>
      <c r="F364" s="256"/>
      <c r="G364" s="256"/>
      <c r="H364" s="256"/>
      <c r="I364" s="256"/>
    </row>
    <row r="365" spans="1:9" ht="12" hidden="1" customHeight="1" x14ac:dyDescent="0.25">
      <c r="A365" s="302"/>
      <c r="C365" s="198"/>
      <c r="D365" s="256"/>
      <c r="E365" s="256"/>
      <c r="F365" s="256"/>
      <c r="G365" s="256"/>
      <c r="H365" s="256"/>
      <c r="I365" s="256"/>
    </row>
    <row r="366" spans="1:9" ht="12" hidden="1" customHeight="1" x14ac:dyDescent="0.25">
      <c r="A366" s="302"/>
      <c r="C366" s="198"/>
      <c r="D366" s="256"/>
      <c r="E366" s="256"/>
      <c r="F366" s="256"/>
      <c r="G366" s="256"/>
      <c r="H366" s="256"/>
      <c r="I366" s="256"/>
    </row>
    <row r="367" spans="1:9" ht="12" hidden="1" customHeight="1" x14ac:dyDescent="0.25">
      <c r="A367" s="302"/>
      <c r="C367" s="198"/>
      <c r="D367" s="256"/>
      <c r="E367" s="256"/>
      <c r="F367" s="256"/>
      <c r="G367" s="256"/>
      <c r="H367" s="256"/>
      <c r="I367" s="256"/>
    </row>
    <row r="368" spans="1:9" ht="12" hidden="1" customHeight="1" x14ac:dyDescent="0.25">
      <c r="A368" s="302"/>
      <c r="C368" s="198"/>
      <c r="D368" s="256"/>
      <c r="E368" s="256"/>
      <c r="F368" s="256"/>
      <c r="G368" s="256"/>
      <c r="H368" s="256"/>
      <c r="I368" s="256"/>
    </row>
    <row r="369" spans="1:9" ht="12" hidden="1" customHeight="1" x14ac:dyDescent="0.25">
      <c r="A369" s="302"/>
      <c r="C369" s="198"/>
      <c r="D369" s="256"/>
      <c r="E369" s="256"/>
      <c r="F369" s="256"/>
      <c r="G369" s="256"/>
      <c r="H369" s="256"/>
      <c r="I369" s="256"/>
    </row>
    <row r="370" spans="1:9" ht="12" hidden="1" customHeight="1" x14ac:dyDescent="0.25">
      <c r="A370" s="302"/>
      <c r="C370" s="198"/>
      <c r="D370" s="256"/>
      <c r="E370" s="256"/>
      <c r="F370" s="256"/>
      <c r="G370" s="256"/>
      <c r="H370" s="256"/>
      <c r="I370" s="256"/>
    </row>
    <row r="371" spans="1:9" ht="12" hidden="1" customHeight="1" x14ac:dyDescent="0.25">
      <c r="A371" s="302"/>
      <c r="C371" s="198"/>
      <c r="D371" s="256"/>
      <c r="E371" s="256"/>
      <c r="F371" s="256"/>
      <c r="G371" s="256"/>
      <c r="H371" s="256"/>
      <c r="I371" s="256"/>
    </row>
    <row r="372" spans="1:9" ht="12" hidden="1" customHeight="1" x14ac:dyDescent="0.25">
      <c r="A372" s="302"/>
      <c r="C372" s="198"/>
      <c r="D372" s="256"/>
      <c r="E372" s="256"/>
      <c r="F372" s="256"/>
      <c r="G372" s="256"/>
      <c r="H372" s="256"/>
      <c r="I372" s="256"/>
    </row>
    <row r="373" spans="1:9" ht="12" hidden="1" customHeight="1" x14ac:dyDescent="0.25">
      <c r="A373" s="302"/>
      <c r="C373" s="198"/>
      <c r="D373" s="256"/>
      <c r="E373" s="256"/>
      <c r="F373" s="256"/>
      <c r="G373" s="256"/>
      <c r="H373" s="256"/>
      <c r="I373" s="256"/>
    </row>
    <row r="374" spans="1:9" ht="12" hidden="1" customHeight="1" x14ac:dyDescent="0.25">
      <c r="A374" s="302"/>
      <c r="C374" s="198"/>
      <c r="D374" s="256"/>
      <c r="E374" s="256"/>
      <c r="F374" s="256"/>
      <c r="G374" s="256"/>
      <c r="H374" s="256"/>
      <c r="I374" s="256"/>
    </row>
    <row r="375" spans="1:9" ht="12" hidden="1" customHeight="1" x14ac:dyDescent="0.25">
      <c r="A375" s="302"/>
      <c r="C375" s="198"/>
      <c r="D375" s="256"/>
      <c r="E375" s="256"/>
      <c r="F375" s="256"/>
      <c r="G375" s="256"/>
      <c r="H375" s="256"/>
      <c r="I375" s="256"/>
    </row>
    <row r="376" spans="1:9" ht="12" hidden="1" customHeight="1" x14ac:dyDescent="0.25">
      <c r="A376" s="302"/>
      <c r="C376" s="198"/>
      <c r="D376" s="256"/>
      <c r="E376" s="256"/>
      <c r="F376" s="256"/>
      <c r="G376" s="256"/>
      <c r="H376" s="256"/>
      <c r="I376" s="256"/>
    </row>
    <row r="377" spans="1:9" ht="12" hidden="1" customHeight="1" x14ac:dyDescent="0.25">
      <c r="A377" s="302">
        <v>16</v>
      </c>
      <c r="C377" s="198"/>
      <c r="D377" s="256"/>
      <c r="E377" s="256"/>
      <c r="F377" s="256"/>
      <c r="G377" s="256"/>
      <c r="H377" s="256"/>
      <c r="I377" s="256"/>
    </row>
    <row r="378" spans="1:9" ht="12" hidden="1" customHeight="1" x14ac:dyDescent="0.25">
      <c r="A378" s="302"/>
      <c r="C378" s="198"/>
      <c r="D378" s="256"/>
      <c r="E378" s="256"/>
      <c r="F378" s="256"/>
      <c r="G378" s="256"/>
      <c r="H378" s="256"/>
      <c r="I378" s="256"/>
    </row>
    <row r="379" spans="1:9" ht="12" hidden="1" customHeight="1" x14ac:dyDescent="0.25">
      <c r="A379" s="302"/>
      <c r="C379" s="198"/>
      <c r="D379" s="256"/>
      <c r="E379" s="256"/>
      <c r="F379" s="256"/>
      <c r="G379" s="256"/>
      <c r="H379" s="256"/>
      <c r="I379" s="256"/>
    </row>
    <row r="380" spans="1:9" ht="12" hidden="1" customHeight="1" x14ac:dyDescent="0.25">
      <c r="A380" s="302"/>
      <c r="C380" s="198"/>
      <c r="D380" s="256"/>
      <c r="E380" s="256"/>
      <c r="F380" s="256"/>
      <c r="G380" s="256"/>
      <c r="H380" s="256"/>
      <c r="I380" s="256"/>
    </row>
    <row r="381" spans="1:9" ht="12" hidden="1" customHeight="1" x14ac:dyDescent="0.25">
      <c r="A381" s="302"/>
      <c r="C381" s="198"/>
      <c r="D381" s="256"/>
      <c r="E381" s="256"/>
      <c r="F381" s="256"/>
      <c r="G381" s="256"/>
      <c r="H381" s="256"/>
      <c r="I381" s="256"/>
    </row>
    <row r="382" spans="1:9" ht="12" hidden="1" customHeight="1" x14ac:dyDescent="0.25">
      <c r="A382" s="302"/>
      <c r="C382" s="198"/>
      <c r="D382" s="256"/>
      <c r="E382" s="256"/>
      <c r="F382" s="256"/>
      <c r="G382" s="256"/>
      <c r="H382" s="256"/>
      <c r="I382" s="256"/>
    </row>
    <row r="383" spans="1:9" ht="12" hidden="1" customHeight="1" x14ac:dyDescent="0.25">
      <c r="A383" s="302"/>
      <c r="C383" s="198"/>
      <c r="D383" s="256"/>
      <c r="E383" s="256"/>
      <c r="F383" s="256"/>
      <c r="G383" s="256"/>
      <c r="H383" s="256"/>
      <c r="I383" s="256"/>
    </row>
    <row r="384" spans="1:9" ht="12" hidden="1" customHeight="1" x14ac:dyDescent="0.25">
      <c r="A384" s="302"/>
      <c r="C384" s="198"/>
      <c r="D384" s="256"/>
      <c r="E384" s="256"/>
      <c r="F384" s="256"/>
      <c r="G384" s="256"/>
      <c r="H384" s="256"/>
      <c r="I384" s="256"/>
    </row>
    <row r="385" spans="1:9" ht="12" hidden="1" customHeight="1" x14ac:dyDescent="0.25">
      <c r="A385" s="302"/>
      <c r="C385" s="198"/>
      <c r="D385" s="256"/>
      <c r="E385" s="256"/>
      <c r="F385" s="256"/>
      <c r="G385" s="256"/>
      <c r="H385" s="256"/>
      <c r="I385" s="256"/>
    </row>
    <row r="386" spans="1:9" ht="12" hidden="1" customHeight="1" x14ac:dyDescent="0.25">
      <c r="A386" s="302"/>
      <c r="C386" s="198"/>
      <c r="D386" s="256"/>
      <c r="E386" s="256"/>
      <c r="F386" s="256"/>
      <c r="G386" s="256"/>
      <c r="H386" s="256"/>
      <c r="I386" s="256"/>
    </row>
    <row r="387" spans="1:9" ht="12" hidden="1" customHeight="1" x14ac:dyDescent="0.25">
      <c r="A387" s="302"/>
      <c r="C387" s="198"/>
      <c r="D387" s="256"/>
      <c r="E387" s="256"/>
      <c r="F387" s="256"/>
      <c r="G387" s="256"/>
      <c r="H387" s="256"/>
      <c r="I387" s="256"/>
    </row>
    <row r="388" spans="1:9" ht="12" hidden="1" customHeight="1" x14ac:dyDescent="0.25">
      <c r="A388" s="302"/>
      <c r="C388" s="198"/>
      <c r="D388" s="256"/>
      <c r="E388" s="256"/>
      <c r="F388" s="256"/>
      <c r="G388" s="256"/>
      <c r="H388" s="256"/>
      <c r="I388" s="256"/>
    </row>
    <row r="389" spans="1:9" ht="12" hidden="1" customHeight="1" x14ac:dyDescent="0.25">
      <c r="A389" s="302"/>
      <c r="C389" s="198"/>
      <c r="D389" s="256"/>
      <c r="E389" s="256"/>
      <c r="F389" s="256"/>
      <c r="G389" s="256"/>
      <c r="H389" s="256"/>
      <c r="I389" s="256"/>
    </row>
    <row r="390" spans="1:9" ht="12" hidden="1" customHeight="1" x14ac:dyDescent="0.25">
      <c r="A390" s="302"/>
      <c r="C390" s="198"/>
      <c r="D390" s="256"/>
      <c r="E390" s="256"/>
      <c r="F390" s="256"/>
      <c r="G390" s="256"/>
      <c r="H390" s="256"/>
      <c r="I390" s="256"/>
    </row>
    <row r="391" spans="1:9" ht="12" hidden="1" customHeight="1" x14ac:dyDescent="0.25">
      <c r="A391" s="302"/>
      <c r="C391" s="198"/>
      <c r="D391" s="256"/>
      <c r="E391" s="256"/>
      <c r="F391" s="256"/>
      <c r="G391" s="256"/>
      <c r="H391" s="256"/>
      <c r="I391" s="256"/>
    </row>
    <row r="392" spans="1:9" ht="12" hidden="1" customHeight="1" x14ac:dyDescent="0.25">
      <c r="A392" s="302"/>
      <c r="C392" s="198"/>
      <c r="D392" s="256"/>
      <c r="E392" s="256"/>
      <c r="F392" s="256"/>
      <c r="G392" s="256"/>
      <c r="H392" s="256"/>
      <c r="I392" s="256"/>
    </row>
    <row r="393" spans="1:9" ht="12" hidden="1" customHeight="1" x14ac:dyDescent="0.25">
      <c r="A393" s="302"/>
      <c r="C393" s="198"/>
      <c r="D393" s="256"/>
      <c r="E393" s="256"/>
      <c r="F393" s="256"/>
      <c r="G393" s="256"/>
      <c r="H393" s="256"/>
      <c r="I393" s="256"/>
    </row>
    <row r="394" spans="1:9" ht="12" hidden="1" customHeight="1" x14ac:dyDescent="0.25">
      <c r="A394" s="302"/>
      <c r="C394" s="198"/>
      <c r="D394" s="256"/>
      <c r="E394" s="256"/>
      <c r="F394" s="256"/>
      <c r="G394" s="256"/>
      <c r="H394" s="256"/>
      <c r="I394" s="256"/>
    </row>
    <row r="395" spans="1:9" ht="12" hidden="1" customHeight="1" x14ac:dyDescent="0.25">
      <c r="A395" s="302"/>
      <c r="C395" s="198"/>
      <c r="D395" s="256"/>
      <c r="E395" s="256"/>
      <c r="F395" s="256"/>
      <c r="G395" s="256"/>
      <c r="H395" s="256"/>
      <c r="I395" s="256"/>
    </row>
    <row r="396" spans="1:9" ht="12" hidden="1" customHeight="1" x14ac:dyDescent="0.25">
      <c r="A396" s="302"/>
      <c r="C396" s="198"/>
      <c r="D396" s="256"/>
      <c r="E396" s="256"/>
      <c r="F396" s="256"/>
      <c r="G396" s="256"/>
      <c r="H396" s="256"/>
      <c r="I396" s="256"/>
    </row>
    <row r="397" spans="1:9" ht="12" hidden="1" customHeight="1" x14ac:dyDescent="0.25">
      <c r="A397" s="302"/>
      <c r="C397" s="198"/>
      <c r="D397" s="256"/>
      <c r="E397" s="256"/>
      <c r="F397" s="256"/>
      <c r="G397" s="256"/>
      <c r="H397" s="256"/>
      <c r="I397" s="256"/>
    </row>
    <row r="398" spans="1:9" ht="12" hidden="1" customHeight="1" x14ac:dyDescent="0.25">
      <c r="A398" s="302"/>
      <c r="C398" s="198"/>
      <c r="D398" s="256"/>
      <c r="E398" s="256"/>
      <c r="F398" s="256"/>
      <c r="G398" s="256"/>
      <c r="H398" s="256"/>
      <c r="I398" s="256"/>
    </row>
    <row r="399" spans="1:9" ht="12" hidden="1" customHeight="1" x14ac:dyDescent="0.25">
      <c r="A399" s="302"/>
      <c r="C399" s="198"/>
      <c r="D399" s="256"/>
      <c r="E399" s="256"/>
      <c r="F399" s="256"/>
      <c r="G399" s="256"/>
      <c r="H399" s="256"/>
      <c r="I399" s="256"/>
    </row>
    <row r="400" spans="1:9" ht="12" hidden="1" customHeight="1" x14ac:dyDescent="0.25">
      <c r="A400" s="302"/>
      <c r="C400" s="198"/>
      <c r="D400" s="256"/>
      <c r="E400" s="256"/>
      <c r="F400" s="256"/>
      <c r="G400" s="256"/>
      <c r="H400" s="256"/>
      <c r="I400" s="256"/>
    </row>
    <row r="401" spans="1:9" ht="12" hidden="1" customHeight="1" x14ac:dyDescent="0.25">
      <c r="A401" s="302">
        <v>17</v>
      </c>
      <c r="C401" s="198"/>
      <c r="D401" s="256"/>
      <c r="E401" s="256"/>
      <c r="F401" s="256"/>
      <c r="G401" s="256"/>
      <c r="H401" s="256"/>
      <c r="I401" s="256"/>
    </row>
    <row r="402" spans="1:9" ht="12" hidden="1" customHeight="1" x14ac:dyDescent="0.25">
      <c r="A402" s="302"/>
      <c r="C402" s="198"/>
      <c r="D402" s="256"/>
      <c r="E402" s="256"/>
      <c r="F402" s="256"/>
      <c r="G402" s="256"/>
      <c r="H402" s="256"/>
      <c r="I402" s="256"/>
    </row>
    <row r="403" spans="1:9" ht="12" hidden="1" customHeight="1" x14ac:dyDescent="0.25">
      <c r="A403" s="302"/>
      <c r="C403" s="198"/>
      <c r="D403" s="256"/>
      <c r="E403" s="256"/>
      <c r="F403" s="256"/>
      <c r="G403" s="256"/>
      <c r="H403" s="256"/>
      <c r="I403" s="256"/>
    </row>
    <row r="404" spans="1:9" ht="12" hidden="1" customHeight="1" x14ac:dyDescent="0.25">
      <c r="A404" s="302"/>
      <c r="C404" s="198"/>
      <c r="D404" s="256"/>
      <c r="E404" s="256"/>
      <c r="F404" s="256"/>
      <c r="G404" s="256"/>
      <c r="H404" s="256"/>
      <c r="I404" s="256"/>
    </row>
    <row r="405" spans="1:9" ht="12" hidden="1" customHeight="1" x14ac:dyDescent="0.25">
      <c r="A405" s="302"/>
      <c r="C405" s="198"/>
      <c r="D405" s="256"/>
      <c r="E405" s="256"/>
      <c r="F405" s="256"/>
      <c r="G405" s="256"/>
      <c r="H405" s="256"/>
      <c r="I405" s="256"/>
    </row>
    <row r="406" spans="1:9" ht="12" hidden="1" customHeight="1" x14ac:dyDescent="0.25">
      <c r="A406" s="302"/>
      <c r="C406" s="198"/>
      <c r="D406" s="256"/>
      <c r="E406" s="256"/>
      <c r="F406" s="256"/>
      <c r="G406" s="256"/>
      <c r="H406" s="256"/>
      <c r="I406" s="256"/>
    </row>
    <row r="407" spans="1:9" ht="12" hidden="1" customHeight="1" x14ac:dyDescent="0.25">
      <c r="A407" s="302"/>
      <c r="C407" s="198"/>
      <c r="D407" s="256"/>
      <c r="E407" s="256"/>
      <c r="F407" s="256"/>
      <c r="G407" s="256"/>
      <c r="H407" s="256"/>
      <c r="I407" s="256"/>
    </row>
    <row r="408" spans="1:9" ht="12" hidden="1" customHeight="1" x14ac:dyDescent="0.25">
      <c r="A408" s="302"/>
      <c r="C408" s="198"/>
      <c r="D408" s="256"/>
      <c r="E408" s="256"/>
      <c r="F408" s="256"/>
      <c r="G408" s="256"/>
      <c r="H408" s="256"/>
      <c r="I408" s="256"/>
    </row>
    <row r="409" spans="1:9" ht="12" hidden="1" customHeight="1" x14ac:dyDescent="0.25">
      <c r="A409" s="302"/>
      <c r="C409" s="198"/>
      <c r="D409" s="256"/>
      <c r="E409" s="256"/>
      <c r="F409" s="256"/>
      <c r="G409" s="256"/>
      <c r="H409" s="256"/>
      <c r="I409" s="256"/>
    </row>
    <row r="410" spans="1:9" ht="12" hidden="1" customHeight="1" x14ac:dyDescent="0.25">
      <c r="A410" s="302"/>
      <c r="C410" s="198"/>
      <c r="D410" s="256"/>
      <c r="E410" s="256"/>
      <c r="F410" s="256"/>
      <c r="G410" s="256"/>
      <c r="H410" s="256"/>
      <c r="I410" s="256"/>
    </row>
    <row r="411" spans="1:9" ht="12" hidden="1" customHeight="1" x14ac:dyDescent="0.25">
      <c r="A411" s="302"/>
      <c r="C411" s="198"/>
      <c r="D411" s="256"/>
      <c r="E411" s="256"/>
      <c r="F411" s="256"/>
      <c r="G411" s="256"/>
      <c r="H411" s="256"/>
      <c r="I411" s="256"/>
    </row>
    <row r="412" spans="1:9" ht="12" hidden="1" customHeight="1" x14ac:dyDescent="0.25">
      <c r="A412" s="302"/>
      <c r="C412" s="198"/>
      <c r="D412" s="256"/>
      <c r="E412" s="256"/>
      <c r="F412" s="256"/>
      <c r="G412" s="256"/>
      <c r="H412" s="256"/>
      <c r="I412" s="256"/>
    </row>
    <row r="413" spans="1:9" ht="12" hidden="1" customHeight="1" x14ac:dyDescent="0.25">
      <c r="A413" s="302"/>
      <c r="C413" s="198"/>
      <c r="D413" s="256"/>
      <c r="E413" s="256"/>
      <c r="F413" s="256"/>
      <c r="G413" s="256"/>
      <c r="H413" s="256"/>
      <c r="I413" s="256"/>
    </row>
    <row r="414" spans="1:9" ht="12" hidden="1" customHeight="1" x14ac:dyDescent="0.25">
      <c r="A414" s="302"/>
      <c r="C414" s="198"/>
      <c r="D414" s="256"/>
      <c r="E414" s="256"/>
      <c r="F414" s="256"/>
      <c r="G414" s="256"/>
      <c r="H414" s="256"/>
      <c r="I414" s="256"/>
    </row>
    <row r="415" spans="1:9" ht="12" hidden="1" customHeight="1" x14ac:dyDescent="0.25">
      <c r="A415" s="302"/>
      <c r="C415" s="198"/>
      <c r="D415" s="256"/>
      <c r="E415" s="256"/>
      <c r="F415" s="256"/>
      <c r="G415" s="256"/>
      <c r="H415" s="256"/>
      <c r="I415" s="256"/>
    </row>
    <row r="416" spans="1:9" ht="12" hidden="1" customHeight="1" x14ac:dyDescent="0.25">
      <c r="A416" s="302"/>
      <c r="C416" s="198"/>
      <c r="D416" s="256"/>
      <c r="E416" s="256"/>
      <c r="F416" s="256"/>
      <c r="G416" s="256"/>
      <c r="H416" s="256"/>
      <c r="I416" s="256"/>
    </row>
    <row r="417" spans="1:9" ht="12" hidden="1" customHeight="1" x14ac:dyDescent="0.25">
      <c r="A417" s="302"/>
      <c r="C417" s="198"/>
      <c r="D417" s="256"/>
      <c r="E417" s="256"/>
      <c r="F417" s="256"/>
      <c r="G417" s="256"/>
      <c r="H417" s="256"/>
      <c r="I417" s="256"/>
    </row>
    <row r="418" spans="1:9" ht="12" hidden="1" customHeight="1" x14ac:dyDescent="0.25">
      <c r="A418" s="302"/>
      <c r="C418" s="198"/>
      <c r="D418" s="256"/>
      <c r="E418" s="256"/>
      <c r="F418" s="256"/>
      <c r="G418" s="256"/>
      <c r="H418" s="256"/>
      <c r="I418" s="256"/>
    </row>
    <row r="419" spans="1:9" ht="12" hidden="1" customHeight="1" x14ac:dyDescent="0.25">
      <c r="A419" s="302"/>
      <c r="C419" s="198"/>
      <c r="D419" s="256"/>
      <c r="E419" s="256"/>
      <c r="F419" s="256"/>
      <c r="G419" s="256"/>
      <c r="H419" s="256"/>
      <c r="I419" s="256"/>
    </row>
    <row r="420" spans="1:9" ht="12" hidden="1" customHeight="1" x14ac:dyDescent="0.25">
      <c r="A420" s="302"/>
      <c r="C420" s="198"/>
      <c r="D420" s="256"/>
      <c r="E420" s="256"/>
      <c r="F420" s="256"/>
      <c r="G420" s="256"/>
      <c r="H420" s="256"/>
      <c r="I420" s="256"/>
    </row>
    <row r="421" spans="1:9" ht="12" hidden="1" customHeight="1" x14ac:dyDescent="0.25">
      <c r="A421" s="302"/>
      <c r="C421" s="198"/>
      <c r="D421" s="256"/>
      <c r="E421" s="256"/>
      <c r="F421" s="256"/>
      <c r="G421" s="256"/>
      <c r="H421" s="256"/>
      <c r="I421" s="256"/>
    </row>
    <row r="422" spans="1:9" ht="12" hidden="1" customHeight="1" x14ac:dyDescent="0.25">
      <c r="A422" s="302"/>
      <c r="C422" s="198"/>
      <c r="D422" s="256"/>
      <c r="E422" s="256"/>
      <c r="F422" s="256"/>
      <c r="G422" s="256"/>
      <c r="H422" s="256"/>
      <c r="I422" s="256"/>
    </row>
    <row r="423" spans="1:9" ht="12" hidden="1" customHeight="1" x14ac:dyDescent="0.25">
      <c r="A423" s="302"/>
      <c r="C423" s="198"/>
      <c r="D423" s="256"/>
      <c r="E423" s="256"/>
      <c r="F423" s="256"/>
      <c r="G423" s="256"/>
      <c r="H423" s="256"/>
      <c r="I423" s="256"/>
    </row>
    <row r="424" spans="1:9" ht="12" hidden="1" customHeight="1" x14ac:dyDescent="0.25">
      <c r="A424" s="302"/>
      <c r="C424" s="198"/>
      <c r="D424" s="256"/>
      <c r="E424" s="256"/>
      <c r="F424" s="256"/>
      <c r="G424" s="256"/>
      <c r="H424" s="256"/>
      <c r="I424" s="256"/>
    </row>
    <row r="425" spans="1:9" ht="12" hidden="1" customHeight="1" x14ac:dyDescent="0.25">
      <c r="A425" s="302">
        <v>18</v>
      </c>
      <c r="C425" s="198"/>
      <c r="D425" s="256"/>
      <c r="E425" s="256"/>
      <c r="F425" s="256"/>
      <c r="G425" s="256"/>
      <c r="H425" s="256"/>
      <c r="I425" s="256"/>
    </row>
    <row r="426" spans="1:9" ht="12" hidden="1" customHeight="1" x14ac:dyDescent="0.25">
      <c r="A426" s="302"/>
      <c r="C426" s="198"/>
      <c r="D426" s="256"/>
      <c r="E426" s="256"/>
      <c r="F426" s="256"/>
      <c r="G426" s="256"/>
      <c r="H426" s="256"/>
      <c r="I426" s="256"/>
    </row>
    <row r="427" spans="1:9" ht="12" hidden="1" customHeight="1" x14ac:dyDescent="0.25">
      <c r="A427" s="302"/>
      <c r="C427" s="198"/>
      <c r="D427" s="256"/>
      <c r="E427" s="256"/>
      <c r="F427" s="256"/>
      <c r="G427" s="256"/>
      <c r="H427" s="256"/>
      <c r="I427" s="256"/>
    </row>
    <row r="428" spans="1:9" ht="12" hidden="1" customHeight="1" x14ac:dyDescent="0.25">
      <c r="A428" s="302"/>
      <c r="C428" s="198"/>
      <c r="D428" s="256"/>
      <c r="E428" s="256"/>
      <c r="F428" s="256"/>
      <c r="G428" s="256"/>
      <c r="H428" s="256"/>
      <c r="I428" s="256"/>
    </row>
    <row r="429" spans="1:9" ht="12" hidden="1" customHeight="1" x14ac:dyDescent="0.25">
      <c r="A429" s="302"/>
      <c r="C429" s="198"/>
      <c r="D429" s="256"/>
      <c r="E429" s="256"/>
      <c r="F429" s="256"/>
      <c r="G429" s="256"/>
      <c r="H429" s="256"/>
      <c r="I429" s="256"/>
    </row>
    <row r="430" spans="1:9" ht="12" hidden="1" customHeight="1" x14ac:dyDescent="0.25">
      <c r="A430" s="302"/>
      <c r="C430" s="198"/>
      <c r="D430" s="256"/>
      <c r="E430" s="256"/>
      <c r="F430" s="256"/>
      <c r="G430" s="256"/>
      <c r="H430" s="256"/>
      <c r="I430" s="256"/>
    </row>
    <row r="431" spans="1:9" ht="12" hidden="1" customHeight="1" x14ac:dyDescent="0.25">
      <c r="A431" s="302"/>
      <c r="C431" s="198"/>
      <c r="D431" s="256"/>
      <c r="E431" s="256"/>
      <c r="F431" s="256"/>
      <c r="G431" s="256"/>
      <c r="H431" s="256"/>
      <c r="I431" s="256"/>
    </row>
    <row r="432" spans="1:9" ht="12" hidden="1" customHeight="1" x14ac:dyDescent="0.25">
      <c r="A432" s="302"/>
      <c r="C432" s="198"/>
      <c r="D432" s="256"/>
      <c r="E432" s="256"/>
      <c r="F432" s="256"/>
      <c r="G432" s="256"/>
      <c r="H432" s="256"/>
      <c r="I432" s="256"/>
    </row>
    <row r="433" spans="1:9" ht="12" hidden="1" customHeight="1" x14ac:dyDescent="0.25">
      <c r="A433" s="302"/>
      <c r="C433" s="198"/>
      <c r="D433" s="256"/>
      <c r="E433" s="256"/>
      <c r="F433" s="256"/>
      <c r="G433" s="256"/>
      <c r="H433" s="256"/>
      <c r="I433" s="256"/>
    </row>
    <row r="434" spans="1:9" ht="12" hidden="1" customHeight="1" x14ac:dyDescent="0.25">
      <c r="A434" s="302"/>
      <c r="C434" s="198"/>
      <c r="D434" s="256"/>
      <c r="E434" s="256"/>
      <c r="F434" s="256"/>
      <c r="G434" s="256"/>
      <c r="H434" s="256"/>
      <c r="I434" s="256"/>
    </row>
    <row r="435" spans="1:9" ht="12" hidden="1" customHeight="1" x14ac:dyDescent="0.25">
      <c r="A435" s="302"/>
      <c r="C435" s="198"/>
      <c r="D435" s="256"/>
      <c r="E435" s="256"/>
      <c r="F435" s="256"/>
      <c r="G435" s="256"/>
      <c r="H435" s="256"/>
      <c r="I435" s="256"/>
    </row>
    <row r="436" spans="1:9" ht="12" hidden="1" customHeight="1" x14ac:dyDescent="0.25">
      <c r="A436" s="302"/>
      <c r="C436" s="198"/>
      <c r="D436" s="256"/>
      <c r="E436" s="256"/>
      <c r="F436" s="256"/>
      <c r="G436" s="256"/>
      <c r="H436" s="256"/>
      <c r="I436" s="256"/>
    </row>
    <row r="437" spans="1:9" ht="12" hidden="1" customHeight="1" x14ac:dyDescent="0.25">
      <c r="A437" s="302"/>
      <c r="C437" s="198"/>
      <c r="D437" s="256"/>
      <c r="E437" s="256"/>
      <c r="F437" s="256"/>
      <c r="G437" s="256"/>
      <c r="H437" s="256"/>
      <c r="I437" s="256"/>
    </row>
    <row r="438" spans="1:9" ht="12" hidden="1" customHeight="1" x14ac:dyDescent="0.25">
      <c r="A438" s="302"/>
      <c r="C438" s="198"/>
      <c r="D438" s="256"/>
      <c r="E438" s="256"/>
      <c r="F438" s="256"/>
      <c r="G438" s="256"/>
      <c r="H438" s="256"/>
      <c r="I438" s="256"/>
    </row>
    <row r="439" spans="1:9" ht="12" hidden="1" customHeight="1" x14ac:dyDescent="0.25">
      <c r="A439" s="302"/>
      <c r="C439" s="198"/>
      <c r="D439" s="256"/>
      <c r="E439" s="256"/>
      <c r="F439" s="256"/>
      <c r="G439" s="256"/>
      <c r="H439" s="256"/>
      <c r="I439" s="256"/>
    </row>
    <row r="440" spans="1:9" ht="12" hidden="1" customHeight="1" x14ac:dyDescent="0.25">
      <c r="A440" s="302"/>
      <c r="C440" s="198"/>
      <c r="D440" s="256"/>
      <c r="E440" s="256"/>
      <c r="F440" s="256"/>
      <c r="G440" s="256"/>
      <c r="H440" s="256"/>
      <c r="I440" s="256"/>
    </row>
    <row r="441" spans="1:9" ht="12" hidden="1" customHeight="1" x14ac:dyDescent="0.25">
      <c r="A441" s="302"/>
      <c r="C441" s="198"/>
      <c r="D441" s="256"/>
      <c r="E441" s="256"/>
      <c r="F441" s="256"/>
      <c r="G441" s="256"/>
      <c r="H441" s="256"/>
      <c r="I441" s="256"/>
    </row>
    <row r="442" spans="1:9" ht="12" hidden="1" customHeight="1" x14ac:dyDescent="0.25">
      <c r="A442" s="302"/>
      <c r="C442" s="198"/>
      <c r="D442" s="256"/>
      <c r="E442" s="256"/>
      <c r="F442" s="256"/>
      <c r="G442" s="256"/>
      <c r="H442" s="256"/>
      <c r="I442" s="256"/>
    </row>
    <row r="443" spans="1:9" ht="12" hidden="1" customHeight="1" x14ac:dyDescent="0.25">
      <c r="A443" s="302"/>
      <c r="C443" s="198"/>
      <c r="D443" s="256"/>
      <c r="E443" s="256"/>
      <c r="F443" s="256"/>
      <c r="G443" s="256"/>
      <c r="H443" s="256"/>
      <c r="I443" s="256"/>
    </row>
    <row r="444" spans="1:9" ht="12" hidden="1" customHeight="1" x14ac:dyDescent="0.25">
      <c r="A444" s="302"/>
      <c r="C444" s="198"/>
      <c r="D444" s="256"/>
      <c r="E444" s="256"/>
      <c r="F444" s="256"/>
      <c r="G444" s="256"/>
      <c r="H444" s="256"/>
      <c r="I444" s="256"/>
    </row>
    <row r="445" spans="1:9" ht="12" hidden="1" customHeight="1" x14ac:dyDescent="0.25">
      <c r="A445" s="302"/>
      <c r="C445" s="198"/>
      <c r="D445" s="256"/>
      <c r="E445" s="256"/>
      <c r="F445" s="256"/>
      <c r="G445" s="256"/>
      <c r="H445" s="256"/>
      <c r="I445" s="256"/>
    </row>
    <row r="446" spans="1:9" ht="12" hidden="1" customHeight="1" x14ac:dyDescent="0.25">
      <c r="A446" s="302"/>
      <c r="C446" s="198"/>
      <c r="D446" s="256"/>
      <c r="E446" s="256"/>
      <c r="F446" s="256"/>
      <c r="G446" s="256"/>
      <c r="H446" s="256"/>
      <c r="I446" s="256"/>
    </row>
    <row r="447" spans="1:9" ht="12" hidden="1" customHeight="1" x14ac:dyDescent="0.25">
      <c r="A447" s="302"/>
      <c r="C447" s="198"/>
      <c r="D447" s="256"/>
      <c r="E447" s="256"/>
      <c r="F447" s="256"/>
      <c r="G447" s="256"/>
      <c r="H447" s="256"/>
      <c r="I447" s="256"/>
    </row>
    <row r="448" spans="1:9" ht="12" hidden="1" customHeight="1" x14ac:dyDescent="0.25">
      <c r="A448" s="302"/>
      <c r="C448" s="198"/>
      <c r="D448" s="256"/>
      <c r="E448" s="256"/>
      <c r="F448" s="256"/>
      <c r="G448" s="256"/>
      <c r="H448" s="256"/>
      <c r="I448" s="256"/>
    </row>
    <row r="449" spans="1:9" ht="12" hidden="1" customHeight="1" x14ac:dyDescent="0.25">
      <c r="A449" s="302">
        <v>19</v>
      </c>
      <c r="C449" s="198"/>
      <c r="D449" s="256"/>
      <c r="E449" s="256"/>
      <c r="F449" s="256"/>
      <c r="G449" s="256"/>
      <c r="H449" s="256"/>
      <c r="I449" s="256"/>
    </row>
    <row r="450" spans="1:9" ht="12" hidden="1" customHeight="1" x14ac:dyDescent="0.25">
      <c r="A450" s="302"/>
      <c r="C450" s="198"/>
      <c r="D450" s="256"/>
      <c r="E450" s="256"/>
      <c r="F450" s="256"/>
      <c r="G450" s="256"/>
      <c r="H450" s="256"/>
      <c r="I450" s="256"/>
    </row>
    <row r="451" spans="1:9" ht="12" hidden="1" customHeight="1" x14ac:dyDescent="0.25">
      <c r="A451" s="302"/>
      <c r="C451" s="198"/>
      <c r="D451" s="256"/>
      <c r="E451" s="256"/>
      <c r="F451" s="256"/>
      <c r="G451" s="256"/>
      <c r="H451" s="256"/>
      <c r="I451" s="256"/>
    </row>
    <row r="452" spans="1:9" ht="12" hidden="1" customHeight="1" x14ac:dyDescent="0.25">
      <c r="A452" s="302"/>
      <c r="C452" s="198"/>
      <c r="D452" s="256"/>
      <c r="E452" s="256"/>
      <c r="F452" s="256"/>
      <c r="G452" s="256"/>
      <c r="H452" s="256"/>
      <c r="I452" s="256"/>
    </row>
    <row r="453" spans="1:9" ht="12" hidden="1" customHeight="1" x14ac:dyDescent="0.25">
      <c r="A453" s="302"/>
      <c r="C453" s="198"/>
      <c r="D453" s="256"/>
      <c r="E453" s="256"/>
      <c r="F453" s="256"/>
      <c r="G453" s="256"/>
      <c r="H453" s="256"/>
      <c r="I453" s="256"/>
    </row>
    <row r="454" spans="1:9" ht="12" hidden="1" customHeight="1" x14ac:dyDescent="0.25">
      <c r="A454" s="302"/>
      <c r="C454" s="198"/>
      <c r="D454" s="256"/>
      <c r="E454" s="256"/>
      <c r="F454" s="256"/>
      <c r="G454" s="256"/>
      <c r="H454" s="256"/>
      <c r="I454" s="256"/>
    </row>
    <row r="455" spans="1:9" ht="12" hidden="1" customHeight="1" x14ac:dyDescent="0.25">
      <c r="A455" s="302"/>
      <c r="C455" s="198"/>
      <c r="D455" s="256"/>
      <c r="E455" s="256"/>
      <c r="F455" s="256"/>
      <c r="G455" s="256"/>
      <c r="H455" s="256"/>
      <c r="I455" s="256"/>
    </row>
    <row r="456" spans="1:9" ht="12" hidden="1" customHeight="1" x14ac:dyDescent="0.25">
      <c r="A456" s="302"/>
      <c r="C456" s="198"/>
      <c r="D456" s="256"/>
      <c r="E456" s="256"/>
      <c r="F456" s="256"/>
      <c r="G456" s="256"/>
      <c r="H456" s="256"/>
      <c r="I456" s="256"/>
    </row>
    <row r="457" spans="1:9" ht="12" hidden="1" customHeight="1" x14ac:dyDescent="0.25">
      <c r="A457" s="302"/>
      <c r="C457" s="198"/>
      <c r="D457" s="256"/>
      <c r="E457" s="256"/>
      <c r="F457" s="256"/>
      <c r="G457" s="256"/>
      <c r="H457" s="256"/>
      <c r="I457" s="256"/>
    </row>
    <row r="458" spans="1:9" ht="12" hidden="1" customHeight="1" x14ac:dyDescent="0.25">
      <c r="A458" s="302"/>
      <c r="C458" s="198"/>
      <c r="D458" s="256"/>
      <c r="E458" s="256"/>
      <c r="F458" s="256"/>
      <c r="G458" s="256"/>
      <c r="H458" s="256"/>
      <c r="I458" s="256"/>
    </row>
    <row r="459" spans="1:9" ht="12" hidden="1" customHeight="1" x14ac:dyDescent="0.25">
      <c r="A459" s="302"/>
      <c r="C459" s="198"/>
      <c r="D459" s="256"/>
      <c r="E459" s="256"/>
      <c r="F459" s="256"/>
      <c r="G459" s="256"/>
      <c r="H459" s="256"/>
      <c r="I459" s="256"/>
    </row>
    <row r="460" spans="1:9" ht="12" hidden="1" customHeight="1" x14ac:dyDescent="0.25">
      <c r="A460" s="302"/>
      <c r="C460" s="198"/>
      <c r="D460" s="256"/>
      <c r="E460" s="256"/>
      <c r="F460" s="256"/>
      <c r="G460" s="256"/>
      <c r="H460" s="256"/>
      <c r="I460" s="256"/>
    </row>
    <row r="461" spans="1:9" ht="12" hidden="1" customHeight="1" x14ac:dyDescent="0.25">
      <c r="A461" s="302"/>
      <c r="C461" s="198"/>
      <c r="D461" s="256"/>
      <c r="E461" s="256"/>
      <c r="F461" s="256"/>
      <c r="G461" s="256"/>
      <c r="H461" s="256"/>
      <c r="I461" s="256"/>
    </row>
    <row r="462" spans="1:9" ht="12" hidden="1" customHeight="1" x14ac:dyDescent="0.25">
      <c r="A462" s="302"/>
      <c r="C462" s="198"/>
      <c r="D462" s="256"/>
      <c r="E462" s="256"/>
      <c r="F462" s="256"/>
      <c r="G462" s="256"/>
      <c r="H462" s="256"/>
      <c r="I462" s="256"/>
    </row>
    <row r="463" spans="1:9" ht="12" hidden="1" customHeight="1" x14ac:dyDescent="0.25">
      <c r="A463" s="302"/>
      <c r="C463" s="198"/>
      <c r="D463" s="256"/>
      <c r="E463" s="256"/>
      <c r="F463" s="256"/>
      <c r="G463" s="256"/>
      <c r="H463" s="256"/>
      <c r="I463" s="256"/>
    </row>
    <row r="464" spans="1:9" ht="12" hidden="1" customHeight="1" x14ac:dyDescent="0.25">
      <c r="A464" s="302"/>
      <c r="C464" s="198"/>
      <c r="D464" s="256"/>
      <c r="E464" s="256"/>
      <c r="F464" s="256"/>
      <c r="G464" s="256"/>
      <c r="H464" s="256"/>
      <c r="I464" s="256"/>
    </row>
    <row r="465" spans="1:9" ht="12" hidden="1" customHeight="1" x14ac:dyDescent="0.25">
      <c r="A465" s="302"/>
      <c r="C465" s="198"/>
      <c r="D465" s="256"/>
      <c r="E465" s="256"/>
      <c r="F465" s="256"/>
      <c r="G465" s="256"/>
      <c r="H465" s="256"/>
      <c r="I465" s="256"/>
    </row>
    <row r="466" spans="1:9" ht="12" hidden="1" customHeight="1" x14ac:dyDescent="0.25">
      <c r="A466" s="302"/>
      <c r="C466" s="198"/>
      <c r="D466" s="256"/>
      <c r="E466" s="256"/>
      <c r="F466" s="256"/>
      <c r="G466" s="256"/>
      <c r="H466" s="256"/>
      <c r="I466" s="256"/>
    </row>
    <row r="467" spans="1:9" ht="12" hidden="1" customHeight="1" x14ac:dyDescent="0.25">
      <c r="A467" s="302"/>
      <c r="C467" s="198"/>
      <c r="D467" s="256"/>
      <c r="E467" s="256"/>
      <c r="F467" s="256"/>
      <c r="G467" s="256"/>
      <c r="H467" s="256"/>
      <c r="I467" s="256"/>
    </row>
    <row r="468" spans="1:9" ht="12" hidden="1" customHeight="1" x14ac:dyDescent="0.25">
      <c r="A468" s="302"/>
      <c r="C468" s="198"/>
      <c r="D468" s="256"/>
      <c r="E468" s="256"/>
      <c r="F468" s="256"/>
      <c r="G468" s="256"/>
      <c r="H468" s="256"/>
      <c r="I468" s="256"/>
    </row>
    <row r="469" spans="1:9" ht="12" hidden="1" customHeight="1" x14ac:dyDescent="0.25">
      <c r="A469" s="302"/>
      <c r="C469" s="198"/>
      <c r="D469" s="256"/>
      <c r="E469" s="256"/>
      <c r="F469" s="256"/>
      <c r="G469" s="256"/>
      <c r="H469" s="256"/>
      <c r="I469" s="256"/>
    </row>
    <row r="470" spans="1:9" ht="12" hidden="1" customHeight="1" x14ac:dyDescent="0.25">
      <c r="A470" s="302"/>
      <c r="C470" s="198"/>
      <c r="D470" s="256"/>
      <c r="E470" s="256"/>
      <c r="F470" s="256"/>
      <c r="G470" s="256"/>
      <c r="H470" s="256"/>
      <c r="I470" s="256"/>
    </row>
    <row r="471" spans="1:9" ht="12" hidden="1" customHeight="1" x14ac:dyDescent="0.25">
      <c r="A471" s="302"/>
      <c r="C471" s="198"/>
      <c r="D471" s="256"/>
      <c r="E471" s="256"/>
      <c r="F471" s="256"/>
      <c r="G471" s="256"/>
      <c r="H471" s="256"/>
      <c r="I471" s="256"/>
    </row>
    <row r="472" spans="1:9" ht="12" hidden="1" customHeight="1" x14ac:dyDescent="0.25">
      <c r="A472" s="302"/>
      <c r="C472" s="198"/>
      <c r="D472" s="256"/>
      <c r="E472" s="256"/>
      <c r="F472" s="256"/>
      <c r="G472" s="256"/>
      <c r="H472" s="256"/>
      <c r="I472" s="256"/>
    </row>
    <row r="473" spans="1:9" ht="12" hidden="1" customHeight="1" x14ac:dyDescent="0.25">
      <c r="A473" s="302">
        <v>20</v>
      </c>
      <c r="C473" s="198"/>
      <c r="D473" s="256"/>
      <c r="E473" s="256"/>
      <c r="F473" s="256"/>
      <c r="G473" s="256"/>
      <c r="H473" s="256"/>
      <c r="I473" s="256"/>
    </row>
    <row r="474" spans="1:9" ht="12" hidden="1" customHeight="1" x14ac:dyDescent="0.25">
      <c r="A474" s="302"/>
      <c r="C474" s="198"/>
      <c r="D474" s="256"/>
      <c r="E474" s="256"/>
      <c r="F474" s="256"/>
      <c r="G474" s="256"/>
      <c r="H474" s="256"/>
      <c r="I474" s="256"/>
    </row>
    <row r="475" spans="1:9" ht="12" hidden="1" customHeight="1" x14ac:dyDescent="0.25">
      <c r="A475" s="302"/>
      <c r="C475" s="198"/>
      <c r="D475" s="256"/>
      <c r="E475" s="256"/>
      <c r="F475" s="256"/>
      <c r="G475" s="256"/>
      <c r="H475" s="256"/>
      <c r="I475" s="256"/>
    </row>
    <row r="476" spans="1:9" ht="12" hidden="1" customHeight="1" x14ac:dyDescent="0.25">
      <c r="A476" s="302"/>
      <c r="C476" s="198"/>
      <c r="D476" s="256"/>
      <c r="E476" s="256"/>
      <c r="F476" s="256"/>
      <c r="G476" s="256"/>
      <c r="H476" s="256"/>
      <c r="I476" s="256"/>
    </row>
    <row r="477" spans="1:9" ht="12" hidden="1" customHeight="1" x14ac:dyDescent="0.25">
      <c r="A477" s="302"/>
      <c r="C477" s="198"/>
      <c r="D477" s="256"/>
      <c r="E477" s="256"/>
      <c r="F477" s="256"/>
      <c r="G477" s="256"/>
      <c r="H477" s="256"/>
      <c r="I477" s="256"/>
    </row>
    <row r="478" spans="1:9" ht="12" hidden="1" customHeight="1" x14ac:dyDescent="0.25">
      <c r="A478" s="302"/>
      <c r="C478" s="198"/>
      <c r="D478" s="256"/>
      <c r="E478" s="256"/>
      <c r="F478" s="256"/>
      <c r="G478" s="256"/>
      <c r="H478" s="256"/>
      <c r="I478" s="256"/>
    </row>
    <row r="479" spans="1:9" ht="12" hidden="1" customHeight="1" x14ac:dyDescent="0.25">
      <c r="A479" s="302"/>
      <c r="C479" s="198"/>
      <c r="D479" s="256"/>
      <c r="E479" s="256"/>
      <c r="F479" s="256"/>
      <c r="G479" s="256"/>
      <c r="H479" s="256"/>
      <c r="I479" s="256"/>
    </row>
    <row r="480" spans="1:9" ht="12" hidden="1" customHeight="1" x14ac:dyDescent="0.25">
      <c r="A480" s="302"/>
      <c r="C480" s="198"/>
      <c r="D480" s="256"/>
      <c r="E480" s="256"/>
      <c r="F480" s="256"/>
      <c r="G480" s="256"/>
      <c r="H480" s="256"/>
      <c r="I480" s="256"/>
    </row>
    <row r="481" spans="1:9" ht="12" hidden="1" customHeight="1" x14ac:dyDescent="0.25">
      <c r="A481" s="302"/>
      <c r="C481" s="198"/>
      <c r="D481" s="256"/>
      <c r="E481" s="256"/>
      <c r="F481" s="256"/>
      <c r="G481" s="256"/>
      <c r="H481" s="256"/>
      <c r="I481" s="256"/>
    </row>
    <row r="482" spans="1:9" ht="12" hidden="1" customHeight="1" x14ac:dyDescent="0.25">
      <c r="A482" s="302"/>
      <c r="C482" s="198"/>
      <c r="D482" s="256"/>
      <c r="E482" s="256"/>
      <c r="F482" s="256"/>
      <c r="G482" s="256"/>
      <c r="H482" s="256"/>
      <c r="I482" s="256"/>
    </row>
    <row r="483" spans="1:9" ht="12" hidden="1" customHeight="1" x14ac:dyDescent="0.25">
      <c r="A483" s="302"/>
      <c r="C483" s="198"/>
      <c r="D483" s="256"/>
      <c r="E483" s="256"/>
      <c r="F483" s="256"/>
      <c r="G483" s="256"/>
      <c r="H483" s="256"/>
      <c r="I483" s="256"/>
    </row>
    <row r="484" spans="1:9" ht="12" hidden="1" customHeight="1" x14ac:dyDescent="0.25">
      <c r="A484" s="302"/>
      <c r="C484" s="198"/>
      <c r="D484" s="256"/>
      <c r="E484" s="256"/>
      <c r="F484" s="256"/>
      <c r="G484" s="256"/>
      <c r="H484" s="256"/>
      <c r="I484" s="256"/>
    </row>
    <row r="485" spans="1:9" ht="12" hidden="1" customHeight="1" x14ac:dyDescent="0.25">
      <c r="A485" s="302"/>
      <c r="C485" s="198"/>
      <c r="D485" s="256"/>
      <c r="E485" s="256"/>
      <c r="F485" s="256"/>
      <c r="G485" s="256"/>
      <c r="H485" s="256"/>
      <c r="I485" s="256"/>
    </row>
    <row r="486" spans="1:9" ht="12" hidden="1" customHeight="1" x14ac:dyDescent="0.25">
      <c r="A486" s="302"/>
      <c r="C486" s="198"/>
      <c r="D486" s="256"/>
      <c r="E486" s="256"/>
      <c r="F486" s="256"/>
      <c r="G486" s="256"/>
      <c r="H486" s="256"/>
      <c r="I486" s="256"/>
    </row>
    <row r="487" spans="1:9" ht="12" hidden="1" customHeight="1" x14ac:dyDescent="0.25">
      <c r="A487" s="302"/>
      <c r="C487" s="198"/>
      <c r="D487" s="256"/>
      <c r="E487" s="256"/>
      <c r="F487" s="256"/>
      <c r="G487" s="256"/>
      <c r="H487" s="256"/>
      <c r="I487" s="256"/>
    </row>
    <row r="488" spans="1:9" ht="12" hidden="1" customHeight="1" x14ac:dyDescent="0.25">
      <c r="A488" s="302"/>
      <c r="C488" s="198"/>
      <c r="D488" s="256"/>
      <c r="E488" s="256"/>
      <c r="F488" s="256"/>
      <c r="G488" s="256"/>
      <c r="H488" s="256"/>
      <c r="I488" s="256"/>
    </row>
    <row r="489" spans="1:9" ht="12" hidden="1" customHeight="1" x14ac:dyDescent="0.25">
      <c r="A489" s="302"/>
      <c r="C489" s="198"/>
      <c r="D489" s="256"/>
      <c r="E489" s="256"/>
      <c r="F489" s="256"/>
      <c r="G489" s="256"/>
      <c r="H489" s="256"/>
      <c r="I489" s="256"/>
    </row>
    <row r="490" spans="1:9" ht="12" hidden="1" customHeight="1" x14ac:dyDescent="0.25">
      <c r="A490" s="302"/>
      <c r="C490" s="198"/>
      <c r="D490" s="256"/>
      <c r="E490" s="256"/>
      <c r="F490" s="256"/>
      <c r="G490" s="256"/>
      <c r="H490" s="256"/>
      <c r="I490" s="256"/>
    </row>
    <row r="491" spans="1:9" ht="12" hidden="1" customHeight="1" x14ac:dyDescent="0.25">
      <c r="A491" s="302"/>
      <c r="C491" s="198"/>
      <c r="D491" s="256"/>
      <c r="E491" s="256"/>
      <c r="F491" s="256"/>
      <c r="G491" s="256"/>
      <c r="H491" s="256"/>
      <c r="I491" s="256"/>
    </row>
    <row r="492" spans="1:9" ht="12" hidden="1" customHeight="1" x14ac:dyDescent="0.25">
      <c r="A492" s="302"/>
      <c r="C492" s="198"/>
      <c r="D492" s="256"/>
      <c r="E492" s="256"/>
      <c r="F492" s="256"/>
      <c r="G492" s="256"/>
      <c r="H492" s="256"/>
      <c r="I492" s="256"/>
    </row>
    <row r="493" spans="1:9" ht="12" hidden="1" customHeight="1" x14ac:dyDescent="0.25">
      <c r="A493" s="302"/>
      <c r="C493" s="198"/>
      <c r="D493" s="256"/>
      <c r="E493" s="256"/>
      <c r="F493" s="256"/>
      <c r="G493" s="256"/>
      <c r="H493" s="256"/>
      <c r="I493" s="256"/>
    </row>
    <row r="494" spans="1:9" ht="12" hidden="1" customHeight="1" x14ac:dyDescent="0.25">
      <c r="A494" s="302"/>
      <c r="C494" s="198"/>
      <c r="D494" s="256"/>
      <c r="E494" s="256"/>
      <c r="F494" s="256"/>
      <c r="G494" s="256"/>
      <c r="H494" s="256"/>
      <c r="I494" s="256"/>
    </row>
    <row r="495" spans="1:9" ht="12" hidden="1" customHeight="1" x14ac:dyDescent="0.25">
      <c r="A495" s="302"/>
      <c r="C495" s="198"/>
      <c r="D495" s="256"/>
      <c r="E495" s="256"/>
      <c r="F495" s="256"/>
      <c r="G495" s="256"/>
      <c r="H495" s="256"/>
      <c r="I495" s="256"/>
    </row>
    <row r="496" spans="1:9" ht="12" hidden="1" customHeight="1" x14ac:dyDescent="0.25">
      <c r="A496" s="302"/>
      <c r="C496" s="198"/>
      <c r="D496" s="256"/>
      <c r="E496" s="256"/>
      <c r="F496" s="256"/>
      <c r="G496" s="256"/>
      <c r="H496" s="256"/>
      <c r="I496" s="256"/>
    </row>
    <row r="497" spans="1:9" ht="12" hidden="1" customHeight="1" x14ac:dyDescent="0.25">
      <c r="A497" s="302">
        <v>21</v>
      </c>
      <c r="C497" s="198"/>
      <c r="D497" s="256"/>
      <c r="E497" s="256"/>
      <c r="F497" s="256"/>
      <c r="G497" s="256"/>
      <c r="H497" s="256"/>
      <c r="I497" s="256"/>
    </row>
    <row r="498" spans="1:9" ht="12" hidden="1" customHeight="1" x14ac:dyDescent="0.25">
      <c r="A498" s="302"/>
      <c r="C498" s="198"/>
      <c r="D498" s="256"/>
      <c r="E498" s="256"/>
      <c r="F498" s="256"/>
      <c r="G498" s="256"/>
      <c r="H498" s="256"/>
      <c r="I498" s="256"/>
    </row>
    <row r="499" spans="1:9" ht="12" hidden="1" customHeight="1" x14ac:dyDescent="0.25">
      <c r="A499" s="302"/>
      <c r="C499" s="198"/>
      <c r="D499" s="256"/>
      <c r="E499" s="256"/>
      <c r="F499" s="256"/>
      <c r="G499" s="256"/>
      <c r="H499" s="256"/>
      <c r="I499" s="256"/>
    </row>
    <row r="500" spans="1:9" ht="12" hidden="1" customHeight="1" x14ac:dyDescent="0.25">
      <c r="A500" s="302"/>
      <c r="C500" s="198"/>
      <c r="D500" s="256"/>
      <c r="E500" s="256"/>
      <c r="F500" s="256"/>
      <c r="G500" s="256"/>
      <c r="H500" s="256"/>
      <c r="I500" s="256"/>
    </row>
    <row r="501" spans="1:9" ht="12" hidden="1" customHeight="1" x14ac:dyDescent="0.25">
      <c r="A501" s="302"/>
      <c r="C501" s="198"/>
      <c r="D501" s="256"/>
      <c r="E501" s="256"/>
      <c r="F501" s="256"/>
      <c r="G501" s="256"/>
      <c r="H501" s="256"/>
      <c r="I501" s="256"/>
    </row>
    <row r="502" spans="1:9" ht="12" hidden="1" customHeight="1" x14ac:dyDescent="0.25">
      <c r="A502" s="302"/>
      <c r="C502" s="198"/>
      <c r="D502" s="256"/>
      <c r="E502" s="256"/>
      <c r="F502" s="256"/>
      <c r="G502" s="256"/>
      <c r="H502" s="256"/>
      <c r="I502" s="256"/>
    </row>
    <row r="503" spans="1:9" ht="12" hidden="1" customHeight="1" x14ac:dyDescent="0.25">
      <c r="A503" s="302"/>
      <c r="C503" s="198"/>
      <c r="D503" s="256"/>
      <c r="E503" s="256"/>
      <c r="F503" s="256"/>
      <c r="G503" s="256"/>
      <c r="H503" s="256"/>
      <c r="I503" s="256"/>
    </row>
    <row r="504" spans="1:9" ht="12" hidden="1" customHeight="1" x14ac:dyDescent="0.25">
      <c r="A504" s="302"/>
      <c r="C504" s="198"/>
      <c r="D504" s="256"/>
      <c r="E504" s="256"/>
      <c r="F504" s="256"/>
      <c r="G504" s="256"/>
      <c r="H504" s="256"/>
      <c r="I504" s="256"/>
    </row>
    <row r="505" spans="1:9" ht="12" hidden="1" customHeight="1" x14ac:dyDescent="0.25">
      <c r="A505" s="302"/>
      <c r="C505" s="198"/>
      <c r="D505" s="256"/>
      <c r="E505" s="256"/>
      <c r="F505" s="256"/>
      <c r="G505" s="256"/>
      <c r="H505" s="256"/>
      <c r="I505" s="256"/>
    </row>
    <row r="506" spans="1:9" ht="12" hidden="1" customHeight="1" x14ac:dyDescent="0.25">
      <c r="A506" s="302"/>
      <c r="C506" s="198"/>
      <c r="D506" s="256"/>
      <c r="E506" s="256"/>
      <c r="F506" s="256"/>
      <c r="G506" s="256"/>
      <c r="H506" s="256"/>
      <c r="I506" s="256"/>
    </row>
    <row r="507" spans="1:9" ht="12" hidden="1" customHeight="1" x14ac:dyDescent="0.25">
      <c r="A507" s="302"/>
      <c r="C507" s="198"/>
      <c r="D507" s="256"/>
      <c r="E507" s="256"/>
      <c r="F507" s="256"/>
      <c r="G507" s="256"/>
      <c r="H507" s="256"/>
      <c r="I507" s="256"/>
    </row>
    <row r="508" spans="1:9" ht="12" hidden="1" customHeight="1" x14ac:dyDescent="0.25">
      <c r="A508" s="302"/>
      <c r="C508" s="198"/>
      <c r="D508" s="256"/>
      <c r="E508" s="256"/>
      <c r="F508" s="256"/>
      <c r="G508" s="256"/>
      <c r="H508" s="256"/>
      <c r="I508" s="256"/>
    </row>
    <row r="509" spans="1:9" ht="12" hidden="1" customHeight="1" x14ac:dyDescent="0.25">
      <c r="A509" s="302"/>
      <c r="C509" s="198"/>
      <c r="D509" s="256"/>
      <c r="E509" s="256"/>
      <c r="F509" s="256"/>
      <c r="G509" s="256"/>
      <c r="H509" s="256"/>
      <c r="I509" s="256"/>
    </row>
    <row r="510" spans="1:9" ht="12" hidden="1" customHeight="1" x14ac:dyDescent="0.25">
      <c r="A510" s="302"/>
      <c r="C510" s="198"/>
      <c r="D510" s="256"/>
      <c r="E510" s="256"/>
      <c r="F510" s="256"/>
      <c r="G510" s="256"/>
      <c r="H510" s="256"/>
      <c r="I510" s="256"/>
    </row>
    <row r="511" spans="1:9" ht="12" hidden="1" customHeight="1" x14ac:dyDescent="0.25">
      <c r="A511" s="302"/>
      <c r="C511" s="198"/>
      <c r="D511" s="256"/>
      <c r="E511" s="256"/>
      <c r="F511" s="256"/>
      <c r="G511" s="256"/>
      <c r="H511" s="256"/>
      <c r="I511" s="256"/>
    </row>
    <row r="512" spans="1:9" ht="12" hidden="1" customHeight="1" x14ac:dyDescent="0.25">
      <c r="A512" s="302"/>
      <c r="C512" s="198"/>
      <c r="D512" s="256"/>
      <c r="E512" s="256"/>
      <c r="F512" s="256"/>
      <c r="G512" s="256"/>
      <c r="H512" s="256"/>
      <c r="I512" s="256"/>
    </row>
    <row r="513" spans="1:9" ht="12" hidden="1" customHeight="1" x14ac:dyDescent="0.25">
      <c r="A513" s="302"/>
      <c r="C513" s="198"/>
      <c r="D513" s="256"/>
      <c r="E513" s="256"/>
      <c r="F513" s="256"/>
      <c r="G513" s="256"/>
      <c r="H513" s="256"/>
      <c r="I513" s="256"/>
    </row>
    <row r="514" spans="1:9" ht="12" hidden="1" customHeight="1" x14ac:dyDescent="0.25">
      <c r="A514" s="302"/>
      <c r="C514" s="198"/>
      <c r="D514" s="256"/>
      <c r="E514" s="256"/>
      <c r="F514" s="256"/>
      <c r="G514" s="256"/>
      <c r="H514" s="256"/>
      <c r="I514" s="256"/>
    </row>
    <row r="515" spans="1:9" ht="12" hidden="1" customHeight="1" x14ac:dyDescent="0.25">
      <c r="A515" s="302"/>
      <c r="C515" s="198"/>
      <c r="D515" s="256"/>
      <c r="E515" s="256"/>
      <c r="F515" s="256"/>
      <c r="G515" s="256"/>
      <c r="H515" s="256"/>
      <c r="I515" s="256"/>
    </row>
    <row r="516" spans="1:9" ht="12" hidden="1" customHeight="1" x14ac:dyDescent="0.25">
      <c r="A516" s="302"/>
      <c r="C516" s="198"/>
      <c r="D516" s="256"/>
      <c r="E516" s="256"/>
      <c r="F516" s="256"/>
      <c r="G516" s="256"/>
      <c r="H516" s="256"/>
      <c r="I516" s="256"/>
    </row>
    <row r="517" spans="1:9" ht="12" hidden="1" customHeight="1" x14ac:dyDescent="0.25">
      <c r="A517" s="302"/>
      <c r="C517" s="198"/>
      <c r="D517" s="256"/>
      <c r="E517" s="256"/>
      <c r="F517" s="256"/>
      <c r="G517" s="256"/>
      <c r="H517" s="256"/>
      <c r="I517" s="256"/>
    </row>
    <row r="518" spans="1:9" ht="12" hidden="1" customHeight="1" x14ac:dyDescent="0.25">
      <c r="A518" s="302"/>
      <c r="C518" s="198"/>
      <c r="D518" s="256"/>
      <c r="E518" s="256"/>
      <c r="F518" s="256"/>
      <c r="G518" s="256"/>
      <c r="H518" s="256"/>
      <c r="I518" s="256"/>
    </row>
    <row r="519" spans="1:9" ht="12" hidden="1" customHeight="1" x14ac:dyDescent="0.25">
      <c r="A519" s="302"/>
      <c r="C519" s="198"/>
      <c r="D519" s="256"/>
      <c r="E519" s="256"/>
      <c r="F519" s="256"/>
      <c r="G519" s="256"/>
      <c r="H519" s="256"/>
      <c r="I519" s="256"/>
    </row>
    <row r="520" spans="1:9" ht="12" hidden="1" customHeight="1" x14ac:dyDescent="0.25">
      <c r="A520" s="302"/>
      <c r="C520" s="198"/>
      <c r="D520" s="256"/>
      <c r="E520" s="256"/>
      <c r="F520" s="256"/>
      <c r="G520" s="256"/>
      <c r="H520" s="256"/>
      <c r="I520" s="256"/>
    </row>
    <row r="521" spans="1:9" ht="12" hidden="1" customHeight="1" x14ac:dyDescent="0.25">
      <c r="A521" s="302">
        <v>22</v>
      </c>
      <c r="C521" s="198"/>
      <c r="D521" s="256"/>
      <c r="E521" s="256"/>
      <c r="F521" s="256"/>
      <c r="G521" s="256"/>
      <c r="H521" s="256"/>
      <c r="I521" s="256"/>
    </row>
    <row r="522" spans="1:9" ht="12" hidden="1" customHeight="1" x14ac:dyDescent="0.25">
      <c r="A522" s="302"/>
      <c r="C522" s="198"/>
      <c r="D522" s="256"/>
      <c r="E522" s="256"/>
      <c r="F522" s="256"/>
      <c r="G522" s="256"/>
      <c r="H522" s="256"/>
      <c r="I522" s="256"/>
    </row>
    <row r="523" spans="1:9" ht="12" hidden="1" customHeight="1" x14ac:dyDescent="0.25">
      <c r="A523" s="302"/>
      <c r="C523" s="198"/>
      <c r="D523" s="256"/>
      <c r="E523" s="256"/>
      <c r="F523" s="256"/>
      <c r="G523" s="256"/>
      <c r="H523" s="256"/>
      <c r="I523" s="256"/>
    </row>
    <row r="524" spans="1:9" ht="12" hidden="1" customHeight="1" x14ac:dyDescent="0.25">
      <c r="A524" s="302"/>
      <c r="C524" s="198"/>
      <c r="D524" s="256"/>
      <c r="E524" s="256"/>
      <c r="F524" s="256"/>
      <c r="G524" s="256"/>
      <c r="H524" s="256"/>
      <c r="I524" s="256"/>
    </row>
    <row r="525" spans="1:9" ht="12" hidden="1" customHeight="1" x14ac:dyDescent="0.25">
      <c r="A525" s="302"/>
      <c r="C525" s="198"/>
      <c r="D525" s="256"/>
      <c r="E525" s="256"/>
      <c r="F525" s="256"/>
      <c r="G525" s="256"/>
      <c r="H525" s="256"/>
      <c r="I525" s="256"/>
    </row>
    <row r="526" spans="1:9" ht="12" hidden="1" customHeight="1" x14ac:dyDescent="0.25">
      <c r="A526" s="302"/>
      <c r="C526" s="198"/>
      <c r="D526" s="256"/>
      <c r="E526" s="256"/>
      <c r="F526" s="256"/>
      <c r="G526" s="256"/>
      <c r="H526" s="256"/>
      <c r="I526" s="256"/>
    </row>
    <row r="527" spans="1:9" ht="12" hidden="1" customHeight="1" x14ac:dyDescent="0.25">
      <c r="A527" s="302"/>
      <c r="C527" s="198"/>
      <c r="D527" s="256"/>
      <c r="E527" s="256"/>
      <c r="F527" s="256"/>
      <c r="G527" s="256"/>
      <c r="H527" s="256"/>
      <c r="I527" s="256"/>
    </row>
    <row r="528" spans="1:9" ht="12" hidden="1" customHeight="1" x14ac:dyDescent="0.25">
      <c r="A528" s="302"/>
      <c r="C528" s="198"/>
      <c r="D528" s="256"/>
      <c r="E528" s="256"/>
      <c r="F528" s="256"/>
      <c r="G528" s="256"/>
      <c r="H528" s="256"/>
      <c r="I528" s="256"/>
    </row>
    <row r="529" spans="1:9" ht="12" hidden="1" customHeight="1" x14ac:dyDescent="0.25">
      <c r="A529" s="302"/>
      <c r="C529" s="198"/>
      <c r="D529" s="256"/>
      <c r="E529" s="256"/>
      <c r="F529" s="256"/>
      <c r="G529" s="256"/>
      <c r="H529" s="256"/>
      <c r="I529" s="256"/>
    </row>
    <row r="530" spans="1:9" ht="12" hidden="1" customHeight="1" x14ac:dyDescent="0.25">
      <c r="A530" s="302"/>
      <c r="C530" s="198"/>
      <c r="D530" s="256"/>
      <c r="E530" s="256"/>
      <c r="F530" s="256"/>
      <c r="G530" s="256"/>
      <c r="H530" s="256"/>
      <c r="I530" s="256"/>
    </row>
    <row r="531" spans="1:9" ht="12" hidden="1" customHeight="1" x14ac:dyDescent="0.25">
      <c r="A531" s="302"/>
      <c r="C531" s="198"/>
      <c r="D531" s="256"/>
      <c r="E531" s="256"/>
      <c r="F531" s="256"/>
      <c r="G531" s="256"/>
      <c r="H531" s="256"/>
      <c r="I531" s="256"/>
    </row>
    <row r="532" spans="1:9" ht="12" hidden="1" customHeight="1" x14ac:dyDescent="0.25">
      <c r="A532" s="302"/>
      <c r="C532" s="198"/>
      <c r="D532" s="256"/>
      <c r="E532" s="256"/>
      <c r="F532" s="256"/>
      <c r="G532" s="256"/>
      <c r="H532" s="256"/>
      <c r="I532" s="256"/>
    </row>
    <row r="533" spans="1:9" ht="12" hidden="1" customHeight="1" x14ac:dyDescent="0.25">
      <c r="A533" s="302"/>
      <c r="C533" s="198"/>
      <c r="D533" s="256"/>
      <c r="E533" s="256"/>
      <c r="F533" s="256"/>
      <c r="G533" s="256"/>
      <c r="H533" s="256"/>
      <c r="I533" s="256"/>
    </row>
    <row r="534" spans="1:9" ht="12" hidden="1" customHeight="1" x14ac:dyDescent="0.25">
      <c r="A534" s="302"/>
      <c r="C534" s="198"/>
      <c r="D534" s="256"/>
      <c r="E534" s="256"/>
      <c r="F534" s="256"/>
      <c r="G534" s="256"/>
      <c r="H534" s="256"/>
      <c r="I534" s="256"/>
    </row>
    <row r="535" spans="1:9" ht="12" hidden="1" customHeight="1" x14ac:dyDescent="0.25">
      <c r="A535" s="302"/>
      <c r="C535" s="198"/>
      <c r="D535" s="256"/>
      <c r="E535" s="256"/>
      <c r="F535" s="256"/>
      <c r="G535" s="256"/>
      <c r="H535" s="256"/>
      <c r="I535" s="256"/>
    </row>
    <row r="536" spans="1:9" ht="12" hidden="1" customHeight="1" x14ac:dyDescent="0.25">
      <c r="A536" s="302"/>
      <c r="C536" s="198"/>
      <c r="D536" s="256"/>
      <c r="E536" s="256"/>
      <c r="F536" s="256"/>
      <c r="G536" s="256"/>
      <c r="H536" s="256"/>
      <c r="I536" s="256"/>
    </row>
    <row r="537" spans="1:9" ht="12" hidden="1" customHeight="1" x14ac:dyDescent="0.25">
      <c r="A537" s="302"/>
      <c r="C537" s="198"/>
      <c r="D537" s="256"/>
      <c r="E537" s="256"/>
      <c r="F537" s="256"/>
      <c r="G537" s="256"/>
      <c r="H537" s="256"/>
      <c r="I537" s="256"/>
    </row>
    <row r="538" spans="1:9" ht="12" hidden="1" customHeight="1" x14ac:dyDescent="0.25">
      <c r="A538" s="302"/>
      <c r="C538" s="198"/>
      <c r="D538" s="256"/>
      <c r="E538" s="256"/>
      <c r="F538" s="256"/>
      <c r="G538" s="256"/>
      <c r="H538" s="256"/>
      <c r="I538" s="256"/>
    </row>
    <row r="539" spans="1:9" ht="12" hidden="1" customHeight="1" x14ac:dyDescent="0.25">
      <c r="A539" s="302"/>
      <c r="C539" s="198"/>
      <c r="D539" s="256"/>
      <c r="E539" s="256"/>
      <c r="F539" s="256"/>
      <c r="G539" s="256"/>
      <c r="H539" s="256"/>
      <c r="I539" s="256"/>
    </row>
    <row r="540" spans="1:9" ht="12" hidden="1" customHeight="1" x14ac:dyDescent="0.25">
      <c r="A540" s="302"/>
      <c r="C540" s="198"/>
      <c r="D540" s="256"/>
      <c r="E540" s="256"/>
      <c r="F540" s="256"/>
      <c r="G540" s="256"/>
      <c r="H540" s="256"/>
      <c r="I540" s="256"/>
    </row>
    <row r="541" spans="1:9" ht="12" hidden="1" customHeight="1" x14ac:dyDescent="0.25">
      <c r="A541" s="302"/>
      <c r="C541" s="198"/>
      <c r="D541" s="256"/>
      <c r="E541" s="256"/>
      <c r="F541" s="256"/>
      <c r="G541" s="256"/>
      <c r="H541" s="256"/>
      <c r="I541" s="256"/>
    </row>
    <row r="542" spans="1:9" ht="12" hidden="1" customHeight="1" x14ac:dyDescent="0.25">
      <c r="A542" s="302"/>
      <c r="C542" s="198"/>
      <c r="D542" s="256"/>
      <c r="E542" s="256"/>
      <c r="F542" s="256"/>
      <c r="G542" s="256"/>
      <c r="H542" s="256"/>
      <c r="I542" s="256"/>
    </row>
    <row r="543" spans="1:9" ht="12" hidden="1" customHeight="1" x14ac:dyDescent="0.25">
      <c r="A543" s="302"/>
      <c r="C543" s="198"/>
      <c r="D543" s="256"/>
      <c r="E543" s="256"/>
      <c r="F543" s="256"/>
      <c r="G543" s="256"/>
      <c r="H543" s="256"/>
      <c r="I543" s="256"/>
    </row>
    <row r="544" spans="1:9" ht="12" hidden="1" customHeight="1" x14ac:dyDescent="0.25">
      <c r="A544" s="302"/>
      <c r="C544" s="198"/>
      <c r="D544" s="256"/>
      <c r="E544" s="256"/>
      <c r="F544" s="256"/>
      <c r="G544" s="256"/>
      <c r="H544" s="256"/>
      <c r="I544" s="256"/>
    </row>
    <row r="545" spans="1:9" ht="12" hidden="1" customHeight="1" x14ac:dyDescent="0.25">
      <c r="A545" s="302">
        <v>23</v>
      </c>
      <c r="C545" s="198"/>
      <c r="D545" s="256"/>
      <c r="E545" s="256"/>
      <c r="F545" s="256"/>
      <c r="G545" s="256"/>
      <c r="H545" s="256"/>
      <c r="I545" s="256"/>
    </row>
    <row r="546" spans="1:9" ht="12" hidden="1" customHeight="1" x14ac:dyDescent="0.25">
      <c r="A546" s="302"/>
      <c r="C546" s="198"/>
      <c r="D546" s="256"/>
      <c r="E546" s="256"/>
      <c r="F546" s="256"/>
      <c r="G546" s="256"/>
      <c r="H546" s="256"/>
      <c r="I546" s="256"/>
    </row>
    <row r="547" spans="1:9" ht="12" hidden="1" customHeight="1" x14ac:dyDescent="0.25">
      <c r="A547" s="302"/>
      <c r="C547" s="198"/>
      <c r="D547" s="256"/>
      <c r="E547" s="256"/>
      <c r="F547" s="256"/>
      <c r="G547" s="256"/>
      <c r="H547" s="256"/>
      <c r="I547" s="256"/>
    </row>
    <row r="548" spans="1:9" ht="12" hidden="1" customHeight="1" x14ac:dyDescent="0.25">
      <c r="A548" s="302"/>
      <c r="C548" s="198"/>
      <c r="D548" s="256"/>
      <c r="E548" s="256"/>
      <c r="F548" s="256"/>
      <c r="G548" s="256"/>
      <c r="H548" s="256"/>
      <c r="I548" s="256"/>
    </row>
    <row r="549" spans="1:9" ht="12" hidden="1" customHeight="1" x14ac:dyDescent="0.25">
      <c r="A549" s="302"/>
      <c r="C549" s="198"/>
      <c r="D549" s="256"/>
      <c r="E549" s="256"/>
      <c r="F549" s="256"/>
      <c r="G549" s="256"/>
      <c r="H549" s="256"/>
      <c r="I549" s="256"/>
    </row>
    <row r="550" spans="1:9" ht="12" hidden="1" customHeight="1" x14ac:dyDescent="0.25">
      <c r="A550" s="302"/>
      <c r="C550" s="198"/>
      <c r="D550" s="256"/>
      <c r="E550" s="256"/>
      <c r="F550" s="256"/>
      <c r="G550" s="256"/>
      <c r="H550" s="256"/>
      <c r="I550" s="256"/>
    </row>
    <row r="551" spans="1:9" ht="12" hidden="1" customHeight="1" x14ac:dyDescent="0.25">
      <c r="A551" s="302"/>
      <c r="C551" s="198"/>
      <c r="D551" s="256"/>
      <c r="E551" s="256"/>
      <c r="F551" s="256"/>
      <c r="G551" s="256"/>
      <c r="H551" s="256"/>
      <c r="I551" s="256"/>
    </row>
    <row r="552" spans="1:9" ht="12" hidden="1" customHeight="1" x14ac:dyDescent="0.25">
      <c r="A552" s="302"/>
      <c r="C552" s="198"/>
      <c r="D552" s="256"/>
      <c r="E552" s="256"/>
      <c r="F552" s="256"/>
      <c r="G552" s="256"/>
      <c r="H552" s="256"/>
      <c r="I552" s="256"/>
    </row>
    <row r="553" spans="1:9" ht="12" hidden="1" customHeight="1" x14ac:dyDescent="0.25">
      <c r="A553" s="302"/>
      <c r="C553" s="198"/>
      <c r="D553" s="256"/>
      <c r="E553" s="256"/>
      <c r="F553" s="256"/>
      <c r="G553" s="256"/>
      <c r="H553" s="256"/>
      <c r="I553" s="256"/>
    </row>
    <row r="554" spans="1:9" ht="12" hidden="1" customHeight="1" x14ac:dyDescent="0.25">
      <c r="A554" s="302"/>
      <c r="C554" s="198"/>
      <c r="D554" s="256"/>
      <c r="E554" s="256"/>
      <c r="F554" s="256"/>
      <c r="G554" s="256"/>
      <c r="H554" s="256"/>
      <c r="I554" s="256"/>
    </row>
    <row r="555" spans="1:9" ht="12" hidden="1" customHeight="1" x14ac:dyDescent="0.25">
      <c r="A555" s="302"/>
      <c r="C555" s="198"/>
      <c r="D555" s="256"/>
      <c r="E555" s="256"/>
      <c r="F555" s="256"/>
      <c r="G555" s="256"/>
      <c r="H555" s="256"/>
      <c r="I555" s="256"/>
    </row>
    <row r="556" spans="1:9" ht="12" hidden="1" customHeight="1" x14ac:dyDescent="0.25">
      <c r="A556" s="302"/>
      <c r="C556" s="198"/>
      <c r="D556" s="256"/>
      <c r="E556" s="256"/>
      <c r="F556" s="256"/>
      <c r="G556" s="256"/>
      <c r="H556" s="256"/>
      <c r="I556" s="256"/>
    </row>
    <row r="557" spans="1:9" ht="12" hidden="1" customHeight="1" x14ac:dyDescent="0.25">
      <c r="A557" s="302"/>
      <c r="C557" s="198"/>
      <c r="D557" s="256"/>
      <c r="E557" s="256"/>
      <c r="F557" s="256"/>
      <c r="G557" s="256"/>
      <c r="H557" s="256"/>
      <c r="I557" s="256"/>
    </row>
    <row r="558" spans="1:9" ht="12" hidden="1" customHeight="1" x14ac:dyDescent="0.25">
      <c r="A558" s="302"/>
      <c r="C558" s="198"/>
      <c r="D558" s="256"/>
      <c r="E558" s="256"/>
      <c r="F558" s="256"/>
      <c r="G558" s="256"/>
      <c r="H558" s="256"/>
      <c r="I558" s="256"/>
    </row>
    <row r="559" spans="1:9" ht="12" hidden="1" customHeight="1" x14ac:dyDescent="0.25">
      <c r="A559" s="302"/>
      <c r="C559" s="198"/>
      <c r="D559" s="256"/>
      <c r="E559" s="256"/>
      <c r="F559" s="256"/>
      <c r="G559" s="256"/>
      <c r="H559" s="256"/>
      <c r="I559" s="256"/>
    </row>
    <row r="560" spans="1:9" ht="12" hidden="1" customHeight="1" x14ac:dyDescent="0.25">
      <c r="A560" s="302"/>
      <c r="C560" s="198"/>
      <c r="D560" s="256"/>
      <c r="E560" s="256"/>
      <c r="F560" s="256"/>
      <c r="G560" s="256"/>
      <c r="H560" s="256"/>
      <c r="I560" s="256"/>
    </row>
    <row r="561" spans="1:9" ht="12" hidden="1" customHeight="1" x14ac:dyDescent="0.25">
      <c r="A561" s="302"/>
      <c r="C561" s="198"/>
      <c r="D561" s="256"/>
      <c r="E561" s="256"/>
      <c r="F561" s="256"/>
      <c r="G561" s="256"/>
      <c r="H561" s="256"/>
      <c r="I561" s="256"/>
    </row>
    <row r="562" spans="1:9" ht="12" hidden="1" customHeight="1" x14ac:dyDescent="0.25">
      <c r="A562" s="302"/>
      <c r="C562" s="198"/>
      <c r="D562" s="256"/>
      <c r="E562" s="256"/>
      <c r="F562" s="256"/>
      <c r="G562" s="256"/>
      <c r="H562" s="256"/>
      <c r="I562" s="256"/>
    </row>
    <row r="563" spans="1:9" ht="12" hidden="1" customHeight="1" x14ac:dyDescent="0.25">
      <c r="A563" s="302"/>
      <c r="C563" s="198"/>
      <c r="D563" s="256"/>
      <c r="E563" s="256"/>
      <c r="F563" s="256"/>
      <c r="G563" s="256"/>
      <c r="H563" s="256"/>
      <c r="I563" s="256"/>
    </row>
    <row r="564" spans="1:9" ht="12" hidden="1" customHeight="1" x14ac:dyDescent="0.25">
      <c r="A564" s="302"/>
      <c r="C564" s="198"/>
      <c r="D564" s="256"/>
      <c r="E564" s="256"/>
      <c r="F564" s="256"/>
      <c r="G564" s="256"/>
      <c r="H564" s="256"/>
      <c r="I564" s="256"/>
    </row>
    <row r="565" spans="1:9" ht="12" hidden="1" customHeight="1" x14ac:dyDescent="0.25">
      <c r="A565" s="302"/>
      <c r="C565" s="198"/>
      <c r="D565" s="256"/>
      <c r="E565" s="256"/>
      <c r="F565" s="256"/>
      <c r="G565" s="256"/>
      <c r="H565" s="256"/>
      <c r="I565" s="256"/>
    </row>
    <row r="566" spans="1:9" ht="12" hidden="1" customHeight="1" x14ac:dyDescent="0.25">
      <c r="A566" s="302"/>
      <c r="C566" s="198"/>
      <c r="D566" s="256"/>
      <c r="E566" s="256"/>
      <c r="F566" s="256"/>
      <c r="G566" s="256"/>
      <c r="H566" s="256"/>
      <c r="I566" s="256"/>
    </row>
    <row r="567" spans="1:9" ht="12" hidden="1" customHeight="1" x14ac:dyDescent="0.25">
      <c r="A567" s="302"/>
      <c r="C567" s="198"/>
      <c r="D567" s="256"/>
      <c r="E567" s="256"/>
      <c r="F567" s="256"/>
      <c r="G567" s="256"/>
      <c r="H567" s="256"/>
      <c r="I567" s="256"/>
    </row>
    <row r="568" spans="1:9" ht="12" hidden="1" customHeight="1" x14ac:dyDescent="0.25">
      <c r="A568" s="302"/>
      <c r="C568" s="198"/>
      <c r="D568" s="256"/>
      <c r="E568" s="256"/>
      <c r="F568" s="256"/>
      <c r="G568" s="256"/>
      <c r="H568" s="256"/>
      <c r="I568" s="256"/>
    </row>
    <row r="569" spans="1:9" ht="12" hidden="1" customHeight="1" x14ac:dyDescent="0.25">
      <c r="A569" s="302">
        <v>24</v>
      </c>
      <c r="C569" s="198"/>
      <c r="D569" s="256"/>
      <c r="E569" s="256"/>
      <c r="F569" s="256"/>
      <c r="G569" s="256"/>
      <c r="H569" s="256"/>
      <c r="I569" s="256"/>
    </row>
    <row r="570" spans="1:9" ht="12" hidden="1" customHeight="1" x14ac:dyDescent="0.25">
      <c r="A570" s="302"/>
      <c r="C570" s="198"/>
      <c r="D570" s="256"/>
      <c r="E570" s="256"/>
      <c r="F570" s="256"/>
      <c r="G570" s="256"/>
      <c r="H570" s="256"/>
      <c r="I570" s="256"/>
    </row>
    <row r="571" spans="1:9" ht="12" hidden="1" customHeight="1" x14ac:dyDescent="0.25">
      <c r="A571" s="302"/>
      <c r="C571" s="198"/>
      <c r="D571" s="256"/>
      <c r="E571" s="256"/>
      <c r="F571" s="256"/>
      <c r="G571" s="256"/>
      <c r="H571" s="256"/>
      <c r="I571" s="256"/>
    </row>
    <row r="572" spans="1:9" ht="12" hidden="1" customHeight="1" x14ac:dyDescent="0.25">
      <c r="A572" s="302"/>
      <c r="C572" s="198"/>
      <c r="D572" s="256"/>
      <c r="E572" s="256"/>
      <c r="F572" s="256"/>
      <c r="G572" s="256"/>
      <c r="H572" s="256"/>
      <c r="I572" s="256"/>
    </row>
    <row r="573" spans="1:9" ht="12" hidden="1" customHeight="1" x14ac:dyDescent="0.25">
      <c r="A573" s="302"/>
      <c r="C573" s="198"/>
      <c r="D573" s="256"/>
      <c r="E573" s="256"/>
      <c r="F573" s="256"/>
      <c r="G573" s="256"/>
      <c r="H573" s="256"/>
      <c r="I573" s="256"/>
    </row>
    <row r="574" spans="1:9" ht="12" hidden="1" customHeight="1" x14ac:dyDescent="0.25">
      <c r="A574" s="302"/>
      <c r="C574" s="198"/>
      <c r="D574" s="256"/>
      <c r="E574" s="256"/>
      <c r="F574" s="256"/>
      <c r="G574" s="256"/>
      <c r="H574" s="256"/>
      <c r="I574" s="256"/>
    </row>
    <row r="575" spans="1:9" ht="12" hidden="1" customHeight="1" x14ac:dyDescent="0.25">
      <c r="A575" s="302"/>
      <c r="C575" s="198"/>
      <c r="D575" s="256"/>
      <c r="E575" s="256"/>
      <c r="F575" s="256"/>
      <c r="G575" s="256"/>
      <c r="H575" s="256"/>
      <c r="I575" s="256"/>
    </row>
    <row r="576" spans="1:9" ht="12" hidden="1" customHeight="1" x14ac:dyDescent="0.25">
      <c r="A576" s="302"/>
      <c r="C576" s="198"/>
      <c r="D576" s="256"/>
      <c r="E576" s="256"/>
      <c r="F576" s="256"/>
      <c r="G576" s="256"/>
      <c r="H576" s="256"/>
      <c r="I576" s="256"/>
    </row>
    <row r="577" spans="1:9" ht="12" hidden="1" customHeight="1" x14ac:dyDescent="0.25">
      <c r="A577" s="302"/>
      <c r="C577" s="198"/>
      <c r="D577" s="256"/>
      <c r="E577" s="256"/>
      <c r="F577" s="256"/>
      <c r="G577" s="256"/>
      <c r="H577" s="256"/>
      <c r="I577" s="256"/>
    </row>
    <row r="578" spans="1:9" ht="12" hidden="1" customHeight="1" x14ac:dyDescent="0.25">
      <c r="A578" s="302"/>
      <c r="C578" s="198"/>
      <c r="D578" s="256"/>
      <c r="E578" s="256"/>
      <c r="F578" s="256"/>
      <c r="G578" s="256"/>
      <c r="H578" s="256"/>
      <c r="I578" s="256"/>
    </row>
    <row r="579" spans="1:9" ht="12" hidden="1" customHeight="1" x14ac:dyDescent="0.25">
      <c r="A579" s="302"/>
      <c r="C579" s="198"/>
      <c r="D579" s="258"/>
      <c r="E579" s="256"/>
      <c r="F579" s="256"/>
      <c r="G579" s="256"/>
      <c r="H579" s="256"/>
      <c r="I579" s="256"/>
    </row>
    <row r="580" spans="1:9" ht="12" hidden="1" customHeight="1" x14ac:dyDescent="0.25">
      <c r="A580" s="302"/>
      <c r="C580" s="198"/>
      <c r="D580" s="256"/>
      <c r="E580" s="256"/>
      <c r="F580" s="256"/>
      <c r="G580" s="256"/>
      <c r="H580" s="256"/>
      <c r="I580" s="256"/>
    </row>
    <row r="581" spans="1:9" ht="12" hidden="1" customHeight="1" x14ac:dyDescent="0.25">
      <c r="A581" s="302"/>
      <c r="C581" s="198"/>
      <c r="D581" s="256"/>
      <c r="E581" s="256"/>
      <c r="F581" s="256"/>
      <c r="G581" s="256"/>
      <c r="H581" s="256"/>
      <c r="I581" s="256"/>
    </row>
    <row r="582" spans="1:9" ht="12" hidden="1" customHeight="1" x14ac:dyDescent="0.25">
      <c r="A582" s="302"/>
      <c r="C582" s="198"/>
      <c r="D582" s="256"/>
      <c r="E582" s="256"/>
      <c r="F582" s="256"/>
      <c r="G582" s="256"/>
      <c r="H582" s="256"/>
      <c r="I582" s="256"/>
    </row>
    <row r="583" spans="1:9" ht="12" hidden="1" customHeight="1" x14ac:dyDescent="0.25">
      <c r="A583" s="302"/>
      <c r="C583" s="198"/>
      <c r="D583" s="256"/>
      <c r="E583" s="256"/>
      <c r="F583" s="256"/>
      <c r="G583" s="256"/>
      <c r="H583" s="256"/>
      <c r="I583" s="256"/>
    </row>
    <row r="584" spans="1:9" ht="12" hidden="1" customHeight="1" x14ac:dyDescent="0.25">
      <c r="A584" s="302"/>
      <c r="C584" s="198"/>
      <c r="D584" s="256"/>
      <c r="E584" s="256"/>
      <c r="F584" s="256"/>
      <c r="G584" s="256"/>
      <c r="H584" s="256"/>
      <c r="I584" s="256"/>
    </row>
    <row r="585" spans="1:9" ht="12" hidden="1" customHeight="1" x14ac:dyDescent="0.25">
      <c r="A585" s="302"/>
      <c r="C585" s="198"/>
      <c r="D585" s="256"/>
      <c r="E585" s="256"/>
      <c r="F585" s="256"/>
      <c r="G585" s="256"/>
      <c r="H585" s="256"/>
      <c r="I585" s="256"/>
    </row>
    <row r="586" spans="1:9" ht="12" hidden="1" customHeight="1" x14ac:dyDescent="0.25">
      <c r="A586" s="302"/>
      <c r="C586" s="198"/>
      <c r="D586" s="256"/>
      <c r="E586" s="256"/>
      <c r="F586" s="256"/>
      <c r="G586" s="256"/>
      <c r="H586" s="256"/>
      <c r="I586" s="256"/>
    </row>
    <row r="587" spans="1:9" ht="12" hidden="1" customHeight="1" x14ac:dyDescent="0.25">
      <c r="A587" s="302"/>
      <c r="C587" s="198"/>
      <c r="D587" s="256"/>
      <c r="E587" s="256"/>
      <c r="F587" s="256"/>
      <c r="G587" s="256"/>
      <c r="H587" s="256"/>
      <c r="I587" s="256"/>
    </row>
    <row r="588" spans="1:9" ht="12" hidden="1" customHeight="1" x14ac:dyDescent="0.25">
      <c r="A588" s="302"/>
      <c r="C588" s="198"/>
      <c r="D588" s="256"/>
      <c r="E588" s="256"/>
      <c r="F588" s="256"/>
      <c r="G588" s="256"/>
      <c r="H588" s="256"/>
      <c r="I588" s="256"/>
    </row>
    <row r="589" spans="1:9" ht="12" hidden="1" customHeight="1" x14ac:dyDescent="0.25">
      <c r="A589" s="302"/>
      <c r="C589" s="198"/>
      <c r="D589" s="256"/>
      <c r="E589" s="256"/>
      <c r="F589" s="256"/>
      <c r="G589" s="256"/>
      <c r="H589" s="256"/>
      <c r="I589" s="256"/>
    </row>
    <row r="590" spans="1:9" ht="12" hidden="1" customHeight="1" x14ac:dyDescent="0.25">
      <c r="A590" s="302"/>
      <c r="C590" s="198"/>
      <c r="D590" s="256"/>
      <c r="E590" s="256"/>
      <c r="F590" s="256"/>
      <c r="G590" s="256"/>
      <c r="H590" s="256"/>
      <c r="I590" s="256"/>
    </row>
    <row r="591" spans="1:9" ht="12" hidden="1" customHeight="1" x14ac:dyDescent="0.25">
      <c r="A591" s="302"/>
      <c r="C591" s="198"/>
      <c r="D591" s="256"/>
      <c r="E591" s="256"/>
      <c r="F591" s="256"/>
      <c r="G591" s="256"/>
      <c r="H591" s="256"/>
      <c r="I591" s="256"/>
    </row>
    <row r="592" spans="1:9" ht="12" hidden="1" customHeight="1" x14ac:dyDescent="0.25">
      <c r="A592" s="302"/>
      <c r="C592" s="198"/>
      <c r="D592" s="256"/>
      <c r="E592" s="256"/>
      <c r="F592" s="256"/>
      <c r="G592" s="256"/>
      <c r="H592" s="256"/>
      <c r="I592" s="256"/>
    </row>
    <row r="593" spans="1:9" ht="12" hidden="1" customHeight="1" x14ac:dyDescent="0.25">
      <c r="A593" s="302">
        <v>25</v>
      </c>
      <c r="C593" s="198"/>
      <c r="D593" s="256"/>
      <c r="E593" s="256"/>
      <c r="F593" s="256"/>
      <c r="G593" s="256"/>
      <c r="H593" s="256"/>
      <c r="I593" s="256"/>
    </row>
    <row r="594" spans="1:9" ht="12" hidden="1" customHeight="1" x14ac:dyDescent="0.25">
      <c r="A594" s="302"/>
      <c r="C594" s="198"/>
      <c r="D594" s="256"/>
      <c r="E594" s="256"/>
      <c r="F594" s="256"/>
      <c r="G594" s="256"/>
      <c r="H594" s="256"/>
      <c r="I594" s="256"/>
    </row>
    <row r="595" spans="1:9" ht="12" hidden="1" customHeight="1" x14ac:dyDescent="0.25">
      <c r="A595" s="302"/>
      <c r="C595" s="198"/>
      <c r="D595" s="256"/>
      <c r="E595" s="256"/>
      <c r="F595" s="256"/>
      <c r="G595" s="256"/>
      <c r="H595" s="256"/>
      <c r="I595" s="256"/>
    </row>
    <row r="596" spans="1:9" ht="12" hidden="1" customHeight="1" x14ac:dyDescent="0.25">
      <c r="A596" s="302"/>
      <c r="C596" s="198"/>
      <c r="D596" s="256"/>
      <c r="E596" s="256"/>
      <c r="F596" s="256"/>
      <c r="G596" s="256"/>
      <c r="H596" s="256"/>
      <c r="I596" s="256"/>
    </row>
    <row r="597" spans="1:9" ht="12" hidden="1" customHeight="1" x14ac:dyDescent="0.25">
      <c r="A597" s="302"/>
      <c r="C597" s="198"/>
      <c r="D597" s="256"/>
      <c r="E597" s="256"/>
      <c r="F597" s="256"/>
      <c r="G597" s="256"/>
      <c r="H597" s="256"/>
      <c r="I597" s="256"/>
    </row>
    <row r="598" spans="1:9" ht="12" hidden="1" customHeight="1" x14ac:dyDescent="0.25">
      <c r="A598" s="302"/>
      <c r="C598" s="198"/>
      <c r="D598" s="256"/>
      <c r="E598" s="256"/>
      <c r="F598" s="256"/>
      <c r="G598" s="256"/>
      <c r="H598" s="256"/>
      <c r="I598" s="256"/>
    </row>
    <row r="599" spans="1:9" ht="12" hidden="1" customHeight="1" x14ac:dyDescent="0.25">
      <c r="A599" s="302"/>
      <c r="C599" s="198"/>
      <c r="D599" s="256"/>
      <c r="E599" s="256"/>
      <c r="F599" s="256"/>
      <c r="G599" s="256"/>
      <c r="H599" s="256"/>
      <c r="I599" s="256"/>
    </row>
    <row r="600" spans="1:9" ht="12" hidden="1" customHeight="1" x14ac:dyDescent="0.25">
      <c r="A600" s="302"/>
      <c r="C600" s="198"/>
      <c r="D600" s="256"/>
      <c r="E600" s="256"/>
      <c r="F600" s="256"/>
      <c r="G600" s="256"/>
      <c r="H600" s="256"/>
      <c r="I600" s="256"/>
    </row>
    <row r="601" spans="1:9" ht="12" hidden="1" customHeight="1" x14ac:dyDescent="0.25">
      <c r="A601" s="302"/>
      <c r="C601" s="198"/>
      <c r="D601" s="256"/>
      <c r="E601" s="256"/>
      <c r="F601" s="256"/>
      <c r="G601" s="256"/>
      <c r="H601" s="256"/>
      <c r="I601" s="256"/>
    </row>
    <row r="602" spans="1:9" ht="12" hidden="1" customHeight="1" x14ac:dyDescent="0.25">
      <c r="A602" s="302"/>
      <c r="C602" s="198"/>
      <c r="D602" s="256"/>
      <c r="E602" s="256"/>
      <c r="F602" s="256"/>
      <c r="G602" s="256"/>
      <c r="H602" s="256"/>
      <c r="I602" s="256"/>
    </row>
    <row r="603" spans="1:9" ht="12" hidden="1" customHeight="1" x14ac:dyDescent="0.25">
      <c r="A603" s="302"/>
      <c r="C603" s="198"/>
      <c r="D603" s="256"/>
      <c r="E603" s="256"/>
      <c r="F603" s="256"/>
      <c r="G603" s="256"/>
      <c r="H603" s="256"/>
      <c r="I603" s="256"/>
    </row>
    <row r="604" spans="1:9" ht="12" hidden="1" customHeight="1" x14ac:dyDescent="0.25">
      <c r="A604" s="302"/>
      <c r="C604" s="198"/>
      <c r="D604" s="256"/>
      <c r="E604" s="256"/>
      <c r="F604" s="256"/>
      <c r="G604" s="256"/>
      <c r="H604" s="256"/>
      <c r="I604" s="256"/>
    </row>
    <row r="605" spans="1:9" ht="12" hidden="1" customHeight="1" x14ac:dyDescent="0.25">
      <c r="A605" s="302"/>
      <c r="C605" s="198"/>
      <c r="D605" s="256"/>
      <c r="E605" s="256"/>
      <c r="F605" s="256"/>
      <c r="G605" s="256"/>
      <c r="H605" s="256"/>
      <c r="I605" s="256"/>
    </row>
    <row r="606" spans="1:9" ht="12" hidden="1" customHeight="1" x14ac:dyDescent="0.25">
      <c r="A606" s="302"/>
      <c r="C606" s="198"/>
      <c r="D606" s="256"/>
      <c r="E606" s="256"/>
      <c r="F606" s="256"/>
      <c r="G606" s="256"/>
      <c r="H606" s="256"/>
      <c r="I606" s="256"/>
    </row>
    <row r="607" spans="1:9" ht="12" hidden="1" customHeight="1" x14ac:dyDescent="0.25">
      <c r="A607" s="302"/>
      <c r="C607" s="198"/>
      <c r="D607" s="256"/>
      <c r="E607" s="256"/>
      <c r="F607" s="256"/>
      <c r="G607" s="256"/>
      <c r="H607" s="256"/>
      <c r="I607" s="256"/>
    </row>
    <row r="608" spans="1:9" ht="12" hidden="1" customHeight="1" x14ac:dyDescent="0.25">
      <c r="A608" s="302"/>
      <c r="C608" s="198"/>
      <c r="D608" s="256"/>
      <c r="E608" s="256"/>
      <c r="F608" s="256"/>
      <c r="G608" s="256"/>
      <c r="H608" s="256"/>
      <c r="I608" s="256"/>
    </row>
    <row r="609" spans="1:9" ht="12" hidden="1" customHeight="1" x14ac:dyDescent="0.25">
      <c r="A609" s="302"/>
      <c r="C609" s="198"/>
      <c r="D609" s="256"/>
      <c r="E609" s="256"/>
      <c r="F609" s="256"/>
      <c r="G609" s="256"/>
      <c r="H609" s="256"/>
      <c r="I609" s="256"/>
    </row>
    <row r="610" spans="1:9" ht="12" hidden="1" customHeight="1" x14ac:dyDescent="0.25">
      <c r="A610" s="302"/>
      <c r="C610" s="198"/>
      <c r="D610" s="256"/>
      <c r="E610" s="256"/>
      <c r="F610" s="256"/>
      <c r="G610" s="256"/>
      <c r="H610" s="256"/>
      <c r="I610" s="256"/>
    </row>
    <row r="611" spans="1:9" ht="12" hidden="1" customHeight="1" x14ac:dyDescent="0.25">
      <c r="A611" s="302"/>
      <c r="C611" s="198"/>
      <c r="D611" s="256"/>
      <c r="E611" s="256"/>
      <c r="F611" s="256"/>
      <c r="G611" s="256"/>
      <c r="H611" s="256"/>
      <c r="I611" s="256"/>
    </row>
    <row r="612" spans="1:9" ht="12" hidden="1" customHeight="1" x14ac:dyDescent="0.25">
      <c r="A612" s="302"/>
      <c r="C612" s="198"/>
      <c r="D612" s="256"/>
      <c r="E612" s="256"/>
      <c r="F612" s="256"/>
      <c r="G612" s="256"/>
      <c r="H612" s="256"/>
      <c r="I612" s="256"/>
    </row>
    <row r="613" spans="1:9" ht="12" hidden="1" customHeight="1" x14ac:dyDescent="0.25">
      <c r="A613" s="302"/>
      <c r="C613" s="198"/>
      <c r="D613" s="256"/>
      <c r="E613" s="256"/>
      <c r="F613" s="256"/>
      <c r="G613" s="256"/>
      <c r="H613" s="256"/>
      <c r="I613" s="256"/>
    </row>
    <row r="614" spans="1:9" ht="12" hidden="1" customHeight="1" x14ac:dyDescent="0.25">
      <c r="A614" s="302"/>
      <c r="C614" s="198"/>
      <c r="D614" s="256"/>
      <c r="E614" s="256"/>
      <c r="F614" s="256"/>
      <c r="G614" s="256"/>
      <c r="H614" s="256"/>
      <c r="I614" s="256"/>
    </row>
    <row r="615" spans="1:9" ht="12" hidden="1" customHeight="1" x14ac:dyDescent="0.25">
      <c r="A615" s="302"/>
      <c r="C615" s="198"/>
      <c r="D615" s="256"/>
      <c r="E615" s="256"/>
      <c r="F615" s="256"/>
      <c r="G615" s="256"/>
      <c r="H615" s="256"/>
      <c r="I615" s="256"/>
    </row>
    <row r="616" spans="1:9" ht="12" hidden="1" customHeight="1" x14ac:dyDescent="0.25">
      <c r="A616" s="302"/>
      <c r="C616" s="198"/>
      <c r="D616" s="256"/>
      <c r="E616" s="256"/>
      <c r="F616" s="256"/>
      <c r="G616" s="256"/>
      <c r="H616" s="256"/>
      <c r="I616" s="256"/>
    </row>
    <row r="617" spans="1:9" ht="12" hidden="1" customHeight="1" x14ac:dyDescent="0.25">
      <c r="A617" s="302">
        <v>26</v>
      </c>
      <c r="C617" s="198"/>
      <c r="D617" s="256"/>
      <c r="E617" s="256"/>
      <c r="F617" s="256"/>
      <c r="G617" s="256"/>
      <c r="H617" s="256"/>
      <c r="I617" s="256"/>
    </row>
    <row r="618" spans="1:9" ht="12" hidden="1" customHeight="1" x14ac:dyDescent="0.25">
      <c r="A618" s="302"/>
      <c r="C618" s="198"/>
      <c r="D618" s="256"/>
      <c r="E618" s="256"/>
      <c r="F618" s="256"/>
      <c r="G618" s="256"/>
      <c r="H618" s="256"/>
      <c r="I618" s="256"/>
    </row>
    <row r="619" spans="1:9" ht="12" hidden="1" customHeight="1" x14ac:dyDescent="0.25">
      <c r="A619" s="302"/>
      <c r="C619" s="198"/>
      <c r="D619" s="256"/>
      <c r="E619" s="256"/>
      <c r="F619" s="256"/>
      <c r="G619" s="256"/>
      <c r="H619" s="256"/>
      <c r="I619" s="256"/>
    </row>
    <row r="620" spans="1:9" ht="12" hidden="1" customHeight="1" x14ac:dyDescent="0.25">
      <c r="A620" s="302"/>
      <c r="C620" s="198"/>
      <c r="D620" s="256"/>
      <c r="E620" s="256"/>
      <c r="F620" s="256"/>
      <c r="G620" s="256"/>
      <c r="H620" s="256"/>
      <c r="I620" s="256"/>
    </row>
    <row r="621" spans="1:9" ht="12" hidden="1" customHeight="1" x14ac:dyDescent="0.25">
      <c r="A621" s="302"/>
      <c r="C621" s="198"/>
      <c r="D621" s="256"/>
      <c r="E621" s="256"/>
      <c r="F621" s="256"/>
      <c r="G621" s="256"/>
      <c r="H621" s="256"/>
      <c r="I621" s="256"/>
    </row>
    <row r="622" spans="1:9" ht="12" hidden="1" customHeight="1" x14ac:dyDescent="0.25">
      <c r="A622" s="302"/>
      <c r="C622" s="198"/>
      <c r="D622" s="256"/>
      <c r="E622" s="256"/>
      <c r="F622" s="256"/>
      <c r="G622" s="256"/>
      <c r="H622" s="256"/>
      <c r="I622" s="256"/>
    </row>
    <row r="623" spans="1:9" ht="12" hidden="1" customHeight="1" x14ac:dyDescent="0.25">
      <c r="A623" s="302"/>
      <c r="C623" s="198"/>
      <c r="D623" s="256"/>
      <c r="E623" s="256"/>
      <c r="F623" s="256"/>
      <c r="G623" s="256"/>
      <c r="H623" s="256"/>
      <c r="I623" s="256"/>
    </row>
    <row r="624" spans="1:9" ht="12" hidden="1" customHeight="1" x14ac:dyDescent="0.25">
      <c r="A624" s="302"/>
      <c r="C624" s="198"/>
      <c r="D624" s="256"/>
      <c r="E624" s="256"/>
      <c r="F624" s="256"/>
      <c r="G624" s="256"/>
      <c r="H624" s="256"/>
      <c r="I624" s="256"/>
    </row>
    <row r="625" spans="1:9" ht="12" hidden="1" customHeight="1" x14ac:dyDescent="0.25">
      <c r="A625" s="302"/>
      <c r="C625" s="198"/>
      <c r="D625" s="256"/>
      <c r="E625" s="256"/>
      <c r="F625" s="256"/>
      <c r="G625" s="256"/>
      <c r="H625" s="256"/>
      <c r="I625" s="256"/>
    </row>
    <row r="626" spans="1:9" ht="12" hidden="1" customHeight="1" x14ac:dyDescent="0.25">
      <c r="A626" s="302"/>
      <c r="C626" s="198"/>
      <c r="D626" s="256"/>
      <c r="E626" s="256"/>
      <c r="F626" s="256"/>
      <c r="G626" s="256"/>
      <c r="H626" s="256"/>
      <c r="I626" s="256"/>
    </row>
    <row r="627" spans="1:9" ht="12" hidden="1" customHeight="1" x14ac:dyDescent="0.25">
      <c r="A627" s="302"/>
      <c r="C627" s="198"/>
      <c r="D627" s="256"/>
      <c r="E627" s="256"/>
      <c r="F627" s="256"/>
      <c r="G627" s="256"/>
      <c r="H627" s="256"/>
      <c r="I627" s="256"/>
    </row>
    <row r="628" spans="1:9" ht="12" hidden="1" customHeight="1" x14ac:dyDescent="0.25">
      <c r="A628" s="302"/>
      <c r="C628" s="198"/>
      <c r="D628" s="256"/>
      <c r="E628" s="256"/>
      <c r="F628" s="256"/>
      <c r="G628" s="256"/>
      <c r="H628" s="256"/>
      <c r="I628" s="256"/>
    </row>
    <row r="629" spans="1:9" ht="12" hidden="1" customHeight="1" x14ac:dyDescent="0.25">
      <c r="A629" s="302"/>
      <c r="C629" s="198"/>
      <c r="D629" s="256"/>
      <c r="E629" s="256"/>
      <c r="F629" s="256"/>
      <c r="G629" s="256"/>
      <c r="H629" s="256"/>
      <c r="I629" s="256"/>
    </row>
    <row r="630" spans="1:9" ht="12" hidden="1" customHeight="1" x14ac:dyDescent="0.25">
      <c r="A630" s="302"/>
      <c r="C630" s="198"/>
      <c r="D630" s="256"/>
      <c r="E630" s="256"/>
      <c r="F630" s="256"/>
      <c r="G630" s="256"/>
      <c r="H630" s="256"/>
      <c r="I630" s="256"/>
    </row>
    <row r="631" spans="1:9" ht="12" hidden="1" customHeight="1" x14ac:dyDescent="0.25">
      <c r="A631" s="302"/>
      <c r="C631" s="198"/>
      <c r="D631" s="256"/>
      <c r="E631" s="256"/>
      <c r="F631" s="256"/>
      <c r="G631" s="256"/>
      <c r="H631" s="256"/>
      <c r="I631" s="256"/>
    </row>
    <row r="632" spans="1:9" ht="12" hidden="1" customHeight="1" x14ac:dyDescent="0.25">
      <c r="A632" s="302"/>
      <c r="C632" s="198"/>
      <c r="D632" s="256"/>
      <c r="E632" s="256"/>
      <c r="F632" s="256"/>
      <c r="G632" s="256"/>
      <c r="H632" s="256"/>
      <c r="I632" s="256"/>
    </row>
    <row r="633" spans="1:9" ht="12" hidden="1" customHeight="1" x14ac:dyDescent="0.25">
      <c r="A633" s="302"/>
      <c r="C633" s="198"/>
      <c r="D633" s="256"/>
      <c r="E633" s="256"/>
      <c r="F633" s="256"/>
      <c r="G633" s="256"/>
      <c r="H633" s="256"/>
      <c r="I633" s="256"/>
    </row>
    <row r="634" spans="1:9" ht="12" hidden="1" customHeight="1" x14ac:dyDescent="0.25">
      <c r="A634" s="302"/>
      <c r="C634" s="198"/>
      <c r="D634" s="256"/>
      <c r="E634" s="256"/>
      <c r="F634" s="256"/>
      <c r="G634" s="256"/>
      <c r="H634" s="256"/>
      <c r="I634" s="256"/>
    </row>
    <row r="635" spans="1:9" ht="12" hidden="1" customHeight="1" x14ac:dyDescent="0.25">
      <c r="A635" s="302"/>
      <c r="C635" s="198"/>
      <c r="D635" s="256"/>
      <c r="E635" s="256"/>
      <c r="F635" s="256"/>
      <c r="G635" s="256"/>
      <c r="H635" s="256"/>
      <c r="I635" s="256"/>
    </row>
    <row r="636" spans="1:9" ht="12" hidden="1" customHeight="1" x14ac:dyDescent="0.25">
      <c r="A636" s="302"/>
      <c r="C636" s="198"/>
      <c r="D636" s="256"/>
      <c r="E636" s="256"/>
      <c r="F636" s="256"/>
      <c r="G636" s="256"/>
      <c r="H636" s="256"/>
      <c r="I636" s="256"/>
    </row>
    <row r="637" spans="1:9" ht="12" hidden="1" customHeight="1" x14ac:dyDescent="0.25">
      <c r="A637" s="302"/>
      <c r="C637" s="198"/>
      <c r="D637" s="256"/>
      <c r="E637" s="256"/>
      <c r="F637" s="256"/>
      <c r="G637" s="256"/>
      <c r="H637" s="256"/>
      <c r="I637" s="256"/>
    </row>
    <row r="638" spans="1:9" ht="12" hidden="1" customHeight="1" x14ac:dyDescent="0.25">
      <c r="A638" s="302"/>
      <c r="C638" s="198"/>
      <c r="D638" s="256"/>
      <c r="E638" s="256"/>
      <c r="F638" s="256"/>
      <c r="G638" s="256"/>
      <c r="H638" s="256"/>
      <c r="I638" s="256"/>
    </row>
    <row r="639" spans="1:9" ht="12" hidden="1" customHeight="1" x14ac:dyDescent="0.25">
      <c r="A639" s="302"/>
      <c r="C639" s="198"/>
      <c r="D639" s="256"/>
      <c r="E639" s="256"/>
      <c r="F639" s="256"/>
      <c r="G639" s="256"/>
      <c r="H639" s="256"/>
      <c r="I639" s="256"/>
    </row>
    <row r="640" spans="1:9" ht="12" hidden="1" customHeight="1" x14ac:dyDescent="0.25">
      <c r="A640" s="302"/>
      <c r="C640" s="198"/>
      <c r="D640" s="256"/>
      <c r="E640" s="256"/>
      <c r="F640" s="256"/>
      <c r="G640" s="256"/>
      <c r="H640" s="256"/>
      <c r="I640" s="256"/>
    </row>
    <row r="641" spans="1:9" ht="12" hidden="1" customHeight="1" x14ac:dyDescent="0.25">
      <c r="A641" s="302">
        <v>27</v>
      </c>
      <c r="C641" s="198"/>
      <c r="D641" s="256"/>
      <c r="E641" s="256"/>
      <c r="F641" s="256"/>
      <c r="G641" s="256"/>
      <c r="H641" s="256"/>
      <c r="I641" s="256"/>
    </row>
    <row r="642" spans="1:9" ht="12" hidden="1" customHeight="1" x14ac:dyDescent="0.25">
      <c r="A642" s="302"/>
      <c r="C642" s="198"/>
      <c r="D642" s="256"/>
      <c r="E642" s="256"/>
      <c r="F642" s="256"/>
      <c r="G642" s="256"/>
      <c r="H642" s="256"/>
      <c r="I642" s="256"/>
    </row>
    <row r="643" spans="1:9" ht="12" hidden="1" customHeight="1" x14ac:dyDescent="0.25">
      <c r="A643" s="302"/>
      <c r="C643" s="198"/>
      <c r="D643" s="256"/>
      <c r="E643" s="256"/>
      <c r="F643" s="256"/>
      <c r="G643" s="256"/>
      <c r="H643" s="256"/>
      <c r="I643" s="256"/>
    </row>
    <row r="644" spans="1:9" ht="12" hidden="1" customHeight="1" x14ac:dyDescent="0.25">
      <c r="A644" s="302"/>
      <c r="C644" s="198"/>
      <c r="D644" s="256"/>
      <c r="E644" s="256"/>
      <c r="F644" s="256"/>
      <c r="G644" s="256"/>
      <c r="H644" s="256"/>
      <c r="I644" s="256"/>
    </row>
    <row r="645" spans="1:9" ht="12" hidden="1" customHeight="1" x14ac:dyDescent="0.25">
      <c r="A645" s="302"/>
      <c r="C645" s="198"/>
      <c r="D645" s="256"/>
      <c r="E645" s="256"/>
      <c r="F645" s="256"/>
      <c r="G645" s="256"/>
      <c r="H645" s="256"/>
      <c r="I645" s="256"/>
    </row>
    <row r="646" spans="1:9" ht="12" hidden="1" customHeight="1" x14ac:dyDescent="0.25">
      <c r="A646" s="302"/>
      <c r="C646" s="198"/>
      <c r="D646" s="256"/>
      <c r="E646" s="256"/>
      <c r="F646" s="256"/>
      <c r="G646" s="256"/>
      <c r="H646" s="256"/>
      <c r="I646" s="256"/>
    </row>
    <row r="647" spans="1:9" ht="12" hidden="1" customHeight="1" x14ac:dyDescent="0.25">
      <c r="A647" s="302"/>
      <c r="C647" s="198"/>
      <c r="D647" s="256"/>
      <c r="E647" s="256"/>
      <c r="F647" s="256"/>
      <c r="G647" s="256"/>
      <c r="H647" s="256"/>
      <c r="I647" s="256"/>
    </row>
    <row r="648" spans="1:9" ht="12" hidden="1" customHeight="1" x14ac:dyDescent="0.25">
      <c r="A648" s="302"/>
      <c r="C648" s="198"/>
      <c r="D648" s="256"/>
      <c r="E648" s="256"/>
      <c r="F648" s="256"/>
      <c r="G648" s="256"/>
      <c r="H648" s="256"/>
      <c r="I648" s="256"/>
    </row>
    <row r="649" spans="1:9" ht="12" hidden="1" customHeight="1" x14ac:dyDescent="0.25">
      <c r="A649" s="302"/>
      <c r="C649" s="198"/>
      <c r="D649" s="256"/>
      <c r="E649" s="256"/>
      <c r="F649" s="256"/>
      <c r="G649" s="256"/>
      <c r="H649" s="256"/>
      <c r="I649" s="256"/>
    </row>
    <row r="650" spans="1:9" ht="12" hidden="1" customHeight="1" x14ac:dyDescent="0.25">
      <c r="A650" s="302"/>
      <c r="C650" s="198"/>
      <c r="D650" s="256"/>
      <c r="E650" s="256"/>
      <c r="F650" s="256"/>
      <c r="G650" s="256"/>
      <c r="H650" s="256"/>
      <c r="I650" s="256"/>
    </row>
    <row r="651" spans="1:9" ht="12" hidden="1" customHeight="1" x14ac:dyDescent="0.25">
      <c r="A651" s="302"/>
      <c r="C651" s="198"/>
      <c r="D651" s="256"/>
      <c r="E651" s="256"/>
      <c r="F651" s="256"/>
      <c r="G651" s="256"/>
      <c r="H651" s="256"/>
      <c r="I651" s="256"/>
    </row>
    <row r="652" spans="1:9" ht="12" hidden="1" customHeight="1" x14ac:dyDescent="0.25">
      <c r="A652" s="302"/>
      <c r="C652" s="198"/>
      <c r="D652" s="256"/>
      <c r="E652" s="256"/>
      <c r="F652" s="256"/>
      <c r="G652" s="256"/>
      <c r="H652" s="256"/>
      <c r="I652" s="256"/>
    </row>
    <row r="653" spans="1:9" ht="12" hidden="1" customHeight="1" x14ac:dyDescent="0.25">
      <c r="A653" s="302"/>
      <c r="C653" s="198"/>
      <c r="D653" s="256"/>
      <c r="E653" s="256"/>
      <c r="F653" s="256"/>
      <c r="G653" s="256"/>
      <c r="H653" s="256"/>
      <c r="I653" s="256"/>
    </row>
    <row r="654" spans="1:9" ht="12" hidden="1" customHeight="1" x14ac:dyDescent="0.25">
      <c r="A654" s="302"/>
      <c r="C654" s="198"/>
      <c r="D654" s="256"/>
      <c r="E654" s="256"/>
      <c r="F654" s="256"/>
      <c r="G654" s="256"/>
      <c r="H654" s="256"/>
      <c r="I654" s="256"/>
    </row>
    <row r="655" spans="1:9" ht="12" hidden="1" customHeight="1" x14ac:dyDescent="0.25">
      <c r="A655" s="302"/>
      <c r="C655" s="198"/>
      <c r="D655" s="256"/>
      <c r="E655" s="256"/>
      <c r="F655" s="256"/>
      <c r="G655" s="256"/>
      <c r="H655" s="256"/>
      <c r="I655" s="256"/>
    </row>
    <row r="656" spans="1:9" ht="12" hidden="1" customHeight="1" x14ac:dyDescent="0.25">
      <c r="A656" s="302"/>
      <c r="C656" s="198"/>
      <c r="D656" s="256"/>
      <c r="E656" s="256"/>
      <c r="F656" s="256"/>
      <c r="G656" s="256"/>
      <c r="H656" s="256"/>
      <c r="I656" s="256"/>
    </row>
    <row r="657" spans="1:9" ht="12" hidden="1" customHeight="1" x14ac:dyDescent="0.25">
      <c r="A657" s="302"/>
      <c r="C657" s="198"/>
      <c r="D657" s="256"/>
      <c r="E657" s="256"/>
      <c r="F657" s="256"/>
      <c r="G657" s="256"/>
      <c r="H657" s="256"/>
      <c r="I657" s="256"/>
    </row>
    <row r="658" spans="1:9" ht="12" hidden="1" customHeight="1" x14ac:dyDescent="0.25">
      <c r="A658" s="302"/>
      <c r="C658" s="198"/>
      <c r="D658" s="256"/>
      <c r="E658" s="256"/>
      <c r="F658" s="256"/>
      <c r="G658" s="256"/>
      <c r="H658" s="256"/>
      <c r="I658" s="256"/>
    </row>
    <row r="659" spans="1:9" ht="12" hidden="1" customHeight="1" x14ac:dyDescent="0.25">
      <c r="A659" s="302"/>
      <c r="C659" s="198"/>
      <c r="D659" s="256"/>
      <c r="E659" s="256"/>
      <c r="F659" s="256"/>
      <c r="G659" s="256"/>
      <c r="H659" s="256"/>
      <c r="I659" s="256"/>
    </row>
    <row r="660" spans="1:9" ht="12" hidden="1" customHeight="1" x14ac:dyDescent="0.25">
      <c r="A660" s="302"/>
      <c r="C660" s="198"/>
      <c r="D660" s="256"/>
      <c r="E660" s="256"/>
      <c r="F660" s="256"/>
      <c r="G660" s="256"/>
      <c r="H660" s="256"/>
      <c r="I660" s="256"/>
    </row>
    <row r="661" spans="1:9" ht="12" hidden="1" customHeight="1" x14ac:dyDescent="0.25">
      <c r="A661" s="302"/>
      <c r="C661" s="198"/>
      <c r="D661" s="256"/>
      <c r="E661" s="256"/>
      <c r="F661" s="256"/>
      <c r="G661" s="256"/>
      <c r="H661" s="256"/>
      <c r="I661" s="256"/>
    </row>
    <row r="662" spans="1:9" ht="12" hidden="1" customHeight="1" x14ac:dyDescent="0.25">
      <c r="A662" s="302"/>
      <c r="C662" s="198"/>
      <c r="D662" s="256"/>
      <c r="E662" s="256"/>
      <c r="F662" s="256"/>
      <c r="G662" s="256"/>
      <c r="H662" s="256"/>
      <c r="I662" s="256"/>
    </row>
    <row r="663" spans="1:9" ht="12" hidden="1" customHeight="1" x14ac:dyDescent="0.25">
      <c r="A663" s="302"/>
      <c r="C663" s="198"/>
      <c r="D663" s="256"/>
      <c r="E663" s="256"/>
      <c r="F663" s="256"/>
      <c r="G663" s="256"/>
      <c r="H663" s="256"/>
      <c r="I663" s="256"/>
    </row>
    <row r="664" spans="1:9" ht="12" hidden="1" customHeight="1" x14ac:dyDescent="0.25">
      <c r="A664" s="302"/>
      <c r="C664" s="198"/>
      <c r="D664" s="256"/>
      <c r="E664" s="256"/>
      <c r="F664" s="256"/>
      <c r="G664" s="256"/>
      <c r="H664" s="256"/>
      <c r="I664" s="256"/>
    </row>
    <row r="665" spans="1:9" ht="12" hidden="1" customHeight="1" x14ac:dyDescent="0.25">
      <c r="A665" s="302">
        <v>28</v>
      </c>
      <c r="C665" s="198"/>
      <c r="D665" s="256"/>
      <c r="E665" s="256"/>
      <c r="F665" s="256"/>
      <c r="G665" s="256"/>
      <c r="H665" s="256"/>
      <c r="I665" s="256"/>
    </row>
    <row r="666" spans="1:9" ht="12" hidden="1" customHeight="1" x14ac:dyDescent="0.25">
      <c r="A666" s="302"/>
      <c r="C666" s="198"/>
      <c r="D666" s="256"/>
      <c r="E666" s="256"/>
      <c r="F666" s="256"/>
      <c r="G666" s="256"/>
      <c r="H666" s="256"/>
      <c r="I666" s="256"/>
    </row>
    <row r="667" spans="1:9" ht="12" hidden="1" customHeight="1" x14ac:dyDescent="0.25">
      <c r="A667" s="302"/>
      <c r="C667" s="198"/>
      <c r="D667" s="256"/>
      <c r="E667" s="256"/>
      <c r="F667" s="256"/>
      <c r="G667" s="256"/>
      <c r="H667" s="256"/>
      <c r="I667" s="256"/>
    </row>
    <row r="668" spans="1:9" ht="12" hidden="1" customHeight="1" x14ac:dyDescent="0.25">
      <c r="A668" s="302"/>
      <c r="C668" s="198"/>
      <c r="D668" s="256"/>
      <c r="E668" s="256"/>
      <c r="F668" s="256"/>
      <c r="G668" s="256"/>
      <c r="H668" s="256"/>
      <c r="I668" s="256"/>
    </row>
    <row r="669" spans="1:9" ht="12" hidden="1" customHeight="1" x14ac:dyDescent="0.25">
      <c r="A669" s="302"/>
      <c r="C669" s="198"/>
      <c r="D669" s="256"/>
      <c r="E669" s="256"/>
      <c r="F669" s="256"/>
      <c r="G669" s="256"/>
      <c r="H669" s="256"/>
      <c r="I669" s="256"/>
    </row>
    <row r="670" spans="1:9" ht="12" hidden="1" customHeight="1" x14ac:dyDescent="0.25">
      <c r="A670" s="302"/>
      <c r="C670" s="198"/>
      <c r="D670" s="256"/>
      <c r="E670" s="256"/>
      <c r="F670" s="256"/>
      <c r="G670" s="256"/>
      <c r="H670" s="256"/>
      <c r="I670" s="256"/>
    </row>
    <row r="671" spans="1:9" ht="12" hidden="1" customHeight="1" x14ac:dyDescent="0.25">
      <c r="A671" s="302"/>
      <c r="C671" s="198"/>
      <c r="D671" s="256"/>
      <c r="E671" s="256"/>
      <c r="F671" s="256"/>
      <c r="G671" s="256"/>
      <c r="H671" s="256"/>
      <c r="I671" s="256"/>
    </row>
    <row r="672" spans="1:9" ht="12" hidden="1" customHeight="1" x14ac:dyDescent="0.25">
      <c r="A672" s="302"/>
      <c r="C672" s="198"/>
      <c r="D672" s="256"/>
      <c r="E672" s="256"/>
      <c r="F672" s="256"/>
      <c r="G672" s="256"/>
      <c r="H672" s="256"/>
      <c r="I672" s="256"/>
    </row>
    <row r="673" spans="1:9" ht="12" hidden="1" customHeight="1" x14ac:dyDescent="0.25">
      <c r="A673" s="302"/>
      <c r="C673" s="198"/>
      <c r="D673" s="256"/>
      <c r="E673" s="256"/>
      <c r="F673" s="256"/>
      <c r="G673" s="256"/>
      <c r="H673" s="256"/>
      <c r="I673" s="256"/>
    </row>
    <row r="674" spans="1:9" ht="12" hidden="1" customHeight="1" x14ac:dyDescent="0.25">
      <c r="A674" s="302"/>
      <c r="C674" s="198"/>
      <c r="D674" s="256"/>
      <c r="E674" s="256"/>
      <c r="F674" s="256"/>
      <c r="G674" s="256"/>
      <c r="H674" s="256"/>
      <c r="I674" s="256"/>
    </row>
    <row r="675" spans="1:9" ht="12" hidden="1" customHeight="1" x14ac:dyDescent="0.25">
      <c r="A675" s="302"/>
      <c r="C675" s="198"/>
      <c r="D675" s="256"/>
      <c r="E675" s="256"/>
      <c r="F675" s="256"/>
      <c r="G675" s="256"/>
      <c r="H675" s="256"/>
      <c r="I675" s="256"/>
    </row>
    <row r="676" spans="1:9" ht="12" hidden="1" customHeight="1" x14ac:dyDescent="0.25">
      <c r="A676" s="302"/>
      <c r="C676" s="198"/>
      <c r="D676" s="256"/>
      <c r="E676" s="256"/>
      <c r="F676" s="256"/>
      <c r="G676" s="256"/>
      <c r="H676" s="256"/>
      <c r="I676" s="256"/>
    </row>
    <row r="677" spans="1:9" ht="12" hidden="1" customHeight="1" x14ac:dyDescent="0.25">
      <c r="A677" s="302"/>
      <c r="C677" s="198"/>
      <c r="D677" s="256"/>
      <c r="E677" s="256"/>
      <c r="F677" s="256"/>
      <c r="G677" s="256"/>
      <c r="H677" s="256"/>
      <c r="I677" s="256"/>
    </row>
    <row r="678" spans="1:9" ht="12" hidden="1" customHeight="1" x14ac:dyDescent="0.25">
      <c r="A678" s="302"/>
      <c r="C678" s="198"/>
      <c r="D678" s="256"/>
      <c r="E678" s="256"/>
      <c r="F678" s="256"/>
      <c r="G678" s="256"/>
      <c r="H678" s="256"/>
      <c r="I678" s="256"/>
    </row>
    <row r="679" spans="1:9" ht="12" hidden="1" customHeight="1" x14ac:dyDescent="0.25">
      <c r="A679" s="302"/>
      <c r="C679" s="198"/>
      <c r="D679" s="256"/>
      <c r="E679" s="256"/>
      <c r="F679" s="256"/>
      <c r="G679" s="256"/>
      <c r="H679" s="256"/>
      <c r="I679" s="256"/>
    </row>
    <row r="680" spans="1:9" ht="12" hidden="1" customHeight="1" x14ac:dyDescent="0.25">
      <c r="A680" s="302"/>
      <c r="C680" s="198"/>
      <c r="D680" s="256"/>
      <c r="E680" s="256"/>
      <c r="F680" s="256"/>
      <c r="G680" s="256"/>
      <c r="H680" s="256"/>
      <c r="I680" s="256"/>
    </row>
    <row r="681" spans="1:9" ht="12" hidden="1" customHeight="1" x14ac:dyDescent="0.25">
      <c r="A681" s="302"/>
      <c r="C681" s="198"/>
      <c r="D681" s="256"/>
      <c r="E681" s="256"/>
      <c r="F681" s="256"/>
      <c r="G681" s="256"/>
      <c r="H681" s="256"/>
      <c r="I681" s="256"/>
    </row>
    <row r="682" spans="1:9" ht="12" hidden="1" customHeight="1" x14ac:dyDescent="0.25">
      <c r="A682" s="302"/>
      <c r="C682" s="198"/>
      <c r="D682" s="256"/>
      <c r="E682" s="256"/>
      <c r="F682" s="256"/>
      <c r="G682" s="256"/>
      <c r="H682" s="256"/>
      <c r="I682" s="256"/>
    </row>
    <row r="683" spans="1:9" ht="12" hidden="1" customHeight="1" x14ac:dyDescent="0.25">
      <c r="A683" s="302"/>
      <c r="C683" s="198"/>
      <c r="D683" s="256"/>
      <c r="E683" s="256"/>
      <c r="F683" s="256"/>
      <c r="G683" s="256"/>
      <c r="H683" s="256"/>
      <c r="I683" s="256"/>
    </row>
    <row r="684" spans="1:9" ht="12" hidden="1" customHeight="1" x14ac:dyDescent="0.25">
      <c r="A684" s="302"/>
      <c r="C684" s="198"/>
      <c r="D684" s="256"/>
      <c r="E684" s="256"/>
      <c r="F684" s="256"/>
      <c r="G684" s="256"/>
      <c r="H684" s="256"/>
      <c r="I684" s="256"/>
    </row>
    <row r="685" spans="1:9" ht="12" hidden="1" customHeight="1" x14ac:dyDescent="0.25">
      <c r="A685" s="302"/>
      <c r="C685" s="198"/>
      <c r="D685" s="256"/>
      <c r="E685" s="256"/>
      <c r="F685" s="256"/>
      <c r="G685" s="256"/>
      <c r="H685" s="256"/>
      <c r="I685" s="256"/>
    </row>
    <row r="686" spans="1:9" ht="12" hidden="1" customHeight="1" x14ac:dyDescent="0.25">
      <c r="A686" s="302"/>
      <c r="C686" s="198"/>
      <c r="D686" s="256"/>
      <c r="E686" s="256"/>
      <c r="F686" s="256"/>
      <c r="G686" s="256"/>
      <c r="H686" s="256"/>
      <c r="I686" s="256"/>
    </row>
    <row r="687" spans="1:9" ht="12" hidden="1" customHeight="1" x14ac:dyDescent="0.25">
      <c r="A687" s="302"/>
      <c r="C687" s="198"/>
      <c r="D687" s="256"/>
      <c r="E687" s="256"/>
      <c r="F687" s="256"/>
      <c r="G687" s="256"/>
      <c r="H687" s="256"/>
      <c r="I687" s="256"/>
    </row>
    <row r="688" spans="1:9" ht="12" hidden="1" customHeight="1" x14ac:dyDescent="0.25">
      <c r="A688" s="302"/>
      <c r="C688" s="198"/>
      <c r="D688" s="256"/>
      <c r="E688" s="256"/>
      <c r="F688" s="256"/>
      <c r="G688" s="256"/>
      <c r="H688" s="256"/>
      <c r="I688" s="256"/>
    </row>
    <row r="689" spans="1:9" ht="12" hidden="1" customHeight="1" x14ac:dyDescent="0.25">
      <c r="A689" s="302">
        <v>29</v>
      </c>
      <c r="C689" s="198"/>
      <c r="D689" s="256"/>
      <c r="E689" s="256"/>
      <c r="F689" s="256"/>
      <c r="G689" s="256"/>
      <c r="H689" s="256"/>
      <c r="I689" s="256"/>
    </row>
    <row r="690" spans="1:9" ht="12" hidden="1" customHeight="1" x14ac:dyDescent="0.25">
      <c r="A690" s="302"/>
      <c r="C690" s="198"/>
      <c r="D690" s="256"/>
      <c r="E690" s="256"/>
      <c r="F690" s="256"/>
      <c r="G690" s="256"/>
      <c r="H690" s="256"/>
      <c r="I690" s="256"/>
    </row>
    <row r="691" spans="1:9" ht="12" hidden="1" customHeight="1" x14ac:dyDescent="0.25">
      <c r="A691" s="302"/>
      <c r="C691" s="198"/>
      <c r="D691" s="256"/>
      <c r="E691" s="256"/>
      <c r="F691" s="256"/>
      <c r="G691" s="256"/>
      <c r="H691" s="256"/>
      <c r="I691" s="256"/>
    </row>
    <row r="692" spans="1:9" ht="12" hidden="1" customHeight="1" x14ac:dyDescent="0.25">
      <c r="A692" s="302"/>
      <c r="C692" s="198"/>
      <c r="D692" s="256"/>
      <c r="E692" s="256"/>
      <c r="F692" s="256"/>
      <c r="G692" s="256"/>
      <c r="H692" s="256"/>
      <c r="I692" s="256"/>
    </row>
    <row r="693" spans="1:9" ht="12" hidden="1" customHeight="1" x14ac:dyDescent="0.25">
      <c r="A693" s="302"/>
      <c r="C693" s="198"/>
      <c r="D693" s="256"/>
      <c r="E693" s="256"/>
      <c r="F693" s="256"/>
      <c r="G693" s="256"/>
      <c r="H693" s="256"/>
      <c r="I693" s="256"/>
    </row>
    <row r="694" spans="1:9" ht="12" hidden="1" customHeight="1" x14ac:dyDescent="0.25">
      <c r="A694" s="302"/>
      <c r="C694" s="198"/>
      <c r="D694" s="256"/>
      <c r="E694" s="256"/>
      <c r="F694" s="256"/>
      <c r="G694" s="256"/>
      <c r="H694" s="256"/>
      <c r="I694" s="256"/>
    </row>
    <row r="695" spans="1:9" ht="12" hidden="1" customHeight="1" x14ac:dyDescent="0.25">
      <c r="A695" s="302"/>
      <c r="C695" s="198"/>
      <c r="D695" s="256"/>
      <c r="E695" s="256"/>
      <c r="F695" s="256"/>
      <c r="G695" s="256"/>
      <c r="H695" s="256"/>
      <c r="I695" s="256"/>
    </row>
    <row r="696" spans="1:9" ht="12" hidden="1" customHeight="1" x14ac:dyDescent="0.25">
      <c r="A696" s="302"/>
      <c r="C696" s="198"/>
      <c r="D696" s="256"/>
      <c r="E696" s="256"/>
      <c r="F696" s="256"/>
      <c r="G696" s="256"/>
      <c r="H696" s="256"/>
      <c r="I696" s="256"/>
    </row>
    <row r="697" spans="1:9" ht="12" hidden="1" customHeight="1" x14ac:dyDescent="0.25">
      <c r="A697" s="302"/>
      <c r="C697" s="198"/>
      <c r="D697" s="256"/>
      <c r="E697" s="256"/>
      <c r="F697" s="256"/>
      <c r="G697" s="256"/>
      <c r="H697" s="256"/>
      <c r="I697" s="256"/>
    </row>
    <row r="698" spans="1:9" ht="12" hidden="1" customHeight="1" x14ac:dyDescent="0.25">
      <c r="A698" s="302"/>
      <c r="C698" s="198"/>
      <c r="D698" s="256"/>
      <c r="E698" s="256"/>
      <c r="F698" s="256"/>
      <c r="G698" s="256"/>
      <c r="H698" s="256"/>
      <c r="I698" s="256"/>
    </row>
    <row r="699" spans="1:9" ht="12" hidden="1" customHeight="1" x14ac:dyDescent="0.25">
      <c r="A699" s="302"/>
      <c r="C699" s="198"/>
      <c r="D699" s="256"/>
      <c r="E699" s="256"/>
      <c r="F699" s="256"/>
      <c r="G699" s="256"/>
      <c r="H699" s="256"/>
      <c r="I699" s="256"/>
    </row>
    <row r="700" spans="1:9" ht="12" hidden="1" customHeight="1" x14ac:dyDescent="0.25">
      <c r="A700" s="302"/>
      <c r="C700" s="198"/>
      <c r="D700" s="256"/>
      <c r="E700" s="256"/>
      <c r="F700" s="256"/>
      <c r="G700" s="256"/>
      <c r="H700" s="256"/>
      <c r="I700" s="256"/>
    </row>
    <row r="701" spans="1:9" ht="12" hidden="1" customHeight="1" x14ac:dyDescent="0.25">
      <c r="A701" s="302"/>
      <c r="C701" s="198"/>
      <c r="D701" s="256"/>
      <c r="E701" s="256"/>
      <c r="F701" s="256"/>
      <c r="G701" s="256"/>
      <c r="H701" s="256"/>
      <c r="I701" s="256"/>
    </row>
    <row r="702" spans="1:9" ht="12" hidden="1" customHeight="1" x14ac:dyDescent="0.25">
      <c r="A702" s="302"/>
      <c r="C702" s="198"/>
      <c r="D702" s="256"/>
      <c r="E702" s="256"/>
      <c r="F702" s="256"/>
      <c r="G702" s="256"/>
      <c r="H702" s="256"/>
      <c r="I702" s="256"/>
    </row>
    <row r="703" spans="1:9" ht="12" hidden="1" customHeight="1" x14ac:dyDescent="0.25">
      <c r="A703" s="302"/>
      <c r="C703" s="198"/>
      <c r="D703" s="256"/>
      <c r="E703" s="256"/>
      <c r="F703" s="256"/>
      <c r="G703" s="256"/>
      <c r="H703" s="256"/>
      <c r="I703" s="256"/>
    </row>
    <row r="704" spans="1:9" ht="12" hidden="1" customHeight="1" x14ac:dyDescent="0.25">
      <c r="A704" s="302"/>
      <c r="C704" s="198"/>
      <c r="D704" s="256"/>
      <c r="E704" s="256"/>
      <c r="F704" s="256"/>
      <c r="G704" s="256"/>
      <c r="H704" s="256"/>
      <c r="I704" s="256"/>
    </row>
    <row r="705" spans="1:9" ht="12" hidden="1" customHeight="1" x14ac:dyDescent="0.25">
      <c r="A705" s="302"/>
      <c r="C705" s="198"/>
      <c r="D705" s="256"/>
      <c r="E705" s="256"/>
      <c r="F705" s="256"/>
      <c r="G705" s="256"/>
      <c r="H705" s="256"/>
      <c r="I705" s="256"/>
    </row>
    <row r="706" spans="1:9" ht="12" hidden="1" customHeight="1" x14ac:dyDescent="0.25">
      <c r="A706" s="302"/>
      <c r="C706" s="198"/>
      <c r="D706" s="256"/>
      <c r="E706" s="256"/>
      <c r="F706" s="256"/>
      <c r="G706" s="256"/>
      <c r="H706" s="256"/>
      <c r="I706" s="256"/>
    </row>
    <row r="707" spans="1:9" ht="12" hidden="1" customHeight="1" x14ac:dyDescent="0.25">
      <c r="A707" s="302"/>
      <c r="C707" s="198"/>
      <c r="D707" s="256"/>
      <c r="E707" s="256"/>
      <c r="F707" s="256"/>
      <c r="G707" s="256"/>
      <c r="H707" s="256"/>
      <c r="I707" s="256"/>
    </row>
    <row r="708" spans="1:9" ht="12" hidden="1" customHeight="1" x14ac:dyDescent="0.25">
      <c r="A708" s="302"/>
      <c r="C708" s="198"/>
      <c r="D708" s="256"/>
      <c r="E708" s="256"/>
      <c r="F708" s="256"/>
      <c r="G708" s="256"/>
      <c r="H708" s="256"/>
      <c r="I708" s="256"/>
    </row>
    <row r="709" spans="1:9" ht="12" hidden="1" customHeight="1" x14ac:dyDescent="0.25">
      <c r="A709" s="302"/>
      <c r="C709" s="198"/>
      <c r="D709" s="256"/>
      <c r="E709" s="256"/>
      <c r="F709" s="256"/>
      <c r="G709" s="256"/>
      <c r="H709" s="256"/>
      <c r="I709" s="256"/>
    </row>
    <row r="710" spans="1:9" ht="12" hidden="1" customHeight="1" x14ac:dyDescent="0.25">
      <c r="A710" s="302"/>
      <c r="C710" s="198"/>
      <c r="D710" s="256"/>
      <c r="E710" s="256"/>
      <c r="F710" s="256"/>
      <c r="G710" s="256"/>
      <c r="H710" s="256"/>
      <c r="I710" s="256"/>
    </row>
    <row r="711" spans="1:9" ht="12" hidden="1" customHeight="1" x14ac:dyDescent="0.25">
      <c r="A711" s="302"/>
      <c r="C711" s="198"/>
      <c r="D711" s="256"/>
      <c r="E711" s="256"/>
      <c r="F711" s="256"/>
      <c r="G711" s="256"/>
      <c r="H711" s="256"/>
      <c r="I711" s="256"/>
    </row>
    <row r="712" spans="1:9" ht="12" hidden="1" customHeight="1" x14ac:dyDescent="0.25">
      <c r="A712" s="302"/>
      <c r="C712" s="198"/>
      <c r="D712" s="256"/>
      <c r="E712" s="256"/>
      <c r="F712" s="256"/>
      <c r="G712" s="256"/>
      <c r="H712" s="256"/>
      <c r="I712" s="256"/>
    </row>
    <row r="713" spans="1:9" ht="12" hidden="1" customHeight="1" x14ac:dyDescent="0.25">
      <c r="C713" s="198"/>
      <c r="D713" s="256"/>
      <c r="E713" s="256"/>
      <c r="F713" s="256"/>
      <c r="G713" s="256"/>
      <c r="H713" s="256"/>
      <c r="I713" s="256"/>
    </row>
    <row r="714" spans="1:9" ht="12" hidden="1" customHeight="1" x14ac:dyDescent="0.25">
      <c r="C714" s="198"/>
      <c r="D714" s="256"/>
      <c r="E714" s="256"/>
      <c r="F714" s="256"/>
      <c r="G714" s="256"/>
      <c r="H714" s="256"/>
      <c r="I714" s="256"/>
    </row>
    <row r="715" spans="1:9" ht="12" hidden="1" customHeight="1" x14ac:dyDescent="0.25">
      <c r="C715" s="198"/>
      <c r="D715" s="256"/>
      <c r="E715" s="256"/>
      <c r="F715" s="256"/>
      <c r="G715" s="256"/>
      <c r="H715" s="256"/>
      <c r="I715" s="256"/>
    </row>
    <row r="716" spans="1:9" ht="12" hidden="1" customHeight="1" x14ac:dyDescent="0.25">
      <c r="C716" s="198"/>
      <c r="D716" s="256"/>
      <c r="E716" s="256"/>
      <c r="F716" s="256"/>
      <c r="G716" s="256"/>
      <c r="H716" s="256"/>
      <c r="I716" s="256"/>
    </row>
    <row r="717" spans="1:9" ht="12" hidden="1" customHeight="1" x14ac:dyDescent="0.25">
      <c r="C717" s="198"/>
      <c r="D717" s="256"/>
      <c r="E717" s="256"/>
      <c r="F717" s="256"/>
      <c r="G717" s="256"/>
      <c r="H717" s="256"/>
      <c r="I717" s="256"/>
    </row>
    <row r="718" spans="1:9" ht="12" hidden="1" customHeight="1" x14ac:dyDescent="0.25">
      <c r="C718" s="198"/>
      <c r="D718" s="256"/>
      <c r="E718" s="256"/>
      <c r="F718" s="256"/>
      <c r="G718" s="256"/>
      <c r="H718" s="256"/>
      <c r="I718" s="256"/>
    </row>
    <row r="719" spans="1:9" ht="12" hidden="1" customHeight="1" x14ac:dyDescent="0.25">
      <c r="C719" s="198"/>
      <c r="D719" s="256"/>
      <c r="E719" s="256"/>
      <c r="F719" s="256"/>
      <c r="G719" s="256"/>
      <c r="H719" s="256"/>
      <c r="I719" s="256"/>
    </row>
    <row r="720" spans="1:9" ht="12" hidden="1" customHeight="1" x14ac:dyDescent="0.25">
      <c r="C720" s="198"/>
      <c r="D720" s="256"/>
      <c r="E720" s="256"/>
      <c r="F720" s="256"/>
      <c r="G720" s="256"/>
      <c r="H720" s="256"/>
      <c r="I720" s="256"/>
    </row>
    <row r="721" spans="3:9" ht="12" hidden="1" customHeight="1" x14ac:dyDescent="0.25">
      <c r="C721" s="198"/>
      <c r="D721" s="256"/>
      <c r="E721" s="256"/>
      <c r="F721" s="256"/>
      <c r="G721" s="256"/>
      <c r="H721" s="256"/>
      <c r="I721" s="256"/>
    </row>
    <row r="722" spans="3:9" ht="12" hidden="1" customHeight="1" x14ac:dyDescent="0.25">
      <c r="C722" s="198"/>
      <c r="D722" s="256"/>
      <c r="E722" s="256"/>
      <c r="F722" s="256"/>
      <c r="G722" s="256"/>
      <c r="H722" s="256"/>
      <c r="I722" s="256"/>
    </row>
    <row r="723" spans="3:9" ht="12" hidden="1" customHeight="1" x14ac:dyDescent="0.25">
      <c r="C723" s="198"/>
      <c r="D723" s="256"/>
      <c r="E723" s="256"/>
      <c r="F723" s="256"/>
      <c r="G723" s="256"/>
      <c r="H723" s="256"/>
      <c r="I723" s="256"/>
    </row>
    <row r="724" spans="3:9" ht="12" hidden="1" customHeight="1" x14ac:dyDescent="0.25">
      <c r="C724" s="198"/>
      <c r="D724" s="256"/>
      <c r="E724" s="256"/>
      <c r="F724" s="256"/>
      <c r="G724" s="256"/>
      <c r="H724" s="256"/>
      <c r="I724" s="256"/>
    </row>
    <row r="725" spans="3:9" ht="12" hidden="1" customHeight="1" x14ac:dyDescent="0.25">
      <c r="C725" s="198"/>
      <c r="D725" s="256"/>
      <c r="E725" s="256"/>
      <c r="F725" s="256"/>
      <c r="G725" s="256"/>
      <c r="H725" s="256"/>
      <c r="I725" s="256"/>
    </row>
    <row r="726" spans="3:9" ht="12" hidden="1" customHeight="1" x14ac:dyDescent="0.25">
      <c r="C726" s="198"/>
      <c r="D726" s="256"/>
      <c r="E726" s="256"/>
      <c r="F726" s="256"/>
      <c r="G726" s="256"/>
      <c r="H726" s="256"/>
      <c r="I726" s="256"/>
    </row>
    <row r="727" spans="3:9" ht="12" hidden="1" customHeight="1" x14ac:dyDescent="0.25">
      <c r="C727" s="198"/>
      <c r="D727" s="256"/>
      <c r="E727" s="256"/>
      <c r="F727" s="256"/>
      <c r="G727" s="256"/>
      <c r="H727" s="256"/>
      <c r="I727" s="256"/>
    </row>
    <row r="728" spans="3:9" ht="12" hidden="1" customHeight="1" x14ac:dyDescent="0.25">
      <c r="C728" s="198"/>
      <c r="D728" s="256"/>
      <c r="E728" s="256"/>
      <c r="F728" s="256"/>
      <c r="G728" s="256"/>
      <c r="H728" s="256"/>
      <c r="I728" s="256"/>
    </row>
    <row r="729" spans="3:9" ht="12" hidden="1" customHeight="1" x14ac:dyDescent="0.25">
      <c r="C729" s="198"/>
      <c r="D729" s="256"/>
      <c r="E729" s="256"/>
      <c r="F729" s="256"/>
      <c r="G729" s="256"/>
      <c r="H729" s="256"/>
      <c r="I729" s="256"/>
    </row>
    <row r="730" spans="3:9" ht="12" hidden="1" customHeight="1" x14ac:dyDescent="0.25">
      <c r="C730" s="198"/>
      <c r="D730" s="256"/>
      <c r="E730" s="256"/>
      <c r="F730" s="256"/>
      <c r="G730" s="256"/>
      <c r="H730" s="256"/>
      <c r="I730" s="256"/>
    </row>
    <row r="731" spans="3:9" ht="12" hidden="1" customHeight="1" x14ac:dyDescent="0.25">
      <c r="C731" s="198"/>
      <c r="D731" s="256"/>
      <c r="E731" s="256"/>
      <c r="F731" s="256"/>
      <c r="G731" s="256"/>
      <c r="H731" s="256"/>
      <c r="I731" s="256"/>
    </row>
    <row r="732" spans="3:9" ht="12" hidden="1" customHeight="1" x14ac:dyDescent="0.25">
      <c r="C732" s="198"/>
      <c r="D732" s="256"/>
      <c r="E732" s="256"/>
      <c r="F732" s="256"/>
      <c r="G732" s="256"/>
      <c r="H732" s="256"/>
      <c r="I732" s="256"/>
    </row>
    <row r="733" spans="3:9" ht="12" hidden="1" customHeight="1" x14ac:dyDescent="0.25">
      <c r="C733" s="198"/>
      <c r="D733" s="256"/>
      <c r="E733" s="256"/>
      <c r="F733" s="256"/>
      <c r="G733" s="256"/>
      <c r="H733" s="256"/>
      <c r="I733" s="256"/>
    </row>
    <row r="734" spans="3:9" ht="12" hidden="1" customHeight="1" x14ac:dyDescent="0.25">
      <c r="C734" s="198"/>
      <c r="D734" s="256"/>
      <c r="E734" s="256"/>
      <c r="F734" s="256"/>
      <c r="G734" s="256"/>
      <c r="H734" s="256"/>
      <c r="I734" s="256"/>
    </row>
    <row r="735" spans="3:9" ht="12" hidden="1" customHeight="1" x14ac:dyDescent="0.25">
      <c r="C735" s="198"/>
      <c r="D735" s="256"/>
      <c r="E735" s="256"/>
      <c r="F735" s="256"/>
      <c r="G735" s="256"/>
      <c r="H735" s="256"/>
      <c r="I735" s="256"/>
    </row>
    <row r="736" spans="3:9" ht="12" hidden="1" customHeight="1" x14ac:dyDescent="0.25">
      <c r="C736" s="198"/>
      <c r="D736" s="256"/>
      <c r="E736" s="256"/>
      <c r="F736" s="256"/>
      <c r="G736" s="256"/>
      <c r="H736" s="256"/>
      <c r="I736" s="256"/>
    </row>
    <row r="737" spans="1:9" ht="12" hidden="1" customHeight="1" x14ac:dyDescent="0.25">
      <c r="A737" s="302"/>
      <c r="C737" s="198"/>
      <c r="D737" s="256"/>
      <c r="E737" s="256"/>
      <c r="F737" s="256"/>
      <c r="G737" s="256"/>
      <c r="H737" s="256"/>
      <c r="I737" s="256"/>
    </row>
    <row r="738" spans="1:9" ht="12" hidden="1" customHeight="1" x14ac:dyDescent="0.25">
      <c r="A738" s="302"/>
      <c r="C738" s="198"/>
      <c r="D738" s="256"/>
      <c r="E738" s="256"/>
      <c r="F738" s="256"/>
      <c r="G738" s="256"/>
      <c r="H738" s="256"/>
      <c r="I738" s="256"/>
    </row>
    <row r="739" spans="1:9" ht="12" hidden="1" customHeight="1" x14ac:dyDescent="0.25">
      <c r="A739" s="302"/>
      <c r="C739" s="198"/>
      <c r="D739" s="256"/>
      <c r="E739" s="256"/>
      <c r="F739" s="256"/>
      <c r="G739" s="256"/>
      <c r="H739" s="256"/>
      <c r="I739" s="256"/>
    </row>
    <row r="740" spans="1:9" ht="12" hidden="1" customHeight="1" x14ac:dyDescent="0.25">
      <c r="A740" s="302"/>
      <c r="C740" s="198"/>
      <c r="D740" s="256"/>
      <c r="E740" s="256"/>
      <c r="F740" s="256"/>
      <c r="G740" s="256"/>
      <c r="H740" s="256"/>
      <c r="I740" s="256"/>
    </row>
    <row r="741" spans="1:9" ht="12" hidden="1" customHeight="1" x14ac:dyDescent="0.25">
      <c r="A741" s="302"/>
      <c r="C741" s="198"/>
      <c r="D741" s="256"/>
      <c r="E741" s="256"/>
      <c r="F741" s="256"/>
      <c r="G741" s="256"/>
      <c r="H741" s="256"/>
      <c r="I741" s="256"/>
    </row>
    <row r="742" spans="1:9" ht="12" hidden="1" customHeight="1" x14ac:dyDescent="0.25">
      <c r="A742" s="302"/>
      <c r="C742" s="198"/>
      <c r="D742" s="256"/>
      <c r="E742" s="256"/>
      <c r="F742" s="256"/>
      <c r="G742" s="256"/>
      <c r="H742" s="256"/>
      <c r="I742" s="256"/>
    </row>
    <row r="743" spans="1:9" ht="12" hidden="1" customHeight="1" x14ac:dyDescent="0.25">
      <c r="A743" s="302"/>
      <c r="C743" s="198"/>
      <c r="D743" s="256"/>
      <c r="E743" s="256"/>
      <c r="F743" s="256"/>
      <c r="G743" s="256"/>
      <c r="H743" s="256"/>
      <c r="I743" s="256"/>
    </row>
    <row r="744" spans="1:9" ht="12" hidden="1" customHeight="1" x14ac:dyDescent="0.25">
      <c r="A744" s="302"/>
      <c r="C744" s="198"/>
      <c r="D744" s="256"/>
      <c r="E744" s="256"/>
      <c r="F744" s="256"/>
      <c r="G744" s="256"/>
      <c r="H744" s="256"/>
      <c r="I744" s="256"/>
    </row>
    <row r="745" spans="1:9" ht="12" hidden="1" customHeight="1" x14ac:dyDescent="0.25">
      <c r="A745" s="302"/>
      <c r="C745" s="198"/>
      <c r="D745" s="256"/>
      <c r="E745" s="256"/>
      <c r="F745" s="256"/>
      <c r="G745" s="256"/>
      <c r="H745" s="256"/>
      <c r="I745" s="256"/>
    </row>
    <row r="746" spans="1:9" ht="12" hidden="1" customHeight="1" x14ac:dyDescent="0.25">
      <c r="A746" s="302"/>
      <c r="C746" s="198"/>
      <c r="D746" s="256"/>
      <c r="E746" s="256"/>
      <c r="F746" s="256"/>
      <c r="G746" s="256"/>
      <c r="H746" s="256"/>
      <c r="I746" s="256"/>
    </row>
    <row r="747" spans="1:9" ht="12" hidden="1" customHeight="1" x14ac:dyDescent="0.25">
      <c r="A747" s="302"/>
      <c r="C747" s="198"/>
      <c r="D747" s="256"/>
      <c r="E747" s="256"/>
      <c r="F747" s="256"/>
      <c r="G747" s="256"/>
      <c r="H747" s="256"/>
      <c r="I747" s="256"/>
    </row>
    <row r="748" spans="1:9" ht="12" hidden="1" customHeight="1" x14ac:dyDescent="0.25">
      <c r="A748" s="302"/>
      <c r="C748" s="198"/>
      <c r="D748" s="256"/>
      <c r="E748" s="256"/>
      <c r="F748" s="256"/>
      <c r="G748" s="256"/>
      <c r="H748" s="256"/>
      <c r="I748" s="256"/>
    </row>
    <row r="749" spans="1:9" ht="12" hidden="1" customHeight="1" x14ac:dyDescent="0.25">
      <c r="A749" s="302"/>
      <c r="C749" s="198"/>
      <c r="D749" s="256"/>
      <c r="E749" s="256"/>
      <c r="F749" s="256"/>
      <c r="G749" s="256"/>
      <c r="H749" s="256"/>
      <c r="I749" s="256"/>
    </row>
    <row r="750" spans="1:9" ht="12" hidden="1" customHeight="1" x14ac:dyDescent="0.25">
      <c r="A750" s="302"/>
      <c r="C750" s="198"/>
      <c r="D750" s="256"/>
      <c r="E750" s="256"/>
      <c r="F750" s="256"/>
      <c r="G750" s="256"/>
      <c r="H750" s="256"/>
      <c r="I750" s="256"/>
    </row>
    <row r="751" spans="1:9" ht="12" hidden="1" customHeight="1" x14ac:dyDescent="0.25">
      <c r="A751" s="302"/>
      <c r="C751" s="198"/>
      <c r="D751" s="256"/>
      <c r="E751" s="256"/>
      <c r="F751" s="256"/>
      <c r="G751" s="256"/>
      <c r="H751" s="256"/>
      <c r="I751" s="256"/>
    </row>
    <row r="752" spans="1:9" ht="12" hidden="1" customHeight="1" x14ac:dyDescent="0.25">
      <c r="A752" s="302"/>
      <c r="C752" s="198"/>
      <c r="D752" s="256"/>
      <c r="E752" s="256"/>
      <c r="F752" s="256"/>
      <c r="G752" s="256"/>
      <c r="H752" s="256"/>
      <c r="I752" s="256"/>
    </row>
    <row r="753" spans="1:9" ht="12" hidden="1" customHeight="1" x14ac:dyDescent="0.25">
      <c r="A753" s="302"/>
      <c r="C753" s="198"/>
      <c r="D753" s="256"/>
      <c r="E753" s="256"/>
      <c r="F753" s="256"/>
      <c r="G753" s="256"/>
      <c r="H753" s="256"/>
      <c r="I753" s="256"/>
    </row>
    <row r="754" spans="1:9" ht="12" hidden="1" customHeight="1" x14ac:dyDescent="0.25">
      <c r="A754" s="302"/>
      <c r="C754" s="198"/>
      <c r="D754" s="256"/>
      <c r="E754" s="256"/>
      <c r="F754" s="256"/>
      <c r="G754" s="256"/>
      <c r="H754" s="256"/>
      <c r="I754" s="256"/>
    </row>
    <row r="755" spans="1:9" ht="12" hidden="1" customHeight="1" x14ac:dyDescent="0.25">
      <c r="A755" s="302"/>
      <c r="C755" s="198"/>
      <c r="D755" s="256"/>
      <c r="E755" s="256"/>
      <c r="F755" s="256"/>
      <c r="G755" s="256"/>
      <c r="H755" s="256"/>
      <c r="I755" s="256"/>
    </row>
    <row r="756" spans="1:9" ht="12" hidden="1" customHeight="1" x14ac:dyDescent="0.25">
      <c r="A756" s="302"/>
      <c r="C756" s="198"/>
      <c r="D756" s="256"/>
      <c r="E756" s="256"/>
      <c r="F756" s="256"/>
      <c r="G756" s="256"/>
      <c r="H756" s="256"/>
      <c r="I756" s="256"/>
    </row>
    <row r="757" spans="1:9" ht="12" hidden="1" customHeight="1" x14ac:dyDescent="0.25">
      <c r="A757" s="302"/>
      <c r="C757" s="198"/>
      <c r="D757" s="256"/>
      <c r="E757" s="256"/>
      <c r="F757" s="256"/>
      <c r="G757" s="256"/>
      <c r="H757" s="256"/>
      <c r="I757" s="256"/>
    </row>
    <row r="758" spans="1:9" ht="12" hidden="1" customHeight="1" x14ac:dyDescent="0.25">
      <c r="A758" s="302"/>
      <c r="C758" s="198"/>
      <c r="D758" s="256"/>
      <c r="E758" s="256"/>
      <c r="F758" s="256"/>
      <c r="G758" s="256"/>
      <c r="H758" s="256"/>
      <c r="I758" s="256"/>
    </row>
    <row r="759" spans="1:9" ht="12" hidden="1" customHeight="1" x14ac:dyDescent="0.25">
      <c r="A759" s="302"/>
      <c r="C759" s="198"/>
      <c r="D759" s="256"/>
      <c r="E759" s="256"/>
      <c r="F759" s="256"/>
      <c r="G759" s="256"/>
      <c r="H759" s="256"/>
      <c r="I759" s="256"/>
    </row>
    <row r="760" spans="1:9" ht="12" hidden="1" customHeight="1" x14ac:dyDescent="0.25">
      <c r="A760" s="302"/>
      <c r="C760" s="198"/>
      <c r="D760" s="256"/>
      <c r="E760" s="256"/>
      <c r="F760" s="256"/>
      <c r="G760" s="256"/>
      <c r="H760" s="256"/>
      <c r="I760" s="256"/>
    </row>
    <row r="761" spans="1:9" x14ac:dyDescent="0.25">
      <c r="A761" s="302"/>
      <c r="C761" s="259" t="s">
        <v>287</v>
      </c>
      <c r="D761" s="249"/>
      <c r="E761" s="249"/>
      <c r="F761" s="249"/>
      <c r="G761" s="249"/>
    </row>
    <row r="762" spans="1:9" x14ac:dyDescent="0.25">
      <c r="A762" s="302"/>
      <c r="C762" s="259" t="s">
        <v>290</v>
      </c>
      <c r="D762" s="249"/>
      <c r="E762" s="249"/>
      <c r="F762" s="249"/>
      <c r="G762" s="249"/>
    </row>
    <row r="763" spans="1:9" x14ac:dyDescent="0.25">
      <c r="A763" s="302"/>
      <c r="D763" s="249"/>
      <c r="E763" s="249"/>
      <c r="F763" s="249"/>
      <c r="G763" s="249"/>
    </row>
    <row r="764" spans="1:9" x14ac:dyDescent="0.25">
      <c r="A764" s="302"/>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7">
    <mergeCell ref="H14:I14"/>
    <mergeCell ref="C2:C4"/>
    <mergeCell ref="D2:I4"/>
    <mergeCell ref="D6:I6"/>
    <mergeCell ref="H8:I8"/>
    <mergeCell ref="C10:I10"/>
    <mergeCell ref="A281:A304"/>
    <mergeCell ref="A17:A40"/>
    <mergeCell ref="A41:A64"/>
    <mergeCell ref="A65:A88"/>
    <mergeCell ref="A89:A112"/>
    <mergeCell ref="A113:A136"/>
    <mergeCell ref="A137:A160"/>
    <mergeCell ref="A161:A184"/>
    <mergeCell ref="A185:A208"/>
    <mergeCell ref="A209:A232"/>
    <mergeCell ref="A233:A256"/>
    <mergeCell ref="A257:A280"/>
    <mergeCell ref="A569:A592"/>
    <mergeCell ref="A305:A328"/>
    <mergeCell ref="A329:A352"/>
    <mergeCell ref="A353:A376"/>
    <mergeCell ref="A377:A400"/>
    <mergeCell ref="A401:A424"/>
    <mergeCell ref="A425:A448"/>
    <mergeCell ref="A449:A472"/>
    <mergeCell ref="A473:A496"/>
    <mergeCell ref="A497:A520"/>
    <mergeCell ref="A521:A544"/>
    <mergeCell ref="A545:A568"/>
    <mergeCell ref="A761:A783"/>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
  <pageSetup paperSize="9" scale="69" orientation="portrait" horizontalDpi="4294967292" verticalDpi="300" r:id="rId1"/>
  <rowBreaks count="1" manualBreakCount="1">
    <brk id="91" min="1" max="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951F6-F234-46D7-9064-E506DD405826}">
  <dimension ref="B1:BQ49"/>
  <sheetViews>
    <sheetView showGridLines="0" zoomScale="70" zoomScaleNormal="70" zoomScaleSheetLayoutView="74" workbookViewId="0">
      <selection activeCell="Z46" sqref="Z46"/>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3" width="6.88671875" style="222"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307</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294</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295</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t="s">
        <v>283</v>
      </c>
      <c r="D17" s="231" t="s">
        <v>283</v>
      </c>
      <c r="E17" s="231" t="s">
        <v>283</v>
      </c>
      <c r="F17" s="231" t="s">
        <v>283</v>
      </c>
      <c r="G17" s="231" t="s">
        <v>283</v>
      </c>
      <c r="H17" s="231" t="s">
        <v>283</v>
      </c>
      <c r="I17" s="231" t="s">
        <v>283</v>
      </c>
      <c r="J17" s="231" t="s">
        <v>283</v>
      </c>
      <c r="K17" s="231" t="s">
        <v>283</v>
      </c>
      <c r="L17" s="231" t="s">
        <v>283</v>
      </c>
      <c r="M17" s="231" t="s">
        <v>283</v>
      </c>
      <c r="N17" s="231" t="s">
        <v>283</v>
      </c>
      <c r="O17" s="231" t="s">
        <v>283</v>
      </c>
      <c r="P17" s="231" t="s">
        <v>283</v>
      </c>
      <c r="Q17" s="231" t="s">
        <v>283</v>
      </c>
      <c r="R17" s="231" t="s">
        <v>283</v>
      </c>
      <c r="S17" s="231" t="s">
        <v>283</v>
      </c>
      <c r="T17" s="231">
        <v>5.95</v>
      </c>
      <c r="U17" s="231">
        <v>5.79</v>
      </c>
      <c r="V17" s="231">
        <v>5.45</v>
      </c>
      <c r="W17" s="231">
        <v>5.45</v>
      </c>
      <c r="X17" s="231">
        <v>6.03</v>
      </c>
      <c r="Y17" s="231">
        <v>5.74</v>
      </c>
      <c r="Z17" s="231">
        <v>6.42</v>
      </c>
      <c r="AA17" s="231">
        <v>5.76</v>
      </c>
      <c r="AB17" s="231">
        <v>6.18</v>
      </c>
      <c r="AC17" s="231">
        <v>6.24</v>
      </c>
      <c r="AD17" s="231">
        <v>6.1</v>
      </c>
      <c r="AE17" s="231">
        <v>5.71</v>
      </c>
      <c r="AF17" s="231">
        <v>6.08</v>
      </c>
      <c r="AG17" s="231">
        <v>6.31</v>
      </c>
    </row>
    <row r="18" spans="2:69" s="232" customFormat="1" x14ac:dyDescent="0.25">
      <c r="B18" s="230">
        <v>4.1666666666666664E-2</v>
      </c>
      <c r="C18" s="231" t="s">
        <v>283</v>
      </c>
      <c r="D18" s="231" t="s">
        <v>283</v>
      </c>
      <c r="E18" s="231" t="s">
        <v>283</v>
      </c>
      <c r="F18" s="231" t="s">
        <v>283</v>
      </c>
      <c r="G18" s="231" t="s">
        <v>283</v>
      </c>
      <c r="H18" s="231" t="s">
        <v>283</v>
      </c>
      <c r="I18" s="231" t="s">
        <v>283</v>
      </c>
      <c r="J18" s="231" t="s">
        <v>283</v>
      </c>
      <c r="K18" s="231" t="s">
        <v>283</v>
      </c>
      <c r="L18" s="231" t="s">
        <v>283</v>
      </c>
      <c r="M18" s="231" t="s">
        <v>283</v>
      </c>
      <c r="N18" s="231" t="s">
        <v>283</v>
      </c>
      <c r="O18" s="231" t="s">
        <v>283</v>
      </c>
      <c r="P18" s="231" t="s">
        <v>283</v>
      </c>
      <c r="Q18" s="231" t="s">
        <v>283</v>
      </c>
      <c r="R18" s="231" t="s">
        <v>283</v>
      </c>
      <c r="S18" s="231" t="s">
        <v>283</v>
      </c>
      <c r="T18" s="231">
        <v>5.61</v>
      </c>
      <c r="U18" s="231">
        <v>6.1</v>
      </c>
      <c r="V18" s="231">
        <v>5.55</v>
      </c>
      <c r="W18" s="231">
        <v>5.32</v>
      </c>
      <c r="X18" s="231">
        <v>5.69</v>
      </c>
      <c r="Y18" s="231">
        <v>5.71</v>
      </c>
      <c r="Z18" s="231">
        <v>5.79</v>
      </c>
      <c r="AA18" s="231">
        <v>5.63</v>
      </c>
      <c r="AB18" s="231">
        <v>5.82</v>
      </c>
      <c r="AC18" s="231">
        <v>6.05</v>
      </c>
      <c r="AD18" s="231">
        <v>5.97</v>
      </c>
      <c r="AE18" s="231">
        <v>5.29</v>
      </c>
      <c r="AF18" s="231">
        <v>5.66</v>
      </c>
      <c r="AG18" s="231">
        <v>6.26</v>
      </c>
    </row>
    <row r="19" spans="2:69" s="232" customFormat="1" x14ac:dyDescent="0.25">
      <c r="B19" s="230">
        <v>8.3333333333333329E-2</v>
      </c>
      <c r="C19" s="231" t="s">
        <v>283</v>
      </c>
      <c r="D19" s="231" t="s">
        <v>283</v>
      </c>
      <c r="E19" s="231" t="s">
        <v>283</v>
      </c>
      <c r="F19" s="231" t="s">
        <v>283</v>
      </c>
      <c r="G19" s="231" t="s">
        <v>283</v>
      </c>
      <c r="H19" s="231" t="s">
        <v>283</v>
      </c>
      <c r="I19" s="231" t="s">
        <v>283</v>
      </c>
      <c r="J19" s="231" t="s">
        <v>283</v>
      </c>
      <c r="K19" s="231" t="s">
        <v>283</v>
      </c>
      <c r="L19" s="231" t="s">
        <v>283</v>
      </c>
      <c r="M19" s="231" t="s">
        <v>283</v>
      </c>
      <c r="N19" s="231" t="s">
        <v>283</v>
      </c>
      <c r="O19" s="231" t="s">
        <v>283</v>
      </c>
      <c r="P19" s="231" t="s">
        <v>283</v>
      </c>
      <c r="Q19" s="231" t="s">
        <v>283</v>
      </c>
      <c r="R19" s="231" t="s">
        <v>283</v>
      </c>
      <c r="S19" s="231" t="s">
        <v>283</v>
      </c>
      <c r="T19" s="231">
        <v>5.71</v>
      </c>
      <c r="U19" s="231">
        <v>5.87</v>
      </c>
      <c r="V19" s="231" t="s">
        <v>296</v>
      </c>
      <c r="W19" s="231">
        <v>5.74</v>
      </c>
      <c r="X19" s="231">
        <v>5.42</v>
      </c>
      <c r="Y19" s="231">
        <v>5.79</v>
      </c>
      <c r="Z19" s="231">
        <v>5.9</v>
      </c>
      <c r="AA19" s="231">
        <v>5.87</v>
      </c>
      <c r="AB19" s="231">
        <v>5.58</v>
      </c>
      <c r="AC19" s="231">
        <v>6.08</v>
      </c>
      <c r="AD19" s="231">
        <v>6.05</v>
      </c>
      <c r="AE19" s="231">
        <v>5.42</v>
      </c>
      <c r="AF19" s="231">
        <v>5.95</v>
      </c>
      <c r="AG19" s="231">
        <v>5.45</v>
      </c>
    </row>
    <row r="20" spans="2:69" s="232" customFormat="1" x14ac:dyDescent="0.25">
      <c r="B20" s="230">
        <v>0.125</v>
      </c>
      <c r="C20" s="231" t="s">
        <v>283</v>
      </c>
      <c r="D20" s="231" t="s">
        <v>283</v>
      </c>
      <c r="E20" s="231" t="s">
        <v>283</v>
      </c>
      <c r="F20" s="231" t="s">
        <v>283</v>
      </c>
      <c r="G20" s="231" t="s">
        <v>283</v>
      </c>
      <c r="H20" s="231" t="s">
        <v>283</v>
      </c>
      <c r="I20" s="231" t="s">
        <v>283</v>
      </c>
      <c r="J20" s="231" t="s">
        <v>283</v>
      </c>
      <c r="K20" s="231" t="s">
        <v>283</v>
      </c>
      <c r="L20" s="231" t="s">
        <v>283</v>
      </c>
      <c r="M20" s="231" t="s">
        <v>283</v>
      </c>
      <c r="N20" s="231" t="s">
        <v>283</v>
      </c>
      <c r="O20" s="231" t="s">
        <v>283</v>
      </c>
      <c r="P20" s="231" t="s">
        <v>283</v>
      </c>
      <c r="Q20" s="231" t="s">
        <v>283</v>
      </c>
      <c r="R20" s="231" t="s">
        <v>283</v>
      </c>
      <c r="S20" s="231" t="s">
        <v>283</v>
      </c>
      <c r="T20" s="231">
        <v>5.37</v>
      </c>
      <c r="U20" s="231">
        <v>5.63</v>
      </c>
      <c r="V20" s="231" t="s">
        <v>296</v>
      </c>
      <c r="W20" s="231">
        <v>5.61</v>
      </c>
      <c r="X20" s="231">
        <v>5.42</v>
      </c>
      <c r="Y20" s="231">
        <v>6</v>
      </c>
      <c r="Z20" s="231">
        <v>6</v>
      </c>
      <c r="AA20" s="231">
        <v>5.82</v>
      </c>
      <c r="AB20" s="231">
        <v>5.82</v>
      </c>
      <c r="AC20" s="231">
        <v>6.26</v>
      </c>
      <c r="AD20" s="231">
        <v>6.1</v>
      </c>
      <c r="AE20" s="231">
        <v>5.55</v>
      </c>
      <c r="AF20" s="231">
        <v>5.9</v>
      </c>
      <c r="AG20" s="231">
        <v>5.29</v>
      </c>
    </row>
    <row r="21" spans="2:69" s="232" customFormat="1" x14ac:dyDescent="0.3">
      <c r="B21" s="230">
        <v>0.16666666666666666</v>
      </c>
      <c r="C21" s="231" t="s">
        <v>283</v>
      </c>
      <c r="D21" s="231" t="s">
        <v>283</v>
      </c>
      <c r="E21" s="231" t="s">
        <v>283</v>
      </c>
      <c r="F21" s="231" t="s">
        <v>283</v>
      </c>
      <c r="G21" s="231" t="s">
        <v>283</v>
      </c>
      <c r="H21" s="231" t="s">
        <v>283</v>
      </c>
      <c r="I21" s="231" t="s">
        <v>283</v>
      </c>
      <c r="J21" s="231" t="s">
        <v>283</v>
      </c>
      <c r="K21" s="231" t="s">
        <v>283</v>
      </c>
      <c r="L21" s="231" t="s">
        <v>283</v>
      </c>
      <c r="M21" s="231" t="s">
        <v>283</v>
      </c>
      <c r="N21" s="231" t="s">
        <v>283</v>
      </c>
      <c r="O21" s="231" t="s">
        <v>283</v>
      </c>
      <c r="P21" s="231" t="s">
        <v>283</v>
      </c>
      <c r="Q21" s="231" t="s">
        <v>283</v>
      </c>
      <c r="R21" s="231" t="s">
        <v>283</v>
      </c>
      <c r="S21" s="231" t="s">
        <v>283</v>
      </c>
      <c r="T21" s="231">
        <v>5.5</v>
      </c>
      <c r="U21" s="231">
        <v>5.82</v>
      </c>
      <c r="V21" s="231" t="s">
        <v>296</v>
      </c>
      <c r="W21" s="231">
        <v>5.97</v>
      </c>
      <c r="X21" s="231">
        <v>5.63</v>
      </c>
      <c r="Y21" s="231">
        <v>5.69</v>
      </c>
      <c r="Z21" s="231">
        <v>6</v>
      </c>
      <c r="AA21" s="231">
        <v>5.55</v>
      </c>
      <c r="AB21" s="231">
        <v>6.97</v>
      </c>
      <c r="AC21" s="231">
        <v>6.37</v>
      </c>
      <c r="AD21" s="231">
        <v>6.37</v>
      </c>
      <c r="AE21" s="231">
        <v>5.82</v>
      </c>
      <c r="AF21" s="231">
        <v>5.69</v>
      </c>
      <c r="AG21" s="231">
        <v>5.34</v>
      </c>
      <c r="AK21" s="214"/>
      <c r="AL21" s="214"/>
      <c r="AP21" s="214"/>
      <c r="BJ21" s="233"/>
      <c r="BK21" s="233"/>
      <c r="BL21" s="222"/>
      <c r="BM21" s="222"/>
      <c r="BN21" s="222"/>
      <c r="BO21" s="222"/>
      <c r="BP21" s="222"/>
      <c r="BQ21"/>
    </row>
    <row r="22" spans="2:69" s="232" customFormat="1" x14ac:dyDescent="0.25">
      <c r="B22" s="230">
        <v>0.20833333333333334</v>
      </c>
      <c r="C22" s="231" t="s">
        <v>283</v>
      </c>
      <c r="D22" s="231" t="s">
        <v>283</v>
      </c>
      <c r="E22" s="231" t="s">
        <v>283</v>
      </c>
      <c r="F22" s="231" t="s">
        <v>283</v>
      </c>
      <c r="G22" s="231" t="s">
        <v>283</v>
      </c>
      <c r="H22" s="231" t="s">
        <v>283</v>
      </c>
      <c r="I22" s="231" t="s">
        <v>283</v>
      </c>
      <c r="J22" s="231" t="s">
        <v>283</v>
      </c>
      <c r="K22" s="231" t="s">
        <v>283</v>
      </c>
      <c r="L22" s="231" t="s">
        <v>283</v>
      </c>
      <c r="M22" s="231" t="s">
        <v>283</v>
      </c>
      <c r="N22" s="231" t="s">
        <v>283</v>
      </c>
      <c r="O22" s="231" t="s">
        <v>283</v>
      </c>
      <c r="P22" s="231" t="s">
        <v>283</v>
      </c>
      <c r="Q22" s="231" t="s">
        <v>283</v>
      </c>
      <c r="R22" s="231" t="s">
        <v>283</v>
      </c>
      <c r="S22" s="231" t="s">
        <v>283</v>
      </c>
      <c r="T22" s="231">
        <v>5.24</v>
      </c>
      <c r="U22" s="231">
        <v>5.9</v>
      </c>
      <c r="V22" s="231" t="s">
        <v>296</v>
      </c>
      <c r="W22" s="231">
        <v>5.82</v>
      </c>
      <c r="X22" s="231">
        <v>5.29</v>
      </c>
      <c r="Y22" s="231">
        <v>5.74</v>
      </c>
      <c r="Z22" s="231">
        <v>5.84</v>
      </c>
      <c r="AA22" s="231">
        <v>5.37</v>
      </c>
      <c r="AB22" s="231">
        <v>7.94</v>
      </c>
      <c r="AC22" s="231">
        <v>7.26</v>
      </c>
      <c r="AD22" s="231">
        <v>6.24</v>
      </c>
      <c r="AE22" s="231">
        <v>5.76</v>
      </c>
      <c r="AF22" s="231">
        <v>5.55</v>
      </c>
      <c r="AG22" s="231">
        <v>5.16</v>
      </c>
    </row>
    <row r="23" spans="2:69" s="232" customFormat="1" x14ac:dyDescent="0.25">
      <c r="B23" s="230">
        <v>0.25</v>
      </c>
      <c r="C23" s="231" t="s">
        <v>283</v>
      </c>
      <c r="D23" s="231" t="s">
        <v>283</v>
      </c>
      <c r="E23" s="231" t="s">
        <v>283</v>
      </c>
      <c r="F23" s="231" t="s">
        <v>283</v>
      </c>
      <c r="G23" s="231" t="s">
        <v>283</v>
      </c>
      <c r="H23" s="231" t="s">
        <v>283</v>
      </c>
      <c r="I23" s="231" t="s">
        <v>283</v>
      </c>
      <c r="J23" s="231" t="s">
        <v>283</v>
      </c>
      <c r="K23" s="231" t="s">
        <v>283</v>
      </c>
      <c r="L23" s="231" t="s">
        <v>283</v>
      </c>
      <c r="M23" s="231" t="s">
        <v>283</v>
      </c>
      <c r="N23" s="231" t="s">
        <v>283</v>
      </c>
      <c r="O23" s="231" t="s">
        <v>283</v>
      </c>
      <c r="P23" s="231" t="s">
        <v>283</v>
      </c>
      <c r="Q23" s="231" t="s">
        <v>283</v>
      </c>
      <c r="R23" s="231" t="s">
        <v>283</v>
      </c>
      <c r="S23" s="231" t="s">
        <v>283</v>
      </c>
      <c r="T23" s="231">
        <v>5.74</v>
      </c>
      <c r="U23" s="231">
        <v>5.69</v>
      </c>
      <c r="V23" s="231" t="s">
        <v>296</v>
      </c>
      <c r="W23" s="231">
        <v>6.13</v>
      </c>
      <c r="X23" s="231">
        <v>5.4</v>
      </c>
      <c r="Y23" s="231">
        <v>5.66</v>
      </c>
      <c r="Z23" s="231">
        <v>5.87</v>
      </c>
      <c r="AA23" s="231">
        <v>5.61</v>
      </c>
      <c r="AB23" s="231">
        <v>9.64</v>
      </c>
      <c r="AC23" s="231">
        <v>6.76</v>
      </c>
      <c r="AD23" s="231">
        <v>6.21</v>
      </c>
      <c r="AE23" s="231">
        <v>5.69</v>
      </c>
      <c r="AF23" s="231">
        <v>5.87</v>
      </c>
      <c r="AG23" s="231">
        <v>5.69</v>
      </c>
    </row>
    <row r="24" spans="2:69" s="232" customFormat="1" x14ac:dyDescent="0.25">
      <c r="B24" s="230">
        <v>0.29166666666666669</v>
      </c>
      <c r="C24" s="231" t="s">
        <v>283</v>
      </c>
      <c r="D24" s="231" t="s">
        <v>283</v>
      </c>
      <c r="E24" s="231" t="s">
        <v>283</v>
      </c>
      <c r="F24" s="231" t="s">
        <v>283</v>
      </c>
      <c r="G24" s="231" t="s">
        <v>283</v>
      </c>
      <c r="H24" s="231" t="s">
        <v>283</v>
      </c>
      <c r="I24" s="231" t="s">
        <v>283</v>
      </c>
      <c r="J24" s="231" t="s">
        <v>283</v>
      </c>
      <c r="K24" s="231" t="s">
        <v>283</v>
      </c>
      <c r="L24" s="231" t="s">
        <v>283</v>
      </c>
      <c r="M24" s="231" t="s">
        <v>283</v>
      </c>
      <c r="N24" s="231" t="s">
        <v>283</v>
      </c>
      <c r="O24" s="231" t="s">
        <v>283</v>
      </c>
      <c r="P24" s="231" t="s">
        <v>283</v>
      </c>
      <c r="Q24" s="231" t="s">
        <v>283</v>
      </c>
      <c r="R24" s="231" t="s">
        <v>283</v>
      </c>
      <c r="S24" s="231" t="s">
        <v>283</v>
      </c>
      <c r="T24" s="231">
        <v>5.9</v>
      </c>
      <c r="U24" s="231">
        <v>6.13</v>
      </c>
      <c r="V24" s="231">
        <v>6.16</v>
      </c>
      <c r="W24" s="231">
        <v>7.13</v>
      </c>
      <c r="X24" s="231">
        <v>5.53</v>
      </c>
      <c r="Y24" s="231">
        <v>6.21</v>
      </c>
      <c r="Z24" s="231">
        <v>6.1</v>
      </c>
      <c r="AA24" s="231">
        <v>5.69</v>
      </c>
      <c r="AB24" s="231">
        <v>10.24</v>
      </c>
      <c r="AC24" s="231">
        <v>6.6</v>
      </c>
      <c r="AD24" s="231">
        <v>6.18</v>
      </c>
      <c r="AE24" s="231">
        <v>6</v>
      </c>
      <c r="AF24" s="231">
        <v>5.95</v>
      </c>
      <c r="AG24" s="231">
        <v>6.39</v>
      </c>
    </row>
    <row r="25" spans="2:69" s="232" customFormat="1" x14ac:dyDescent="0.25">
      <c r="B25" s="230">
        <v>0.33333333333333331</v>
      </c>
      <c r="C25" s="231" t="s">
        <v>283</v>
      </c>
      <c r="D25" s="231" t="s">
        <v>283</v>
      </c>
      <c r="E25" s="231" t="s">
        <v>283</v>
      </c>
      <c r="F25" s="231" t="s">
        <v>283</v>
      </c>
      <c r="G25" s="231" t="s">
        <v>283</v>
      </c>
      <c r="H25" s="231" t="s">
        <v>283</v>
      </c>
      <c r="I25" s="231" t="s">
        <v>283</v>
      </c>
      <c r="J25" s="231" t="s">
        <v>283</v>
      </c>
      <c r="K25" s="231" t="s">
        <v>283</v>
      </c>
      <c r="L25" s="231" t="s">
        <v>283</v>
      </c>
      <c r="M25" s="231" t="s">
        <v>283</v>
      </c>
      <c r="N25" s="231" t="s">
        <v>283</v>
      </c>
      <c r="O25" s="231" t="s">
        <v>283</v>
      </c>
      <c r="P25" s="231" t="s">
        <v>283</v>
      </c>
      <c r="Q25" s="231" t="s">
        <v>283</v>
      </c>
      <c r="R25" s="231" t="s">
        <v>283</v>
      </c>
      <c r="S25" s="231" t="s">
        <v>283</v>
      </c>
      <c r="T25" s="231">
        <v>5.79</v>
      </c>
      <c r="U25" s="231">
        <v>6.05</v>
      </c>
      <c r="V25" s="231">
        <v>5.66</v>
      </c>
      <c r="W25" s="231">
        <v>6.24</v>
      </c>
      <c r="X25" s="231">
        <v>5.82</v>
      </c>
      <c r="Y25" s="231">
        <v>5.74</v>
      </c>
      <c r="Z25" s="231">
        <v>6.03</v>
      </c>
      <c r="AA25" s="231">
        <v>5.82</v>
      </c>
      <c r="AB25" s="231">
        <v>7.55</v>
      </c>
      <c r="AC25" s="231">
        <v>7</v>
      </c>
      <c r="AD25" s="231">
        <v>6.34</v>
      </c>
      <c r="AE25" s="231">
        <v>5.69</v>
      </c>
      <c r="AF25" s="231">
        <v>5.84</v>
      </c>
      <c r="AG25" s="231">
        <v>6</v>
      </c>
    </row>
    <row r="26" spans="2:69" s="232" customFormat="1" x14ac:dyDescent="0.25">
      <c r="B26" s="230">
        <v>0.375</v>
      </c>
      <c r="C26" s="231" t="s">
        <v>283</v>
      </c>
      <c r="D26" s="231" t="s">
        <v>283</v>
      </c>
      <c r="E26" s="231" t="s">
        <v>283</v>
      </c>
      <c r="F26" s="231" t="s">
        <v>283</v>
      </c>
      <c r="G26" s="231" t="s">
        <v>283</v>
      </c>
      <c r="H26" s="231" t="s">
        <v>283</v>
      </c>
      <c r="I26" s="231" t="s">
        <v>283</v>
      </c>
      <c r="J26" s="231" t="s">
        <v>283</v>
      </c>
      <c r="K26" s="231" t="s">
        <v>283</v>
      </c>
      <c r="L26" s="231" t="s">
        <v>283</v>
      </c>
      <c r="M26" s="231" t="s">
        <v>283</v>
      </c>
      <c r="N26" s="231" t="s">
        <v>283</v>
      </c>
      <c r="O26" s="231" t="s">
        <v>283</v>
      </c>
      <c r="P26" s="231" t="s">
        <v>283</v>
      </c>
      <c r="Q26" s="231" t="s">
        <v>283</v>
      </c>
      <c r="R26" s="231" t="s">
        <v>283</v>
      </c>
      <c r="S26" s="231" t="s">
        <v>297</v>
      </c>
      <c r="T26" s="231">
        <v>6</v>
      </c>
      <c r="U26" s="231">
        <v>6.29</v>
      </c>
      <c r="V26" s="231">
        <v>5.74</v>
      </c>
      <c r="W26" s="231">
        <v>6.52</v>
      </c>
      <c r="X26" s="231">
        <v>6.21</v>
      </c>
      <c r="Y26" s="231">
        <v>6.24</v>
      </c>
      <c r="Z26" s="231">
        <v>6.34</v>
      </c>
      <c r="AA26" s="231">
        <v>5.61</v>
      </c>
      <c r="AB26" s="231">
        <v>6.34</v>
      </c>
      <c r="AC26" s="231">
        <v>6.6</v>
      </c>
      <c r="AD26" s="231">
        <v>5.92</v>
      </c>
      <c r="AE26" s="231">
        <v>5.95</v>
      </c>
      <c r="AF26" s="231">
        <v>6.26</v>
      </c>
      <c r="AG26" s="231">
        <v>5.55</v>
      </c>
    </row>
    <row r="27" spans="2:69" s="232" customFormat="1" x14ac:dyDescent="0.25">
      <c r="B27" s="230">
        <v>0.41666666666666669</v>
      </c>
      <c r="C27" s="231" t="s">
        <v>283</v>
      </c>
      <c r="D27" s="231" t="s">
        <v>283</v>
      </c>
      <c r="E27" s="231" t="s">
        <v>283</v>
      </c>
      <c r="F27" s="231" t="s">
        <v>283</v>
      </c>
      <c r="G27" s="231" t="s">
        <v>283</v>
      </c>
      <c r="H27" s="231" t="s">
        <v>283</v>
      </c>
      <c r="I27" s="231" t="s">
        <v>283</v>
      </c>
      <c r="J27" s="231" t="s">
        <v>283</v>
      </c>
      <c r="K27" s="231" t="s">
        <v>283</v>
      </c>
      <c r="L27" s="231" t="s">
        <v>283</v>
      </c>
      <c r="M27" s="231" t="s">
        <v>283</v>
      </c>
      <c r="N27" s="231" t="s">
        <v>283</v>
      </c>
      <c r="O27" s="231" t="s">
        <v>283</v>
      </c>
      <c r="P27" s="231" t="s">
        <v>283</v>
      </c>
      <c r="Q27" s="231" t="s">
        <v>283</v>
      </c>
      <c r="R27" s="231" t="s">
        <v>283</v>
      </c>
      <c r="S27" s="231" t="s">
        <v>297</v>
      </c>
      <c r="T27" s="231">
        <v>5.69</v>
      </c>
      <c r="U27" s="231">
        <v>6.21</v>
      </c>
      <c r="V27" s="231">
        <v>7.31</v>
      </c>
      <c r="W27" s="231">
        <v>7.34</v>
      </c>
      <c r="X27" s="231">
        <v>5.87</v>
      </c>
      <c r="Y27" s="231">
        <v>6.37</v>
      </c>
      <c r="Z27" s="231">
        <v>6.86</v>
      </c>
      <c r="AA27" s="231">
        <v>5.9</v>
      </c>
      <c r="AB27" s="231">
        <v>6.34</v>
      </c>
      <c r="AC27" s="231">
        <v>7</v>
      </c>
      <c r="AD27" s="231">
        <v>6.16</v>
      </c>
      <c r="AE27" s="231">
        <v>5.97</v>
      </c>
      <c r="AF27" s="231">
        <v>6.16</v>
      </c>
      <c r="AG27" s="231">
        <v>6.08</v>
      </c>
    </row>
    <row r="28" spans="2:69" s="232" customFormat="1" x14ac:dyDescent="0.25">
      <c r="B28" s="230">
        <v>0.45833333333333331</v>
      </c>
      <c r="C28" s="231" t="s">
        <v>283</v>
      </c>
      <c r="D28" s="231" t="s">
        <v>283</v>
      </c>
      <c r="E28" s="231" t="s">
        <v>283</v>
      </c>
      <c r="F28" s="231" t="s">
        <v>283</v>
      </c>
      <c r="G28" s="231" t="s">
        <v>283</v>
      </c>
      <c r="H28" s="231" t="s">
        <v>283</v>
      </c>
      <c r="I28" s="231" t="s">
        <v>283</v>
      </c>
      <c r="J28" s="231" t="s">
        <v>283</v>
      </c>
      <c r="K28" s="231" t="s">
        <v>283</v>
      </c>
      <c r="L28" s="231" t="s">
        <v>283</v>
      </c>
      <c r="M28" s="231" t="s">
        <v>283</v>
      </c>
      <c r="N28" s="231" t="s">
        <v>283</v>
      </c>
      <c r="O28" s="231" t="s">
        <v>283</v>
      </c>
      <c r="P28" s="231" t="s">
        <v>283</v>
      </c>
      <c r="Q28" s="231" t="s">
        <v>283</v>
      </c>
      <c r="R28" s="231" t="s">
        <v>283</v>
      </c>
      <c r="S28" s="231" t="s">
        <v>297</v>
      </c>
      <c r="T28" s="231">
        <v>6.26</v>
      </c>
      <c r="U28" s="231">
        <v>6.42</v>
      </c>
      <c r="V28" s="231">
        <v>8.07</v>
      </c>
      <c r="W28" s="231">
        <v>8.6999999999999993</v>
      </c>
      <c r="X28" s="231">
        <v>5.74</v>
      </c>
      <c r="Y28" s="231">
        <v>6.47</v>
      </c>
      <c r="Z28" s="231">
        <v>7</v>
      </c>
      <c r="AA28" s="231">
        <v>6.26</v>
      </c>
      <c r="AB28" s="231">
        <v>6.68</v>
      </c>
      <c r="AC28" s="231">
        <v>6.84</v>
      </c>
      <c r="AD28" s="231">
        <v>6.34</v>
      </c>
      <c r="AE28" s="231">
        <v>6.1</v>
      </c>
      <c r="AF28" s="231">
        <v>6.34</v>
      </c>
      <c r="AG28" s="231">
        <v>6.6</v>
      </c>
    </row>
    <row r="29" spans="2:69" s="232" customFormat="1" x14ac:dyDescent="0.25">
      <c r="B29" s="230">
        <v>0.5</v>
      </c>
      <c r="C29" s="231" t="s">
        <v>283</v>
      </c>
      <c r="D29" s="231" t="s">
        <v>283</v>
      </c>
      <c r="E29" s="231" t="s">
        <v>283</v>
      </c>
      <c r="F29" s="231" t="s">
        <v>283</v>
      </c>
      <c r="G29" s="231" t="s">
        <v>283</v>
      </c>
      <c r="H29" s="231" t="s">
        <v>283</v>
      </c>
      <c r="I29" s="231" t="s">
        <v>283</v>
      </c>
      <c r="J29" s="231" t="s">
        <v>283</v>
      </c>
      <c r="K29" s="231" t="s">
        <v>283</v>
      </c>
      <c r="L29" s="231" t="s">
        <v>283</v>
      </c>
      <c r="M29" s="231" t="s">
        <v>283</v>
      </c>
      <c r="N29" s="231" t="s">
        <v>283</v>
      </c>
      <c r="O29" s="231" t="s">
        <v>283</v>
      </c>
      <c r="P29" s="231" t="s">
        <v>283</v>
      </c>
      <c r="Q29" s="231" t="s">
        <v>283</v>
      </c>
      <c r="R29" s="231" t="s">
        <v>283</v>
      </c>
      <c r="S29" s="231" t="s">
        <v>252</v>
      </c>
      <c r="T29" s="231">
        <v>6.24</v>
      </c>
      <c r="U29" s="231">
        <v>6.29</v>
      </c>
      <c r="V29" s="231">
        <v>7.76</v>
      </c>
      <c r="W29" s="231">
        <v>7.89</v>
      </c>
      <c r="X29" s="231">
        <v>6.21</v>
      </c>
      <c r="Y29" s="231">
        <v>6.86</v>
      </c>
      <c r="Z29" s="231">
        <v>7.34</v>
      </c>
      <c r="AA29" s="231">
        <v>6.5</v>
      </c>
      <c r="AB29" s="231">
        <v>6.86</v>
      </c>
      <c r="AC29" s="231">
        <v>6.92</v>
      </c>
      <c r="AD29" s="231">
        <v>6.37</v>
      </c>
      <c r="AE29" s="231">
        <v>6.03</v>
      </c>
      <c r="AF29" s="231">
        <v>6.47</v>
      </c>
      <c r="AG29" s="231">
        <v>7.34</v>
      </c>
    </row>
    <row r="30" spans="2:69" s="232" customFormat="1" x14ac:dyDescent="0.25">
      <c r="B30" s="230">
        <v>0.54166666666666663</v>
      </c>
      <c r="C30" s="231" t="s">
        <v>283</v>
      </c>
      <c r="D30" s="231" t="s">
        <v>283</v>
      </c>
      <c r="E30" s="231" t="s">
        <v>283</v>
      </c>
      <c r="F30" s="231" t="s">
        <v>283</v>
      </c>
      <c r="G30" s="231" t="s">
        <v>283</v>
      </c>
      <c r="H30" s="231" t="s">
        <v>283</v>
      </c>
      <c r="I30" s="231" t="s">
        <v>283</v>
      </c>
      <c r="J30" s="231" t="s">
        <v>283</v>
      </c>
      <c r="K30" s="231" t="s">
        <v>283</v>
      </c>
      <c r="L30" s="231" t="s">
        <v>283</v>
      </c>
      <c r="M30" s="231" t="s">
        <v>283</v>
      </c>
      <c r="N30" s="231" t="s">
        <v>283</v>
      </c>
      <c r="O30" s="231" t="s">
        <v>283</v>
      </c>
      <c r="P30" s="231" t="s">
        <v>283</v>
      </c>
      <c r="Q30" s="231" t="s">
        <v>283</v>
      </c>
      <c r="R30" s="231" t="s">
        <v>283</v>
      </c>
      <c r="S30" s="231" t="s">
        <v>252</v>
      </c>
      <c r="T30" s="231">
        <v>7.23</v>
      </c>
      <c r="U30" s="231">
        <v>6</v>
      </c>
      <c r="V30" s="231">
        <v>7.99</v>
      </c>
      <c r="W30" s="231">
        <v>8.25</v>
      </c>
      <c r="X30" s="231">
        <v>6.5</v>
      </c>
      <c r="Y30" s="231">
        <v>7.68</v>
      </c>
      <c r="Z30" s="231">
        <v>7.18</v>
      </c>
      <c r="AA30" s="231">
        <v>6.26</v>
      </c>
      <c r="AB30" s="231">
        <v>6.37</v>
      </c>
      <c r="AC30" s="231">
        <v>6.97</v>
      </c>
      <c r="AD30" s="231">
        <v>6.39</v>
      </c>
      <c r="AE30" s="231">
        <v>5.97</v>
      </c>
      <c r="AF30" s="231">
        <v>6.47</v>
      </c>
      <c r="AG30" s="231">
        <v>7</v>
      </c>
    </row>
    <row r="31" spans="2:69" s="232" customFormat="1" x14ac:dyDescent="0.25">
      <c r="B31" s="230">
        <v>0.58333333333333337</v>
      </c>
      <c r="C31" s="231" t="s">
        <v>283</v>
      </c>
      <c r="D31" s="231" t="s">
        <v>283</v>
      </c>
      <c r="E31" s="231" t="s">
        <v>283</v>
      </c>
      <c r="F31" s="231" t="s">
        <v>283</v>
      </c>
      <c r="G31" s="231" t="s">
        <v>283</v>
      </c>
      <c r="H31" s="231" t="s">
        <v>283</v>
      </c>
      <c r="I31" s="231" t="s">
        <v>283</v>
      </c>
      <c r="J31" s="231" t="s">
        <v>283</v>
      </c>
      <c r="K31" s="231" t="s">
        <v>283</v>
      </c>
      <c r="L31" s="231" t="s">
        <v>283</v>
      </c>
      <c r="M31" s="231" t="s">
        <v>283</v>
      </c>
      <c r="N31" s="231" t="s">
        <v>283</v>
      </c>
      <c r="O31" s="231" t="s">
        <v>283</v>
      </c>
      <c r="P31" s="231" t="s">
        <v>283</v>
      </c>
      <c r="Q31" s="231" t="s">
        <v>283</v>
      </c>
      <c r="R31" s="231" t="s">
        <v>283</v>
      </c>
      <c r="S31" s="231" t="s">
        <v>252</v>
      </c>
      <c r="T31" s="231">
        <v>8.02</v>
      </c>
      <c r="U31" s="231">
        <v>6.08</v>
      </c>
      <c r="V31" s="231">
        <v>7.89</v>
      </c>
      <c r="W31" s="231">
        <v>8.7799999999999994</v>
      </c>
      <c r="X31" s="231">
        <v>6.39</v>
      </c>
      <c r="Y31" s="231">
        <v>8.17</v>
      </c>
      <c r="Z31" s="231">
        <v>6.92</v>
      </c>
      <c r="AA31" s="231">
        <v>6.26</v>
      </c>
      <c r="AB31" s="231">
        <v>6.1</v>
      </c>
      <c r="AC31" s="231">
        <v>7.07</v>
      </c>
      <c r="AD31" s="231">
        <v>6.21</v>
      </c>
      <c r="AE31" s="231">
        <v>5.79</v>
      </c>
      <c r="AF31" s="231">
        <v>6.84</v>
      </c>
      <c r="AG31" s="231">
        <v>7.15</v>
      </c>
    </row>
    <row r="32" spans="2:69" s="232" customFormat="1" x14ac:dyDescent="0.25">
      <c r="B32" s="230">
        <v>0.625</v>
      </c>
      <c r="C32" s="231" t="s">
        <v>283</v>
      </c>
      <c r="D32" s="231" t="s">
        <v>283</v>
      </c>
      <c r="E32" s="231" t="s">
        <v>283</v>
      </c>
      <c r="F32" s="231" t="s">
        <v>283</v>
      </c>
      <c r="G32" s="231" t="s">
        <v>283</v>
      </c>
      <c r="H32" s="231" t="s">
        <v>283</v>
      </c>
      <c r="I32" s="231" t="s">
        <v>283</v>
      </c>
      <c r="J32" s="231" t="s">
        <v>283</v>
      </c>
      <c r="K32" s="231" t="s">
        <v>283</v>
      </c>
      <c r="L32" s="231" t="s">
        <v>283</v>
      </c>
      <c r="M32" s="231" t="s">
        <v>283</v>
      </c>
      <c r="N32" s="231" t="s">
        <v>283</v>
      </c>
      <c r="O32" s="231" t="s">
        <v>283</v>
      </c>
      <c r="P32" s="231" t="s">
        <v>283</v>
      </c>
      <c r="Q32" s="231" t="s">
        <v>283</v>
      </c>
      <c r="R32" s="231" t="s">
        <v>283</v>
      </c>
      <c r="S32" s="231">
        <v>6.58</v>
      </c>
      <c r="T32" s="231">
        <v>7.28</v>
      </c>
      <c r="U32" s="231">
        <v>6.03</v>
      </c>
      <c r="V32" s="231">
        <v>8.0399999999999991</v>
      </c>
      <c r="W32" s="231">
        <v>8.2799999999999994</v>
      </c>
      <c r="X32" s="231">
        <v>7.28</v>
      </c>
      <c r="Y32" s="231">
        <v>7.83</v>
      </c>
      <c r="Z32" s="231">
        <v>6.42</v>
      </c>
      <c r="AA32" s="231">
        <v>6.24</v>
      </c>
      <c r="AB32" s="231">
        <v>6.6</v>
      </c>
      <c r="AC32" s="231">
        <v>8.52</v>
      </c>
      <c r="AD32" s="231">
        <v>6.31</v>
      </c>
      <c r="AE32" s="231">
        <v>5.76</v>
      </c>
      <c r="AF32" s="231">
        <v>6.5</v>
      </c>
      <c r="AG32" s="231">
        <v>7.15</v>
      </c>
    </row>
    <row r="33" spans="2:36" s="232" customFormat="1" x14ac:dyDescent="0.25">
      <c r="B33" s="230">
        <v>0.66666666666666663</v>
      </c>
      <c r="C33" s="231" t="s">
        <v>283</v>
      </c>
      <c r="D33" s="231" t="s">
        <v>283</v>
      </c>
      <c r="E33" s="231" t="s">
        <v>283</v>
      </c>
      <c r="F33" s="231" t="s">
        <v>283</v>
      </c>
      <c r="G33" s="231" t="s">
        <v>283</v>
      </c>
      <c r="H33" s="231" t="s">
        <v>283</v>
      </c>
      <c r="I33" s="231" t="s">
        <v>283</v>
      </c>
      <c r="J33" s="231" t="s">
        <v>283</v>
      </c>
      <c r="K33" s="231" t="s">
        <v>283</v>
      </c>
      <c r="L33" s="231" t="s">
        <v>283</v>
      </c>
      <c r="M33" s="231" t="s">
        <v>283</v>
      </c>
      <c r="N33" s="231" t="s">
        <v>283</v>
      </c>
      <c r="O33" s="231" t="s">
        <v>283</v>
      </c>
      <c r="P33" s="231" t="s">
        <v>283</v>
      </c>
      <c r="Q33" s="231" t="s">
        <v>283</v>
      </c>
      <c r="R33" s="231" t="s">
        <v>283</v>
      </c>
      <c r="S33" s="231">
        <v>6.55</v>
      </c>
      <c r="T33" s="231">
        <v>6.86</v>
      </c>
      <c r="U33" s="231">
        <v>6.05</v>
      </c>
      <c r="V33" s="231">
        <v>7.15</v>
      </c>
      <c r="W33" s="231">
        <v>7.55</v>
      </c>
      <c r="X33" s="231">
        <v>10.43</v>
      </c>
      <c r="Y33" s="231">
        <v>8.07</v>
      </c>
      <c r="Z33" s="231">
        <v>6.31</v>
      </c>
      <c r="AA33" s="231">
        <v>6.34</v>
      </c>
      <c r="AB33" s="231">
        <v>6.24</v>
      </c>
      <c r="AC33" s="231">
        <v>7.23</v>
      </c>
      <c r="AD33" s="231">
        <v>6.13</v>
      </c>
      <c r="AE33" s="231">
        <v>5.92</v>
      </c>
      <c r="AF33" s="231">
        <v>6.5</v>
      </c>
      <c r="AG33" s="231">
        <v>6.79</v>
      </c>
    </row>
    <row r="34" spans="2:36" s="232" customFormat="1" x14ac:dyDescent="0.25">
      <c r="B34" s="230">
        <v>0.70833333333333337</v>
      </c>
      <c r="C34" s="231" t="s">
        <v>283</v>
      </c>
      <c r="D34" s="231" t="s">
        <v>283</v>
      </c>
      <c r="E34" s="231" t="s">
        <v>283</v>
      </c>
      <c r="F34" s="231" t="s">
        <v>283</v>
      </c>
      <c r="G34" s="231" t="s">
        <v>283</v>
      </c>
      <c r="H34" s="231" t="s">
        <v>283</v>
      </c>
      <c r="I34" s="231" t="s">
        <v>283</v>
      </c>
      <c r="J34" s="231" t="s">
        <v>283</v>
      </c>
      <c r="K34" s="231" t="s">
        <v>283</v>
      </c>
      <c r="L34" s="231" t="s">
        <v>283</v>
      </c>
      <c r="M34" s="231" t="s">
        <v>283</v>
      </c>
      <c r="N34" s="231" t="s">
        <v>283</v>
      </c>
      <c r="O34" s="231" t="s">
        <v>283</v>
      </c>
      <c r="P34" s="231" t="s">
        <v>283</v>
      </c>
      <c r="Q34" s="231" t="s">
        <v>283</v>
      </c>
      <c r="R34" s="231" t="s">
        <v>283</v>
      </c>
      <c r="S34" s="231">
        <v>6.68</v>
      </c>
      <c r="T34" s="231">
        <v>6.6</v>
      </c>
      <c r="U34" s="231">
        <v>6.1</v>
      </c>
      <c r="V34" s="231">
        <v>7.05</v>
      </c>
      <c r="W34" s="231">
        <v>8.6999999999999993</v>
      </c>
      <c r="X34" s="231">
        <v>7.02</v>
      </c>
      <c r="Y34" s="231">
        <v>7.49</v>
      </c>
      <c r="Z34" s="231">
        <v>6.5</v>
      </c>
      <c r="AA34" s="231">
        <v>6.24</v>
      </c>
      <c r="AB34" s="231">
        <v>6.24</v>
      </c>
      <c r="AC34" s="231">
        <v>6.86</v>
      </c>
      <c r="AD34" s="231">
        <v>6</v>
      </c>
      <c r="AE34" s="231">
        <v>6.21</v>
      </c>
      <c r="AF34" s="231">
        <v>6.26</v>
      </c>
      <c r="AG34" s="231">
        <v>6.47</v>
      </c>
    </row>
    <row r="35" spans="2:36" s="232" customFormat="1" x14ac:dyDescent="0.25">
      <c r="B35" s="230">
        <v>0.75</v>
      </c>
      <c r="C35" s="231" t="s">
        <v>283</v>
      </c>
      <c r="D35" s="231" t="s">
        <v>283</v>
      </c>
      <c r="E35" s="231" t="s">
        <v>283</v>
      </c>
      <c r="F35" s="231" t="s">
        <v>283</v>
      </c>
      <c r="G35" s="231" t="s">
        <v>283</v>
      </c>
      <c r="H35" s="231" t="s">
        <v>283</v>
      </c>
      <c r="I35" s="231" t="s">
        <v>283</v>
      </c>
      <c r="J35" s="231" t="s">
        <v>283</v>
      </c>
      <c r="K35" s="231" t="s">
        <v>283</v>
      </c>
      <c r="L35" s="231" t="s">
        <v>283</v>
      </c>
      <c r="M35" s="231" t="s">
        <v>283</v>
      </c>
      <c r="N35" s="231" t="s">
        <v>283</v>
      </c>
      <c r="O35" s="231" t="s">
        <v>283</v>
      </c>
      <c r="P35" s="231" t="s">
        <v>283</v>
      </c>
      <c r="Q35" s="231" t="s">
        <v>283</v>
      </c>
      <c r="R35" s="231" t="s">
        <v>283</v>
      </c>
      <c r="S35" s="231">
        <v>6.1</v>
      </c>
      <c r="T35" s="231">
        <v>6.34</v>
      </c>
      <c r="U35" s="231">
        <v>5.92</v>
      </c>
      <c r="V35" s="231">
        <v>6.47</v>
      </c>
      <c r="W35" s="231">
        <v>6.34</v>
      </c>
      <c r="X35" s="231">
        <v>6.63</v>
      </c>
      <c r="Y35" s="231">
        <v>12.84</v>
      </c>
      <c r="Z35" s="231">
        <v>6.1</v>
      </c>
      <c r="AA35" s="231">
        <v>6.13</v>
      </c>
      <c r="AB35" s="231">
        <v>5.84</v>
      </c>
      <c r="AC35" s="231">
        <v>8.44</v>
      </c>
      <c r="AD35" s="231">
        <v>6</v>
      </c>
      <c r="AE35" s="231">
        <v>6.24</v>
      </c>
      <c r="AF35" s="231">
        <v>6.1</v>
      </c>
      <c r="AG35" s="231">
        <v>6.71</v>
      </c>
    </row>
    <row r="36" spans="2:36" s="232" customFormat="1" x14ac:dyDescent="0.25">
      <c r="B36" s="230">
        <v>0.79166666666666663</v>
      </c>
      <c r="C36" s="231" t="s">
        <v>283</v>
      </c>
      <c r="D36" s="231" t="s">
        <v>283</v>
      </c>
      <c r="E36" s="231" t="s">
        <v>283</v>
      </c>
      <c r="F36" s="231" t="s">
        <v>283</v>
      </c>
      <c r="G36" s="231" t="s">
        <v>283</v>
      </c>
      <c r="H36" s="231" t="s">
        <v>283</v>
      </c>
      <c r="I36" s="231" t="s">
        <v>283</v>
      </c>
      <c r="J36" s="231" t="s">
        <v>283</v>
      </c>
      <c r="K36" s="231" t="s">
        <v>283</v>
      </c>
      <c r="L36" s="231" t="s">
        <v>283</v>
      </c>
      <c r="M36" s="231" t="s">
        <v>283</v>
      </c>
      <c r="N36" s="231" t="s">
        <v>283</v>
      </c>
      <c r="O36" s="231" t="s">
        <v>283</v>
      </c>
      <c r="P36" s="231" t="s">
        <v>283</v>
      </c>
      <c r="Q36" s="231" t="s">
        <v>283</v>
      </c>
      <c r="R36" s="231" t="s">
        <v>283</v>
      </c>
      <c r="S36" s="231">
        <v>6.5</v>
      </c>
      <c r="T36" s="231">
        <v>6.13</v>
      </c>
      <c r="U36" s="231">
        <v>5.97</v>
      </c>
      <c r="V36" s="231">
        <v>6.03</v>
      </c>
      <c r="W36" s="231">
        <v>6.1</v>
      </c>
      <c r="X36" s="231">
        <v>6.16</v>
      </c>
      <c r="Y36" s="231">
        <v>11.21</v>
      </c>
      <c r="Z36" s="231">
        <v>5.76</v>
      </c>
      <c r="AA36" s="231">
        <v>6.21</v>
      </c>
      <c r="AB36" s="231">
        <v>5.74</v>
      </c>
      <c r="AC36" s="231">
        <v>7.41</v>
      </c>
      <c r="AD36" s="231">
        <v>5.95</v>
      </c>
      <c r="AE36" s="231">
        <v>6.1</v>
      </c>
      <c r="AF36" s="231">
        <v>5.29</v>
      </c>
      <c r="AG36" s="231">
        <v>6.76</v>
      </c>
    </row>
    <row r="37" spans="2:36" s="232" customFormat="1" x14ac:dyDescent="0.25">
      <c r="B37" s="230">
        <v>0.83333333333333337</v>
      </c>
      <c r="C37" s="231" t="s">
        <v>283</v>
      </c>
      <c r="D37" s="231" t="s">
        <v>283</v>
      </c>
      <c r="E37" s="231" t="s">
        <v>283</v>
      </c>
      <c r="F37" s="231" t="s">
        <v>283</v>
      </c>
      <c r="G37" s="231" t="s">
        <v>283</v>
      </c>
      <c r="H37" s="231" t="s">
        <v>283</v>
      </c>
      <c r="I37" s="231" t="s">
        <v>283</v>
      </c>
      <c r="J37" s="231" t="s">
        <v>283</v>
      </c>
      <c r="K37" s="231" t="s">
        <v>283</v>
      </c>
      <c r="L37" s="231" t="s">
        <v>283</v>
      </c>
      <c r="M37" s="231" t="s">
        <v>283</v>
      </c>
      <c r="N37" s="231" t="s">
        <v>283</v>
      </c>
      <c r="O37" s="231" t="s">
        <v>283</v>
      </c>
      <c r="P37" s="231" t="s">
        <v>283</v>
      </c>
      <c r="Q37" s="231" t="s">
        <v>283</v>
      </c>
      <c r="R37" s="231" t="s">
        <v>283</v>
      </c>
      <c r="S37" s="231">
        <v>6.1</v>
      </c>
      <c r="T37" s="231">
        <v>6.13</v>
      </c>
      <c r="U37" s="231">
        <v>5.79</v>
      </c>
      <c r="V37" s="231">
        <v>5.69</v>
      </c>
      <c r="W37" s="231">
        <v>6.24</v>
      </c>
      <c r="X37" s="231">
        <v>6.24</v>
      </c>
      <c r="Y37" s="231">
        <v>6.45</v>
      </c>
      <c r="Z37" s="231">
        <v>5.48</v>
      </c>
      <c r="AA37" s="231">
        <v>6.05</v>
      </c>
      <c r="AB37" s="231">
        <v>5.58</v>
      </c>
      <c r="AC37" s="231">
        <v>6.76</v>
      </c>
      <c r="AD37" s="231">
        <v>5.79</v>
      </c>
      <c r="AE37" s="231">
        <v>6.34</v>
      </c>
      <c r="AF37" s="231">
        <v>5.69</v>
      </c>
      <c r="AG37" s="231">
        <v>6.5</v>
      </c>
    </row>
    <row r="38" spans="2:36" s="232" customFormat="1" x14ac:dyDescent="0.25">
      <c r="B38" s="230">
        <v>0.875</v>
      </c>
      <c r="C38" s="231" t="s">
        <v>283</v>
      </c>
      <c r="D38" s="231" t="s">
        <v>283</v>
      </c>
      <c r="E38" s="231" t="s">
        <v>283</v>
      </c>
      <c r="F38" s="231" t="s">
        <v>283</v>
      </c>
      <c r="G38" s="231" t="s">
        <v>283</v>
      </c>
      <c r="H38" s="231" t="s">
        <v>283</v>
      </c>
      <c r="I38" s="231" t="s">
        <v>283</v>
      </c>
      <c r="J38" s="231" t="s">
        <v>283</v>
      </c>
      <c r="K38" s="231" t="s">
        <v>283</v>
      </c>
      <c r="L38" s="231" t="s">
        <v>283</v>
      </c>
      <c r="M38" s="231" t="s">
        <v>283</v>
      </c>
      <c r="N38" s="231" t="s">
        <v>283</v>
      </c>
      <c r="O38" s="231" t="s">
        <v>283</v>
      </c>
      <c r="P38" s="231" t="s">
        <v>283</v>
      </c>
      <c r="Q38" s="231" t="s">
        <v>283</v>
      </c>
      <c r="R38" s="231" t="s">
        <v>283</v>
      </c>
      <c r="S38" s="231">
        <v>6.31</v>
      </c>
      <c r="T38" s="231">
        <v>6.24</v>
      </c>
      <c r="U38" s="231">
        <v>5.53</v>
      </c>
      <c r="V38" s="231">
        <v>5.82</v>
      </c>
      <c r="W38" s="231">
        <v>6.13</v>
      </c>
      <c r="X38" s="231">
        <v>5.76</v>
      </c>
      <c r="Y38" s="231">
        <v>6.55</v>
      </c>
      <c r="Z38" s="231">
        <v>5.82</v>
      </c>
      <c r="AA38" s="231">
        <v>5.74</v>
      </c>
      <c r="AB38" s="231">
        <v>5.9</v>
      </c>
      <c r="AC38" s="231">
        <v>6.79</v>
      </c>
      <c r="AD38" s="231">
        <v>5.95</v>
      </c>
      <c r="AE38" s="231">
        <v>7.05</v>
      </c>
      <c r="AF38" s="231">
        <v>6.1</v>
      </c>
      <c r="AG38" s="231">
        <v>6.52</v>
      </c>
    </row>
    <row r="39" spans="2:36" s="232" customFormat="1" x14ac:dyDescent="0.25">
      <c r="B39" s="230">
        <v>0.91666666666666663</v>
      </c>
      <c r="C39" s="231" t="s">
        <v>283</v>
      </c>
      <c r="D39" s="231" t="s">
        <v>283</v>
      </c>
      <c r="E39" s="231" t="s">
        <v>283</v>
      </c>
      <c r="F39" s="231" t="s">
        <v>283</v>
      </c>
      <c r="G39" s="231" t="s">
        <v>283</v>
      </c>
      <c r="H39" s="231" t="s">
        <v>283</v>
      </c>
      <c r="I39" s="231" t="s">
        <v>283</v>
      </c>
      <c r="J39" s="231" t="s">
        <v>283</v>
      </c>
      <c r="K39" s="231" t="s">
        <v>283</v>
      </c>
      <c r="L39" s="231" t="s">
        <v>283</v>
      </c>
      <c r="M39" s="231" t="s">
        <v>283</v>
      </c>
      <c r="N39" s="231" t="s">
        <v>283</v>
      </c>
      <c r="O39" s="231" t="s">
        <v>283</v>
      </c>
      <c r="P39" s="231" t="s">
        <v>283</v>
      </c>
      <c r="Q39" s="231" t="s">
        <v>283</v>
      </c>
      <c r="R39" s="231" t="s">
        <v>283</v>
      </c>
      <c r="S39" s="231">
        <v>5.95</v>
      </c>
      <c r="T39" s="231">
        <v>5.82</v>
      </c>
      <c r="U39" s="231">
        <v>5.55</v>
      </c>
      <c r="V39" s="231">
        <v>5.87</v>
      </c>
      <c r="W39" s="231">
        <v>6.13</v>
      </c>
      <c r="X39" s="231">
        <v>5.55</v>
      </c>
      <c r="Y39" s="231">
        <v>6.26</v>
      </c>
      <c r="Z39" s="231">
        <v>5.79</v>
      </c>
      <c r="AA39" s="231">
        <v>5.87</v>
      </c>
      <c r="AB39" s="231">
        <v>5.87</v>
      </c>
      <c r="AC39" s="231">
        <v>6.65</v>
      </c>
      <c r="AD39" s="231">
        <v>6.1</v>
      </c>
      <c r="AE39" s="231">
        <v>5.69</v>
      </c>
      <c r="AF39" s="231">
        <v>6.05</v>
      </c>
      <c r="AG39" s="231">
        <v>6.1</v>
      </c>
    </row>
    <row r="40" spans="2:36" s="232" customFormat="1" x14ac:dyDescent="0.25">
      <c r="B40" s="230">
        <v>0.95833333333333337</v>
      </c>
      <c r="C40" s="231" t="s">
        <v>283</v>
      </c>
      <c r="D40" s="231" t="s">
        <v>283</v>
      </c>
      <c r="E40" s="231" t="s">
        <v>283</v>
      </c>
      <c r="F40" s="231" t="s">
        <v>283</v>
      </c>
      <c r="G40" s="231" t="s">
        <v>283</v>
      </c>
      <c r="H40" s="231" t="s">
        <v>283</v>
      </c>
      <c r="I40" s="231" t="s">
        <v>283</v>
      </c>
      <c r="J40" s="231" t="s">
        <v>283</v>
      </c>
      <c r="K40" s="231" t="s">
        <v>283</v>
      </c>
      <c r="L40" s="231" t="s">
        <v>283</v>
      </c>
      <c r="M40" s="231" t="s">
        <v>283</v>
      </c>
      <c r="N40" s="231" t="s">
        <v>283</v>
      </c>
      <c r="O40" s="231" t="s">
        <v>283</v>
      </c>
      <c r="P40" s="231" t="s">
        <v>283</v>
      </c>
      <c r="Q40" s="231" t="s">
        <v>283</v>
      </c>
      <c r="R40" s="231" t="s">
        <v>283</v>
      </c>
      <c r="S40" s="231">
        <v>6.24</v>
      </c>
      <c r="T40" s="231">
        <v>5.92</v>
      </c>
      <c r="U40" s="231">
        <v>5.61</v>
      </c>
      <c r="V40" s="231">
        <v>5.74</v>
      </c>
      <c r="W40" s="231">
        <v>6.05</v>
      </c>
      <c r="X40" s="231">
        <v>5.45</v>
      </c>
      <c r="Y40" s="231">
        <v>6.29</v>
      </c>
      <c r="Z40" s="231">
        <v>5.66</v>
      </c>
      <c r="AA40" s="231">
        <v>5.76</v>
      </c>
      <c r="AB40" s="231">
        <v>5.87</v>
      </c>
      <c r="AC40" s="231">
        <v>6.94</v>
      </c>
      <c r="AD40" s="231">
        <v>5.82</v>
      </c>
      <c r="AE40" s="231">
        <v>5.63</v>
      </c>
      <c r="AF40" s="231">
        <v>6.21</v>
      </c>
      <c r="AG40" s="231">
        <v>5.87</v>
      </c>
    </row>
    <row r="41" spans="2:36" s="233" customFormat="1" ht="33" customHeight="1" x14ac:dyDescent="0.3">
      <c r="B41" s="228" t="s">
        <v>52</v>
      </c>
      <c r="C41" s="234" t="s">
        <v>283</v>
      </c>
      <c r="D41" s="234" t="s">
        <v>283</v>
      </c>
      <c r="E41" s="234" t="s">
        <v>283</v>
      </c>
      <c r="F41" s="234" t="s">
        <v>283</v>
      </c>
      <c r="G41" s="234" t="s">
        <v>283</v>
      </c>
      <c r="H41" s="234" t="s">
        <v>283</v>
      </c>
      <c r="I41" s="234" t="s">
        <v>283</v>
      </c>
      <c r="J41" s="234" t="s">
        <v>283</v>
      </c>
      <c r="K41" s="234" t="s">
        <v>283</v>
      </c>
      <c r="L41" s="234" t="s">
        <v>283</v>
      </c>
      <c r="M41" s="234" t="s">
        <v>283</v>
      </c>
      <c r="N41" s="234" t="s">
        <v>283</v>
      </c>
      <c r="O41" s="234" t="s">
        <v>283</v>
      </c>
      <c r="P41" s="234" t="s">
        <v>283</v>
      </c>
      <c r="Q41" s="234" t="s">
        <v>283</v>
      </c>
      <c r="R41" s="234" t="s">
        <v>283</v>
      </c>
      <c r="S41" s="234" t="s">
        <v>241</v>
      </c>
      <c r="T41" s="234">
        <v>6.1</v>
      </c>
      <c r="U41" s="234">
        <v>6</v>
      </c>
      <c r="V41" s="234">
        <v>6.6</v>
      </c>
      <c r="W41" s="234">
        <v>6.8</v>
      </c>
      <c r="X41" s="234">
        <v>6.2</v>
      </c>
      <c r="Y41" s="234">
        <v>7</v>
      </c>
      <c r="Z41" s="234">
        <v>6.2</v>
      </c>
      <c r="AA41" s="234">
        <v>5.9</v>
      </c>
      <c r="AB41" s="234">
        <v>6.6</v>
      </c>
      <c r="AC41" s="234">
        <v>6.9</v>
      </c>
      <c r="AD41" s="234">
        <v>6.1</v>
      </c>
      <c r="AE41" s="234">
        <v>5.9</v>
      </c>
      <c r="AF41" s="234">
        <v>6.1</v>
      </c>
      <c r="AG41" s="234">
        <v>6.3</v>
      </c>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59" t="s">
        <v>298</v>
      </c>
    </row>
    <row r="45" spans="2:36" ht="12" customHeight="1" x14ac:dyDescent="0.3">
      <c r="B45" s="259" t="s">
        <v>299</v>
      </c>
    </row>
    <row r="46" spans="2:36" x14ac:dyDescent="0.3">
      <c r="B46" s="259" t="s">
        <v>300</v>
      </c>
    </row>
    <row r="47" spans="2:36" customFormat="1" ht="13.2" x14ac:dyDescent="0.25">
      <c r="B47" s="259" t="s">
        <v>301</v>
      </c>
    </row>
    <row r="48" spans="2:36" x14ac:dyDescent="0.3">
      <c r="B48" s="259" t="s">
        <v>302</v>
      </c>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3:33" x14ac:dyDescent="0.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sheetData>
  <mergeCells count="7">
    <mergeCell ref="C43:J43"/>
    <mergeCell ref="B2:E4"/>
    <mergeCell ref="F2:AG4"/>
    <mergeCell ref="B6:C6"/>
    <mergeCell ref="B10:AG10"/>
    <mergeCell ref="V14:W14"/>
    <mergeCell ref="C42:AG42"/>
  </mergeCells>
  <conditionalFormatting sqref="C41:AG41">
    <cfRule type="cellIs" dxfId="50" priority="8" operator="greaterThan">
      <formula>365</formula>
    </cfRule>
  </conditionalFormatting>
  <conditionalFormatting sqref="C17:AG41">
    <cfRule type="containsText" dxfId="49" priority="4" operator="containsText" text="CA">
      <formula>NOT(ISERROR(SEARCH("CA",C17)))</formula>
    </cfRule>
    <cfRule type="containsText" dxfId="48" priority="6" operator="containsText" text="IE">
      <formula>NOT(ISERROR(SEARCH("IE",C17)))</formula>
    </cfRule>
    <cfRule type="containsText" dxfId="47" priority="7" operator="containsText" text="ID">
      <formula>NOT(ISERROR(SEARCH("ID",C17)))</formula>
    </cfRule>
  </conditionalFormatting>
  <conditionalFormatting sqref="AK21:AL21">
    <cfRule type="cellIs" dxfId="46" priority="5" operator="greaterThanOrEqual">
      <formula>365</formula>
    </cfRule>
  </conditionalFormatting>
  <conditionalFormatting sqref="AP21">
    <cfRule type="cellIs" dxfId="45" priority="3" operator="greaterThanOrEqual">
      <formula>365</formula>
    </cfRule>
  </conditionalFormatting>
  <conditionalFormatting sqref="C48:AF48">
    <cfRule type="cellIs" dxfId="44" priority="2" operator="greaterThanOrEqual">
      <formula>365</formula>
    </cfRule>
  </conditionalFormatting>
  <conditionalFormatting sqref="C49:AF49">
    <cfRule type="cellIs" dxfId="43"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09476-EECF-4C5A-9FC7-2DFAE5146CDF}">
  <dimension ref="B1:AK43"/>
  <sheetViews>
    <sheetView showGridLines="0" zoomScale="70" zoomScaleNormal="70" zoomScaleSheetLayoutView="85"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308</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+'3.22'!F6</f>
        <v>Evaluación de seguimiento de la calidad del aire en el área de influencia del complejo metalúrgico La Oroya, ubicada en el distrito La Oroya, provincia de Yauli, departamento de Junín, en agosto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+'3.22'!F8</f>
        <v>CA-CC-01</v>
      </c>
      <c r="G8" s="41"/>
      <c r="H8" s="41"/>
      <c r="I8" s="41"/>
      <c r="J8" s="41"/>
      <c r="K8" s="41"/>
      <c r="L8" s="41"/>
      <c r="M8" s="41"/>
      <c r="N8" s="41"/>
      <c r="O8" s="41"/>
      <c r="P8" s="41"/>
      <c r="Q8" s="8" t="s">
        <v>53</v>
      </c>
      <c r="R8" s="37"/>
      <c r="S8" s="37"/>
      <c r="T8" s="37"/>
      <c r="U8" s="37"/>
      <c r="V8" s="42" t="str">
        <f>+'3.22'!V8</f>
        <v>0008-8-2022-417</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t="s">
        <v>283</v>
      </c>
      <c r="D11" s="231" t="s">
        <v>283</v>
      </c>
      <c r="E11" s="231" t="s">
        <v>283</v>
      </c>
      <c r="F11" s="231" t="s">
        <v>283</v>
      </c>
      <c r="G11" s="231" t="s">
        <v>283</v>
      </c>
      <c r="H11" s="231" t="s">
        <v>283</v>
      </c>
      <c r="I11" s="231" t="s">
        <v>283</v>
      </c>
      <c r="J11" s="231" t="s">
        <v>283</v>
      </c>
      <c r="K11" s="231" t="s">
        <v>283</v>
      </c>
      <c r="L11" s="231" t="s">
        <v>283</v>
      </c>
      <c r="M11" s="231" t="s">
        <v>283</v>
      </c>
      <c r="N11" s="231" t="s">
        <v>283</v>
      </c>
      <c r="O11" s="231" t="s">
        <v>283</v>
      </c>
      <c r="P11" s="231" t="s">
        <v>283</v>
      </c>
      <c r="Q11" s="231" t="s">
        <v>283</v>
      </c>
      <c r="R11" s="231" t="s">
        <v>283</v>
      </c>
      <c r="S11" s="231" t="s">
        <v>283</v>
      </c>
      <c r="T11" s="231">
        <v>6.05</v>
      </c>
      <c r="U11" s="231">
        <v>5.84</v>
      </c>
      <c r="V11" s="231">
        <v>5.54</v>
      </c>
      <c r="W11" s="231">
        <v>5.69</v>
      </c>
      <c r="X11" s="231">
        <v>6.07</v>
      </c>
      <c r="Y11" s="231">
        <v>5.58</v>
      </c>
      <c r="Z11" s="231">
        <v>6.32</v>
      </c>
      <c r="AA11" s="231">
        <v>5.74</v>
      </c>
      <c r="AB11" s="231">
        <v>5.94</v>
      </c>
      <c r="AC11" s="231">
        <v>5.99</v>
      </c>
      <c r="AD11" s="231">
        <v>6.56</v>
      </c>
      <c r="AE11" s="231">
        <v>5.88</v>
      </c>
      <c r="AF11" s="231">
        <v>5.8</v>
      </c>
      <c r="AG11" s="231">
        <v>6.19</v>
      </c>
    </row>
    <row r="12" spans="2:34" s="232" customFormat="1" x14ac:dyDescent="0.25">
      <c r="B12" s="230">
        <v>4.1666666666666664E-2</v>
      </c>
      <c r="C12" s="231" t="s">
        <v>283</v>
      </c>
      <c r="D12" s="231" t="s">
        <v>283</v>
      </c>
      <c r="E12" s="231" t="s">
        <v>283</v>
      </c>
      <c r="F12" s="231" t="s">
        <v>283</v>
      </c>
      <c r="G12" s="231" t="s">
        <v>283</v>
      </c>
      <c r="H12" s="231" t="s">
        <v>283</v>
      </c>
      <c r="I12" s="231" t="s">
        <v>283</v>
      </c>
      <c r="J12" s="231" t="s">
        <v>283</v>
      </c>
      <c r="K12" s="231" t="s">
        <v>283</v>
      </c>
      <c r="L12" s="231" t="s">
        <v>283</v>
      </c>
      <c r="M12" s="231" t="s">
        <v>283</v>
      </c>
      <c r="N12" s="231" t="s">
        <v>283</v>
      </c>
      <c r="O12" s="231" t="s">
        <v>283</v>
      </c>
      <c r="P12" s="231" t="s">
        <v>283</v>
      </c>
      <c r="Q12" s="231" t="s">
        <v>283</v>
      </c>
      <c r="R12" s="231" t="s">
        <v>283</v>
      </c>
      <c r="S12" s="231" t="s">
        <v>283</v>
      </c>
      <c r="T12" s="231">
        <v>5.93</v>
      </c>
      <c r="U12" s="231">
        <v>5.94</v>
      </c>
      <c r="V12" s="231">
        <v>5.54</v>
      </c>
      <c r="W12" s="231">
        <v>5.5</v>
      </c>
      <c r="X12" s="231">
        <v>5.92</v>
      </c>
      <c r="Y12" s="231">
        <v>5.63</v>
      </c>
      <c r="Z12" s="231">
        <v>6.17</v>
      </c>
      <c r="AA12" s="231">
        <v>5.68</v>
      </c>
      <c r="AB12" s="231">
        <v>5.92</v>
      </c>
      <c r="AC12" s="231">
        <v>6.05</v>
      </c>
      <c r="AD12" s="231">
        <v>6.34</v>
      </c>
      <c r="AE12" s="231">
        <v>5.61</v>
      </c>
      <c r="AF12" s="231">
        <v>5.79</v>
      </c>
      <c r="AG12" s="231">
        <v>6.26</v>
      </c>
    </row>
    <row r="13" spans="2:34" s="232" customFormat="1" x14ac:dyDescent="0.25">
      <c r="B13" s="230">
        <v>8.3333333333333329E-2</v>
      </c>
      <c r="C13" s="231" t="s">
        <v>283</v>
      </c>
      <c r="D13" s="231" t="s">
        <v>283</v>
      </c>
      <c r="E13" s="231" t="s">
        <v>283</v>
      </c>
      <c r="F13" s="231" t="s">
        <v>283</v>
      </c>
      <c r="G13" s="231" t="s">
        <v>283</v>
      </c>
      <c r="H13" s="231" t="s">
        <v>283</v>
      </c>
      <c r="I13" s="231" t="s">
        <v>283</v>
      </c>
      <c r="J13" s="231" t="s">
        <v>283</v>
      </c>
      <c r="K13" s="231" t="s">
        <v>283</v>
      </c>
      <c r="L13" s="231" t="s">
        <v>283</v>
      </c>
      <c r="M13" s="231" t="s">
        <v>283</v>
      </c>
      <c r="N13" s="231" t="s">
        <v>283</v>
      </c>
      <c r="O13" s="231" t="s">
        <v>283</v>
      </c>
      <c r="P13" s="231" t="s">
        <v>283</v>
      </c>
      <c r="Q13" s="231" t="s">
        <v>283</v>
      </c>
      <c r="R13" s="231" t="s">
        <v>283</v>
      </c>
      <c r="S13" s="231" t="s">
        <v>283</v>
      </c>
      <c r="T13" s="231">
        <v>5.76</v>
      </c>
      <c r="U13" s="231">
        <v>5.92</v>
      </c>
      <c r="V13" s="231" t="s">
        <v>296</v>
      </c>
      <c r="W13" s="231">
        <v>5.5</v>
      </c>
      <c r="X13" s="231">
        <v>5.71</v>
      </c>
      <c r="Y13" s="231">
        <v>5.75</v>
      </c>
      <c r="Z13" s="231">
        <v>6.04</v>
      </c>
      <c r="AA13" s="231">
        <v>5.75</v>
      </c>
      <c r="AB13" s="231">
        <v>5.86</v>
      </c>
      <c r="AC13" s="231">
        <v>6.12</v>
      </c>
      <c r="AD13" s="231">
        <v>6.04</v>
      </c>
      <c r="AE13" s="231">
        <v>5.47</v>
      </c>
      <c r="AF13" s="231">
        <v>5.9</v>
      </c>
      <c r="AG13" s="231">
        <v>6.01</v>
      </c>
    </row>
    <row r="14" spans="2:34" s="232" customFormat="1" x14ac:dyDescent="0.25">
      <c r="B14" s="230">
        <v>0.125</v>
      </c>
      <c r="C14" s="231" t="s">
        <v>283</v>
      </c>
      <c r="D14" s="231" t="s">
        <v>283</v>
      </c>
      <c r="E14" s="231" t="s">
        <v>283</v>
      </c>
      <c r="F14" s="231" t="s">
        <v>283</v>
      </c>
      <c r="G14" s="231" t="s">
        <v>283</v>
      </c>
      <c r="H14" s="231" t="s">
        <v>283</v>
      </c>
      <c r="I14" s="231" t="s">
        <v>283</v>
      </c>
      <c r="J14" s="231" t="s">
        <v>283</v>
      </c>
      <c r="K14" s="231" t="s">
        <v>283</v>
      </c>
      <c r="L14" s="231" t="s">
        <v>283</v>
      </c>
      <c r="M14" s="231" t="s">
        <v>283</v>
      </c>
      <c r="N14" s="231" t="s">
        <v>283</v>
      </c>
      <c r="O14" s="231" t="s">
        <v>283</v>
      </c>
      <c r="P14" s="231" t="s">
        <v>283</v>
      </c>
      <c r="Q14" s="231" t="s">
        <v>283</v>
      </c>
      <c r="R14" s="231" t="s">
        <v>283</v>
      </c>
      <c r="S14" s="231" t="s">
        <v>283</v>
      </c>
      <c r="T14" s="231">
        <v>5.56</v>
      </c>
      <c r="U14" s="231">
        <v>5.87</v>
      </c>
      <c r="V14" s="231" t="s">
        <v>296</v>
      </c>
      <c r="W14" s="231">
        <v>5.56</v>
      </c>
      <c r="X14" s="231">
        <v>5.51</v>
      </c>
      <c r="Y14" s="231">
        <v>5.83</v>
      </c>
      <c r="Z14" s="231">
        <v>5.9</v>
      </c>
      <c r="AA14" s="231">
        <v>5.77</v>
      </c>
      <c r="AB14" s="231">
        <v>5.74</v>
      </c>
      <c r="AC14" s="231">
        <v>6.13</v>
      </c>
      <c r="AD14" s="231">
        <v>6.04</v>
      </c>
      <c r="AE14" s="231">
        <v>5.42</v>
      </c>
      <c r="AF14" s="231">
        <v>5.84</v>
      </c>
      <c r="AG14" s="231">
        <v>5.67</v>
      </c>
    </row>
    <row r="15" spans="2:34" s="232" customFormat="1" x14ac:dyDescent="0.25">
      <c r="B15" s="230">
        <v>0.16666666666666666</v>
      </c>
      <c r="C15" s="231" t="s">
        <v>283</v>
      </c>
      <c r="D15" s="231" t="s">
        <v>283</v>
      </c>
      <c r="E15" s="231" t="s">
        <v>283</v>
      </c>
      <c r="F15" s="231" t="s">
        <v>283</v>
      </c>
      <c r="G15" s="231" t="s">
        <v>283</v>
      </c>
      <c r="H15" s="231" t="s">
        <v>283</v>
      </c>
      <c r="I15" s="231" t="s">
        <v>283</v>
      </c>
      <c r="J15" s="231" t="s">
        <v>283</v>
      </c>
      <c r="K15" s="231" t="s">
        <v>283</v>
      </c>
      <c r="L15" s="240" t="s">
        <v>283</v>
      </c>
      <c r="M15" s="231" t="s">
        <v>283</v>
      </c>
      <c r="N15" s="231" t="s">
        <v>283</v>
      </c>
      <c r="O15" s="231" t="s">
        <v>283</v>
      </c>
      <c r="P15" s="231" t="s">
        <v>283</v>
      </c>
      <c r="Q15" s="231" t="s">
        <v>283</v>
      </c>
      <c r="R15" s="231" t="s">
        <v>283</v>
      </c>
      <c r="S15" s="231" t="s">
        <v>283</v>
      </c>
      <c r="T15" s="231">
        <v>5.53</v>
      </c>
      <c r="U15" s="231">
        <v>5.77</v>
      </c>
      <c r="V15" s="231" t="s">
        <v>296</v>
      </c>
      <c r="W15" s="231">
        <v>5.77</v>
      </c>
      <c r="X15" s="231">
        <v>5.49</v>
      </c>
      <c r="Y15" s="231">
        <v>5.83</v>
      </c>
      <c r="Z15" s="231">
        <v>5.97</v>
      </c>
      <c r="AA15" s="231">
        <v>5.75</v>
      </c>
      <c r="AB15" s="231">
        <v>6.12</v>
      </c>
      <c r="AC15" s="231">
        <v>6.24</v>
      </c>
      <c r="AD15" s="231">
        <v>6.17</v>
      </c>
      <c r="AE15" s="231">
        <v>5.6</v>
      </c>
      <c r="AF15" s="231">
        <v>5.85</v>
      </c>
      <c r="AG15" s="231">
        <v>5.36</v>
      </c>
    </row>
    <row r="16" spans="2:34" s="232" customFormat="1" x14ac:dyDescent="0.25">
      <c r="B16" s="230">
        <v>0.20833333333333334</v>
      </c>
      <c r="C16" s="231" t="s">
        <v>283</v>
      </c>
      <c r="D16" s="231" t="s">
        <v>283</v>
      </c>
      <c r="E16" s="231" t="s">
        <v>283</v>
      </c>
      <c r="F16" s="231" t="s">
        <v>283</v>
      </c>
      <c r="G16" s="231" t="s">
        <v>283</v>
      </c>
      <c r="H16" s="231" t="s">
        <v>283</v>
      </c>
      <c r="I16" s="231" t="s">
        <v>283</v>
      </c>
      <c r="J16" s="231" t="s">
        <v>283</v>
      </c>
      <c r="K16" s="231" t="s">
        <v>283</v>
      </c>
      <c r="L16" s="231" t="s">
        <v>283</v>
      </c>
      <c r="M16" s="231" t="s">
        <v>283</v>
      </c>
      <c r="N16" s="231" t="s">
        <v>283</v>
      </c>
      <c r="O16" s="231" t="s">
        <v>283</v>
      </c>
      <c r="P16" s="231" t="s">
        <v>283</v>
      </c>
      <c r="Q16" s="231" t="s">
        <v>283</v>
      </c>
      <c r="R16" s="231" t="s">
        <v>283</v>
      </c>
      <c r="S16" s="231" t="s">
        <v>283</v>
      </c>
      <c r="T16" s="231">
        <v>5.37</v>
      </c>
      <c r="U16" s="231">
        <v>5.78</v>
      </c>
      <c r="V16" s="231" t="s">
        <v>296</v>
      </c>
      <c r="W16" s="231">
        <v>5.8</v>
      </c>
      <c r="X16" s="231">
        <v>5.45</v>
      </c>
      <c r="Y16" s="231">
        <v>5.81</v>
      </c>
      <c r="Z16" s="231">
        <v>5.95</v>
      </c>
      <c r="AA16" s="231">
        <v>5.58</v>
      </c>
      <c r="AB16" s="231">
        <v>6.91</v>
      </c>
      <c r="AC16" s="231">
        <v>6.63</v>
      </c>
      <c r="AD16" s="231">
        <v>6.24</v>
      </c>
      <c r="AE16" s="231">
        <v>5.71</v>
      </c>
      <c r="AF16" s="231">
        <v>5.71</v>
      </c>
      <c r="AG16" s="231">
        <v>5.26</v>
      </c>
    </row>
    <row r="17" spans="2:33" s="232" customFormat="1" x14ac:dyDescent="0.25">
      <c r="B17" s="230">
        <v>0.25</v>
      </c>
      <c r="C17" s="231" t="s">
        <v>283</v>
      </c>
      <c r="D17" s="231" t="s">
        <v>283</v>
      </c>
      <c r="E17" s="231" t="s">
        <v>283</v>
      </c>
      <c r="F17" s="231" t="s">
        <v>283</v>
      </c>
      <c r="G17" s="231" t="s">
        <v>283</v>
      </c>
      <c r="H17" s="231" t="s">
        <v>283</v>
      </c>
      <c r="I17" s="231" t="s">
        <v>283</v>
      </c>
      <c r="J17" s="231" t="s">
        <v>283</v>
      </c>
      <c r="K17" s="231" t="s">
        <v>283</v>
      </c>
      <c r="L17" s="231" t="s">
        <v>283</v>
      </c>
      <c r="M17" s="231" t="s">
        <v>283</v>
      </c>
      <c r="N17" s="231" t="s">
        <v>283</v>
      </c>
      <c r="O17" s="231" t="s">
        <v>283</v>
      </c>
      <c r="P17" s="231" t="s">
        <v>283</v>
      </c>
      <c r="Q17" s="231" t="s">
        <v>283</v>
      </c>
      <c r="R17" s="231" t="s">
        <v>283</v>
      </c>
      <c r="S17" s="231" t="s">
        <v>283</v>
      </c>
      <c r="T17" s="231">
        <v>5.49</v>
      </c>
      <c r="U17" s="231">
        <v>5.8</v>
      </c>
      <c r="V17" s="231" t="s">
        <v>296</v>
      </c>
      <c r="W17" s="231">
        <v>5.97</v>
      </c>
      <c r="X17" s="231">
        <v>5.44</v>
      </c>
      <c r="Y17" s="231">
        <v>5.7</v>
      </c>
      <c r="Z17" s="231">
        <v>5.9</v>
      </c>
      <c r="AA17" s="231">
        <v>5.51</v>
      </c>
      <c r="AB17" s="231">
        <v>8.18</v>
      </c>
      <c r="AC17" s="231">
        <v>6.8</v>
      </c>
      <c r="AD17" s="231">
        <v>6.27</v>
      </c>
      <c r="AE17" s="231">
        <v>5.76</v>
      </c>
      <c r="AF17" s="231">
        <v>5.7</v>
      </c>
      <c r="AG17" s="231">
        <v>5.4</v>
      </c>
    </row>
    <row r="18" spans="2:33" s="232" customFormat="1" x14ac:dyDescent="0.25">
      <c r="B18" s="230">
        <v>0.29166666666666669</v>
      </c>
      <c r="C18" s="231" t="s">
        <v>283</v>
      </c>
      <c r="D18" s="231" t="s">
        <v>283</v>
      </c>
      <c r="E18" s="231" t="s">
        <v>283</v>
      </c>
      <c r="F18" s="231" t="s">
        <v>283</v>
      </c>
      <c r="G18" s="231" t="s">
        <v>283</v>
      </c>
      <c r="H18" s="231" t="s">
        <v>283</v>
      </c>
      <c r="I18" s="231" t="s">
        <v>283</v>
      </c>
      <c r="J18" s="231" t="s">
        <v>283</v>
      </c>
      <c r="K18" s="231" t="s">
        <v>283</v>
      </c>
      <c r="L18" s="231" t="s">
        <v>283</v>
      </c>
      <c r="M18" s="231" t="s">
        <v>283</v>
      </c>
      <c r="N18" s="231" t="s">
        <v>283</v>
      </c>
      <c r="O18" s="231" t="s">
        <v>283</v>
      </c>
      <c r="P18" s="231" t="s">
        <v>283</v>
      </c>
      <c r="Q18" s="231" t="s">
        <v>283</v>
      </c>
      <c r="R18" s="231" t="s">
        <v>283</v>
      </c>
      <c r="S18" s="231" t="s">
        <v>283</v>
      </c>
      <c r="T18" s="231">
        <v>5.63</v>
      </c>
      <c r="U18" s="231">
        <v>5.91</v>
      </c>
      <c r="V18" s="231" t="s">
        <v>241</v>
      </c>
      <c r="W18" s="231">
        <v>6.36</v>
      </c>
      <c r="X18" s="231">
        <v>5.41</v>
      </c>
      <c r="Y18" s="231">
        <v>5.87</v>
      </c>
      <c r="Z18" s="231">
        <v>5.94</v>
      </c>
      <c r="AA18" s="231">
        <v>5.56</v>
      </c>
      <c r="AB18" s="231">
        <v>9.27</v>
      </c>
      <c r="AC18" s="231">
        <v>6.87</v>
      </c>
      <c r="AD18" s="231">
        <v>6.21</v>
      </c>
      <c r="AE18" s="231">
        <v>5.82</v>
      </c>
      <c r="AF18" s="231">
        <v>5.79</v>
      </c>
      <c r="AG18" s="231">
        <v>5.75</v>
      </c>
    </row>
    <row r="19" spans="2:33" s="232" customFormat="1" x14ac:dyDescent="0.25">
      <c r="B19" s="230">
        <v>0.33333333333333331</v>
      </c>
      <c r="C19" s="231" t="s">
        <v>283</v>
      </c>
      <c r="D19" s="231" t="s">
        <v>283</v>
      </c>
      <c r="E19" s="231" t="s">
        <v>283</v>
      </c>
      <c r="F19" s="231" t="s">
        <v>283</v>
      </c>
      <c r="G19" s="231" t="s">
        <v>283</v>
      </c>
      <c r="H19" s="231" t="s">
        <v>283</v>
      </c>
      <c r="I19" s="231" t="s">
        <v>283</v>
      </c>
      <c r="J19" s="231" t="s">
        <v>283</v>
      </c>
      <c r="K19" s="231" t="s">
        <v>283</v>
      </c>
      <c r="L19" s="231" t="s">
        <v>283</v>
      </c>
      <c r="M19" s="231" t="s">
        <v>283</v>
      </c>
      <c r="N19" s="231" t="s">
        <v>283</v>
      </c>
      <c r="O19" s="231" t="s">
        <v>283</v>
      </c>
      <c r="P19" s="231" t="s">
        <v>283</v>
      </c>
      <c r="Q19" s="231" t="s">
        <v>283</v>
      </c>
      <c r="R19" s="231" t="s">
        <v>283</v>
      </c>
      <c r="S19" s="231" t="s">
        <v>283</v>
      </c>
      <c r="T19" s="231">
        <v>5.81</v>
      </c>
      <c r="U19" s="231">
        <v>5.96</v>
      </c>
      <c r="V19" s="231" t="s">
        <v>241</v>
      </c>
      <c r="W19" s="231">
        <v>6.5</v>
      </c>
      <c r="X19" s="231">
        <v>5.58</v>
      </c>
      <c r="Y19" s="231">
        <v>5.87</v>
      </c>
      <c r="Z19" s="231">
        <v>6</v>
      </c>
      <c r="AA19" s="231">
        <v>5.71</v>
      </c>
      <c r="AB19" s="231">
        <v>9.14</v>
      </c>
      <c r="AC19" s="231">
        <v>6.79</v>
      </c>
      <c r="AD19" s="231">
        <v>6.24</v>
      </c>
      <c r="AE19" s="231">
        <v>5.79</v>
      </c>
      <c r="AF19" s="231">
        <v>5.89</v>
      </c>
      <c r="AG19" s="231">
        <v>6.03</v>
      </c>
    </row>
    <row r="20" spans="2:33" s="232" customFormat="1" x14ac:dyDescent="0.25">
      <c r="B20" s="230">
        <v>0.375</v>
      </c>
      <c r="C20" s="231" t="s">
        <v>283</v>
      </c>
      <c r="D20" s="231" t="s">
        <v>283</v>
      </c>
      <c r="E20" s="231" t="s">
        <v>283</v>
      </c>
      <c r="F20" s="231" t="s">
        <v>283</v>
      </c>
      <c r="G20" s="231" t="s">
        <v>283</v>
      </c>
      <c r="H20" s="231" t="s">
        <v>283</v>
      </c>
      <c r="I20" s="231" t="s">
        <v>283</v>
      </c>
      <c r="J20" s="231" t="s">
        <v>283</v>
      </c>
      <c r="K20" s="231" t="s">
        <v>283</v>
      </c>
      <c r="L20" s="231" t="s">
        <v>283</v>
      </c>
      <c r="M20" s="231" t="s">
        <v>283</v>
      </c>
      <c r="N20" s="231" t="s">
        <v>283</v>
      </c>
      <c r="O20" s="231" t="s">
        <v>283</v>
      </c>
      <c r="P20" s="231" t="s">
        <v>283</v>
      </c>
      <c r="Q20" s="231" t="s">
        <v>283</v>
      </c>
      <c r="R20" s="231" t="s">
        <v>283</v>
      </c>
      <c r="S20" s="231" t="s">
        <v>297</v>
      </c>
      <c r="T20" s="231">
        <v>5.9</v>
      </c>
      <c r="U20" s="231">
        <v>6.16</v>
      </c>
      <c r="V20" s="231">
        <v>5.85</v>
      </c>
      <c r="W20" s="231">
        <v>6.63</v>
      </c>
      <c r="X20" s="231">
        <v>5.85</v>
      </c>
      <c r="Y20" s="231">
        <v>6.06</v>
      </c>
      <c r="Z20" s="231">
        <v>6.16</v>
      </c>
      <c r="AA20" s="231">
        <v>5.71</v>
      </c>
      <c r="AB20" s="231">
        <v>8.0399999999999991</v>
      </c>
      <c r="AC20" s="231">
        <v>6.73</v>
      </c>
      <c r="AD20" s="231">
        <v>6.15</v>
      </c>
      <c r="AE20" s="231">
        <v>5.88</v>
      </c>
      <c r="AF20" s="231">
        <v>6.02</v>
      </c>
      <c r="AG20" s="231">
        <v>5.98</v>
      </c>
    </row>
    <row r="21" spans="2:33" s="232" customFormat="1" x14ac:dyDescent="0.25">
      <c r="B21" s="230">
        <v>0.41666666666666669</v>
      </c>
      <c r="C21" s="231" t="s">
        <v>283</v>
      </c>
      <c r="D21" s="231" t="s">
        <v>283</v>
      </c>
      <c r="E21" s="231" t="s">
        <v>283</v>
      </c>
      <c r="F21" s="231" t="s">
        <v>283</v>
      </c>
      <c r="G21" s="231" t="s">
        <v>283</v>
      </c>
      <c r="H21" s="231" t="s">
        <v>283</v>
      </c>
      <c r="I21" s="231" t="s">
        <v>283</v>
      </c>
      <c r="J21" s="231" t="s">
        <v>283</v>
      </c>
      <c r="K21" s="231" t="s">
        <v>283</v>
      </c>
      <c r="L21" s="231" t="s">
        <v>283</v>
      </c>
      <c r="M21" s="231" t="s">
        <v>283</v>
      </c>
      <c r="N21" s="231" t="s">
        <v>283</v>
      </c>
      <c r="O21" s="231" t="s">
        <v>283</v>
      </c>
      <c r="P21" s="231" t="s">
        <v>283</v>
      </c>
      <c r="Q21" s="231" t="s">
        <v>283</v>
      </c>
      <c r="R21" s="231" t="s">
        <v>283</v>
      </c>
      <c r="S21" s="231" t="s">
        <v>297</v>
      </c>
      <c r="T21" s="231">
        <v>5.83</v>
      </c>
      <c r="U21" s="231">
        <v>6.18</v>
      </c>
      <c r="V21" s="231">
        <v>6.24</v>
      </c>
      <c r="W21" s="231">
        <v>6.7</v>
      </c>
      <c r="X21" s="231">
        <v>5.97</v>
      </c>
      <c r="Y21" s="231">
        <v>6.12</v>
      </c>
      <c r="Z21" s="231">
        <v>6.41</v>
      </c>
      <c r="AA21" s="231">
        <v>5.78</v>
      </c>
      <c r="AB21" s="231">
        <v>6.74</v>
      </c>
      <c r="AC21" s="231">
        <v>6.87</v>
      </c>
      <c r="AD21" s="231">
        <v>6.14</v>
      </c>
      <c r="AE21" s="231">
        <v>5.87</v>
      </c>
      <c r="AF21" s="231">
        <v>6.09</v>
      </c>
      <c r="AG21" s="231">
        <v>5.88</v>
      </c>
    </row>
    <row r="22" spans="2:33" s="232" customFormat="1" x14ac:dyDescent="0.25">
      <c r="B22" s="230">
        <v>0.45833333333333331</v>
      </c>
      <c r="C22" s="231" t="s">
        <v>283</v>
      </c>
      <c r="D22" s="231" t="s">
        <v>283</v>
      </c>
      <c r="E22" s="231" t="s">
        <v>283</v>
      </c>
      <c r="F22" s="231" t="s">
        <v>283</v>
      </c>
      <c r="G22" s="231" t="s">
        <v>283</v>
      </c>
      <c r="H22" s="231" t="s">
        <v>283</v>
      </c>
      <c r="I22" s="231" t="s">
        <v>283</v>
      </c>
      <c r="J22" s="231" t="s">
        <v>283</v>
      </c>
      <c r="K22" s="231" t="s">
        <v>283</v>
      </c>
      <c r="L22" s="231" t="s">
        <v>283</v>
      </c>
      <c r="M22" s="231" t="s">
        <v>283</v>
      </c>
      <c r="N22" s="231" t="s">
        <v>283</v>
      </c>
      <c r="O22" s="231" t="s">
        <v>283</v>
      </c>
      <c r="P22" s="231" t="s">
        <v>283</v>
      </c>
      <c r="Q22" s="231" t="s">
        <v>283</v>
      </c>
      <c r="R22" s="231" t="s">
        <v>283</v>
      </c>
      <c r="S22" s="231" t="s">
        <v>297</v>
      </c>
      <c r="T22" s="231">
        <v>5.98</v>
      </c>
      <c r="U22" s="231">
        <v>6.31</v>
      </c>
      <c r="V22" s="231">
        <v>7.04</v>
      </c>
      <c r="W22" s="231">
        <v>7.52</v>
      </c>
      <c r="X22" s="231">
        <v>5.94</v>
      </c>
      <c r="Y22" s="231">
        <v>6.36</v>
      </c>
      <c r="Z22" s="231">
        <v>6.73</v>
      </c>
      <c r="AA22" s="231">
        <v>5.92</v>
      </c>
      <c r="AB22" s="231">
        <v>6.45</v>
      </c>
      <c r="AC22" s="231">
        <v>6.81</v>
      </c>
      <c r="AD22" s="231">
        <v>6.14</v>
      </c>
      <c r="AE22" s="231">
        <v>6.01</v>
      </c>
      <c r="AF22" s="231">
        <v>6.25</v>
      </c>
      <c r="AG22" s="231">
        <v>6.08</v>
      </c>
    </row>
    <row r="23" spans="2:33" s="232" customFormat="1" x14ac:dyDescent="0.25">
      <c r="B23" s="230">
        <v>0.5</v>
      </c>
      <c r="C23" s="231" t="s">
        <v>283</v>
      </c>
      <c r="D23" s="231" t="s">
        <v>283</v>
      </c>
      <c r="E23" s="231" t="s">
        <v>283</v>
      </c>
      <c r="F23" s="231" t="s">
        <v>283</v>
      </c>
      <c r="G23" s="231" t="s">
        <v>283</v>
      </c>
      <c r="H23" s="231" t="s">
        <v>283</v>
      </c>
      <c r="I23" s="231" t="s">
        <v>283</v>
      </c>
      <c r="J23" s="231" t="s">
        <v>283</v>
      </c>
      <c r="K23" s="231" t="s">
        <v>283</v>
      </c>
      <c r="L23" s="231" t="s">
        <v>283</v>
      </c>
      <c r="M23" s="231" t="s">
        <v>283</v>
      </c>
      <c r="N23" s="231" t="s">
        <v>283</v>
      </c>
      <c r="O23" s="231" t="s">
        <v>283</v>
      </c>
      <c r="P23" s="231" t="s">
        <v>283</v>
      </c>
      <c r="Q23" s="231" t="s">
        <v>283</v>
      </c>
      <c r="R23" s="231" t="s">
        <v>283</v>
      </c>
      <c r="S23" s="231" t="s">
        <v>252</v>
      </c>
      <c r="T23" s="231">
        <v>6.06</v>
      </c>
      <c r="U23" s="231">
        <v>6.31</v>
      </c>
      <c r="V23" s="231">
        <v>7.71</v>
      </c>
      <c r="W23" s="231">
        <v>7.98</v>
      </c>
      <c r="X23" s="231">
        <v>5.94</v>
      </c>
      <c r="Y23" s="231">
        <v>6.57</v>
      </c>
      <c r="Z23" s="231">
        <v>7.07</v>
      </c>
      <c r="AA23" s="231">
        <v>6.22</v>
      </c>
      <c r="AB23" s="231">
        <v>6.63</v>
      </c>
      <c r="AC23" s="231">
        <v>6.92</v>
      </c>
      <c r="AD23" s="231">
        <v>6.29</v>
      </c>
      <c r="AE23" s="231">
        <v>6.03</v>
      </c>
      <c r="AF23" s="231">
        <v>6.32</v>
      </c>
      <c r="AG23" s="231">
        <v>6.67</v>
      </c>
    </row>
    <row r="24" spans="2:33" s="232" customFormat="1" x14ac:dyDescent="0.25">
      <c r="B24" s="230">
        <v>0.54166666666666663</v>
      </c>
      <c r="C24" s="231" t="s">
        <v>283</v>
      </c>
      <c r="D24" s="231" t="s">
        <v>283</v>
      </c>
      <c r="E24" s="231" t="s">
        <v>283</v>
      </c>
      <c r="F24" s="231" t="s">
        <v>283</v>
      </c>
      <c r="G24" s="231" t="s">
        <v>283</v>
      </c>
      <c r="H24" s="231" t="s">
        <v>283</v>
      </c>
      <c r="I24" s="231" t="s">
        <v>283</v>
      </c>
      <c r="J24" s="231" t="s">
        <v>283</v>
      </c>
      <c r="K24" s="231" t="s">
        <v>283</v>
      </c>
      <c r="L24" s="231" t="s">
        <v>283</v>
      </c>
      <c r="M24" s="231" t="s">
        <v>283</v>
      </c>
      <c r="N24" s="231" t="s">
        <v>283</v>
      </c>
      <c r="O24" s="231" t="s">
        <v>283</v>
      </c>
      <c r="P24" s="231" t="s">
        <v>283</v>
      </c>
      <c r="Q24" s="231" t="s">
        <v>283</v>
      </c>
      <c r="R24" s="231" t="s">
        <v>283</v>
      </c>
      <c r="S24" s="231" t="s">
        <v>252</v>
      </c>
      <c r="T24" s="231">
        <v>6.58</v>
      </c>
      <c r="U24" s="231">
        <v>6.24</v>
      </c>
      <c r="V24" s="231">
        <v>7.94</v>
      </c>
      <c r="W24" s="231">
        <v>8.2799999999999994</v>
      </c>
      <c r="X24" s="231">
        <v>6.15</v>
      </c>
      <c r="Y24" s="231">
        <v>7</v>
      </c>
      <c r="Z24" s="231">
        <v>7.17</v>
      </c>
      <c r="AA24" s="231">
        <v>6.34</v>
      </c>
      <c r="AB24" s="231">
        <v>6.64</v>
      </c>
      <c r="AC24" s="231">
        <v>6.91</v>
      </c>
      <c r="AD24" s="231">
        <v>6.37</v>
      </c>
      <c r="AE24" s="231">
        <v>6.03</v>
      </c>
      <c r="AF24" s="231">
        <v>6.43</v>
      </c>
      <c r="AG24" s="231">
        <v>6.98</v>
      </c>
    </row>
    <row r="25" spans="2:33" s="232" customFormat="1" x14ac:dyDescent="0.25">
      <c r="B25" s="230">
        <v>0.58333333333333337</v>
      </c>
      <c r="C25" s="231" t="s">
        <v>283</v>
      </c>
      <c r="D25" s="231" t="s">
        <v>283</v>
      </c>
      <c r="E25" s="231" t="s">
        <v>283</v>
      </c>
      <c r="F25" s="231" t="s">
        <v>283</v>
      </c>
      <c r="G25" s="231" t="s">
        <v>283</v>
      </c>
      <c r="H25" s="231" t="s">
        <v>283</v>
      </c>
      <c r="I25" s="231" t="s">
        <v>283</v>
      </c>
      <c r="J25" s="231" t="s">
        <v>283</v>
      </c>
      <c r="K25" s="231" t="s">
        <v>283</v>
      </c>
      <c r="L25" s="231" t="s">
        <v>283</v>
      </c>
      <c r="M25" s="231" t="s">
        <v>283</v>
      </c>
      <c r="N25" s="231" t="s">
        <v>283</v>
      </c>
      <c r="O25" s="231" t="s">
        <v>283</v>
      </c>
      <c r="P25" s="231" t="s">
        <v>283</v>
      </c>
      <c r="Q25" s="231" t="s">
        <v>283</v>
      </c>
      <c r="R25" s="231" t="s">
        <v>283</v>
      </c>
      <c r="S25" s="231" t="s">
        <v>252</v>
      </c>
      <c r="T25" s="231">
        <v>7.16</v>
      </c>
      <c r="U25" s="231">
        <v>6.12</v>
      </c>
      <c r="V25" s="231">
        <v>7.88</v>
      </c>
      <c r="W25" s="231">
        <v>8.31</v>
      </c>
      <c r="X25" s="231">
        <v>6.37</v>
      </c>
      <c r="Y25" s="231">
        <v>7.57</v>
      </c>
      <c r="Z25" s="231">
        <v>7.15</v>
      </c>
      <c r="AA25" s="231">
        <v>6.34</v>
      </c>
      <c r="AB25" s="231">
        <v>6.44</v>
      </c>
      <c r="AC25" s="231">
        <v>6.99</v>
      </c>
      <c r="AD25" s="231">
        <v>6.32</v>
      </c>
      <c r="AE25" s="231">
        <v>5.93</v>
      </c>
      <c r="AF25" s="231">
        <v>6.59</v>
      </c>
      <c r="AG25" s="231">
        <v>7.16</v>
      </c>
    </row>
    <row r="26" spans="2:33" s="232" customFormat="1" x14ac:dyDescent="0.25">
      <c r="B26" s="230">
        <v>0.625</v>
      </c>
      <c r="C26" s="231" t="s">
        <v>283</v>
      </c>
      <c r="D26" s="231" t="s">
        <v>283</v>
      </c>
      <c r="E26" s="231" t="s">
        <v>283</v>
      </c>
      <c r="F26" s="231" t="s">
        <v>283</v>
      </c>
      <c r="G26" s="231" t="s">
        <v>283</v>
      </c>
      <c r="H26" s="231" t="s">
        <v>283</v>
      </c>
      <c r="I26" s="231" t="s">
        <v>283</v>
      </c>
      <c r="J26" s="231" t="s">
        <v>283</v>
      </c>
      <c r="K26" s="231" t="s">
        <v>283</v>
      </c>
      <c r="L26" s="231" t="s">
        <v>283</v>
      </c>
      <c r="M26" s="231" t="s">
        <v>283</v>
      </c>
      <c r="N26" s="231" t="s">
        <v>283</v>
      </c>
      <c r="O26" s="231" t="s">
        <v>283</v>
      </c>
      <c r="P26" s="231" t="s">
        <v>283</v>
      </c>
      <c r="Q26" s="231" t="s">
        <v>283</v>
      </c>
      <c r="R26" s="231" t="s">
        <v>283</v>
      </c>
      <c r="S26" s="231" t="s">
        <v>241</v>
      </c>
      <c r="T26" s="231">
        <v>7.51</v>
      </c>
      <c r="U26" s="231">
        <v>6.04</v>
      </c>
      <c r="V26" s="231">
        <v>7.97</v>
      </c>
      <c r="W26" s="231">
        <v>8.44</v>
      </c>
      <c r="X26" s="231">
        <v>6.72</v>
      </c>
      <c r="Y26" s="231">
        <v>7.89</v>
      </c>
      <c r="Z26" s="231">
        <v>6.84</v>
      </c>
      <c r="AA26" s="231">
        <v>6.25</v>
      </c>
      <c r="AB26" s="231">
        <v>6.36</v>
      </c>
      <c r="AC26" s="231">
        <v>7.52</v>
      </c>
      <c r="AD26" s="231">
        <v>6.3</v>
      </c>
      <c r="AE26" s="231">
        <v>5.84</v>
      </c>
      <c r="AF26" s="231">
        <v>6.6</v>
      </c>
      <c r="AG26" s="231">
        <v>7.1</v>
      </c>
    </row>
    <row r="27" spans="2:33" s="232" customFormat="1" x14ac:dyDescent="0.25">
      <c r="B27" s="230">
        <v>0.66666666666666663</v>
      </c>
      <c r="C27" s="231" t="s">
        <v>283</v>
      </c>
      <c r="D27" s="231" t="s">
        <v>283</v>
      </c>
      <c r="E27" s="231" t="s">
        <v>283</v>
      </c>
      <c r="F27" s="231" t="s">
        <v>283</v>
      </c>
      <c r="G27" s="231" t="s">
        <v>283</v>
      </c>
      <c r="H27" s="231" t="s">
        <v>283</v>
      </c>
      <c r="I27" s="231" t="s">
        <v>283</v>
      </c>
      <c r="J27" s="231" t="s">
        <v>283</v>
      </c>
      <c r="K27" s="231" t="s">
        <v>283</v>
      </c>
      <c r="L27" s="231" t="s">
        <v>283</v>
      </c>
      <c r="M27" s="231" t="s">
        <v>283</v>
      </c>
      <c r="N27" s="231" t="s">
        <v>283</v>
      </c>
      <c r="O27" s="231" t="s">
        <v>283</v>
      </c>
      <c r="P27" s="231" t="s">
        <v>283</v>
      </c>
      <c r="Q27" s="231" t="s">
        <v>283</v>
      </c>
      <c r="R27" s="231" t="s">
        <v>283</v>
      </c>
      <c r="S27" s="231" t="s">
        <v>241</v>
      </c>
      <c r="T27" s="231">
        <v>7.39</v>
      </c>
      <c r="U27" s="231">
        <v>6.05</v>
      </c>
      <c r="V27" s="231">
        <v>7.69</v>
      </c>
      <c r="W27" s="231">
        <v>8.1999999999999993</v>
      </c>
      <c r="X27" s="231">
        <v>8.0299999999999994</v>
      </c>
      <c r="Y27" s="231">
        <v>8.02</v>
      </c>
      <c r="Z27" s="231">
        <v>6.55</v>
      </c>
      <c r="AA27" s="231">
        <v>6.28</v>
      </c>
      <c r="AB27" s="231">
        <v>6.31</v>
      </c>
      <c r="AC27" s="231">
        <v>7.61</v>
      </c>
      <c r="AD27" s="231">
        <v>6.22</v>
      </c>
      <c r="AE27" s="231">
        <v>5.82</v>
      </c>
      <c r="AF27" s="231">
        <v>6.61</v>
      </c>
      <c r="AG27" s="231">
        <v>7.03</v>
      </c>
    </row>
    <row r="28" spans="2:33" s="232" customFormat="1" x14ac:dyDescent="0.25">
      <c r="B28" s="230">
        <v>0.70833333333333337</v>
      </c>
      <c r="C28" s="231" t="s">
        <v>283</v>
      </c>
      <c r="D28" s="231" t="s">
        <v>283</v>
      </c>
      <c r="E28" s="231" t="s">
        <v>283</v>
      </c>
      <c r="F28" s="231" t="s">
        <v>283</v>
      </c>
      <c r="G28" s="231" t="s">
        <v>283</v>
      </c>
      <c r="H28" s="231" t="s">
        <v>283</v>
      </c>
      <c r="I28" s="231" t="s">
        <v>283</v>
      </c>
      <c r="J28" s="231" t="s">
        <v>283</v>
      </c>
      <c r="K28" s="231" t="s">
        <v>283</v>
      </c>
      <c r="L28" s="231" t="s">
        <v>283</v>
      </c>
      <c r="M28" s="231" t="s">
        <v>283</v>
      </c>
      <c r="N28" s="231" t="s">
        <v>283</v>
      </c>
      <c r="O28" s="231" t="s">
        <v>283</v>
      </c>
      <c r="P28" s="231" t="s">
        <v>283</v>
      </c>
      <c r="Q28" s="231" t="s">
        <v>283</v>
      </c>
      <c r="R28" s="231" t="s">
        <v>283</v>
      </c>
      <c r="S28" s="231">
        <v>6.6</v>
      </c>
      <c r="T28" s="231">
        <v>6.91</v>
      </c>
      <c r="U28" s="231">
        <v>6.06</v>
      </c>
      <c r="V28" s="231">
        <v>7.41</v>
      </c>
      <c r="W28" s="231">
        <v>8.18</v>
      </c>
      <c r="X28" s="231">
        <v>8.24</v>
      </c>
      <c r="Y28" s="231">
        <v>7.8</v>
      </c>
      <c r="Z28" s="231">
        <v>6.41</v>
      </c>
      <c r="AA28" s="231">
        <v>6.27</v>
      </c>
      <c r="AB28" s="231">
        <v>6.36</v>
      </c>
      <c r="AC28" s="231">
        <v>7.54</v>
      </c>
      <c r="AD28" s="231">
        <v>6.15</v>
      </c>
      <c r="AE28" s="231">
        <v>5.96</v>
      </c>
      <c r="AF28" s="231">
        <v>6.42</v>
      </c>
      <c r="AG28" s="231">
        <v>6.8</v>
      </c>
    </row>
    <row r="29" spans="2:33" s="232" customFormat="1" x14ac:dyDescent="0.25">
      <c r="B29" s="230">
        <v>0.75</v>
      </c>
      <c r="C29" s="231" t="s">
        <v>283</v>
      </c>
      <c r="D29" s="231" t="s">
        <v>283</v>
      </c>
      <c r="E29" s="231" t="s">
        <v>283</v>
      </c>
      <c r="F29" s="231" t="s">
        <v>283</v>
      </c>
      <c r="G29" s="231" t="s">
        <v>283</v>
      </c>
      <c r="H29" s="231" t="s">
        <v>283</v>
      </c>
      <c r="I29" s="231" t="s">
        <v>283</v>
      </c>
      <c r="J29" s="231" t="s">
        <v>283</v>
      </c>
      <c r="K29" s="231" t="s">
        <v>283</v>
      </c>
      <c r="L29" s="231" t="s">
        <v>283</v>
      </c>
      <c r="M29" s="231" t="s">
        <v>283</v>
      </c>
      <c r="N29" s="231" t="s">
        <v>283</v>
      </c>
      <c r="O29" s="231" t="s">
        <v>283</v>
      </c>
      <c r="P29" s="231" t="s">
        <v>283</v>
      </c>
      <c r="Q29" s="231" t="s">
        <v>283</v>
      </c>
      <c r="R29" s="231" t="s">
        <v>283</v>
      </c>
      <c r="S29" s="231">
        <v>6.44</v>
      </c>
      <c r="T29" s="231">
        <v>6.6</v>
      </c>
      <c r="U29" s="231">
        <v>6.02</v>
      </c>
      <c r="V29" s="231">
        <v>6.89</v>
      </c>
      <c r="W29" s="231">
        <v>7.53</v>
      </c>
      <c r="X29" s="231">
        <v>8.0299999999999994</v>
      </c>
      <c r="Y29" s="231">
        <v>9.4700000000000006</v>
      </c>
      <c r="Z29" s="231">
        <v>6.3</v>
      </c>
      <c r="AA29" s="231">
        <v>6.24</v>
      </c>
      <c r="AB29" s="231">
        <v>6.11</v>
      </c>
      <c r="AC29" s="231">
        <v>7.51</v>
      </c>
      <c r="AD29" s="231">
        <v>6.04</v>
      </c>
      <c r="AE29" s="231">
        <v>6.12</v>
      </c>
      <c r="AF29" s="231">
        <v>6.29</v>
      </c>
      <c r="AG29" s="231">
        <v>6.66</v>
      </c>
    </row>
    <row r="30" spans="2:33" s="232" customFormat="1" x14ac:dyDescent="0.25">
      <c r="B30" s="230">
        <v>0.79166666666666663</v>
      </c>
      <c r="C30" s="231" t="s">
        <v>283</v>
      </c>
      <c r="D30" s="231" t="s">
        <v>283</v>
      </c>
      <c r="E30" s="231" t="s">
        <v>283</v>
      </c>
      <c r="F30" s="231" t="s">
        <v>283</v>
      </c>
      <c r="G30" s="231" t="s">
        <v>283</v>
      </c>
      <c r="H30" s="231" t="s">
        <v>283</v>
      </c>
      <c r="I30" s="231" t="s">
        <v>283</v>
      </c>
      <c r="J30" s="231" t="s">
        <v>283</v>
      </c>
      <c r="K30" s="231" t="s">
        <v>283</v>
      </c>
      <c r="L30" s="231" t="s">
        <v>283</v>
      </c>
      <c r="M30" s="231" t="s">
        <v>283</v>
      </c>
      <c r="N30" s="231" t="s">
        <v>283</v>
      </c>
      <c r="O30" s="231" t="s">
        <v>283</v>
      </c>
      <c r="P30" s="231" t="s">
        <v>283</v>
      </c>
      <c r="Q30" s="231" t="s">
        <v>283</v>
      </c>
      <c r="R30" s="231" t="s">
        <v>283</v>
      </c>
      <c r="S30" s="231">
        <v>6.43</v>
      </c>
      <c r="T30" s="231">
        <v>6.36</v>
      </c>
      <c r="U30" s="231">
        <v>6</v>
      </c>
      <c r="V30" s="231">
        <v>6.52</v>
      </c>
      <c r="W30" s="231">
        <v>7.05</v>
      </c>
      <c r="X30" s="231">
        <v>6.6</v>
      </c>
      <c r="Y30" s="231">
        <v>10.51</v>
      </c>
      <c r="Z30" s="231">
        <v>6.12</v>
      </c>
      <c r="AA30" s="231">
        <v>6.19</v>
      </c>
      <c r="AB30" s="231">
        <v>5.94</v>
      </c>
      <c r="AC30" s="231">
        <v>7.57</v>
      </c>
      <c r="AD30" s="231">
        <v>5.98</v>
      </c>
      <c r="AE30" s="231">
        <v>6.18</v>
      </c>
      <c r="AF30" s="231">
        <v>5.88</v>
      </c>
      <c r="AG30" s="231">
        <v>6.65</v>
      </c>
    </row>
    <row r="31" spans="2:33" s="232" customFormat="1" x14ac:dyDescent="0.25">
      <c r="B31" s="230">
        <v>0.83333333333333337</v>
      </c>
      <c r="C31" s="231" t="s">
        <v>283</v>
      </c>
      <c r="D31" s="231" t="s">
        <v>283</v>
      </c>
      <c r="E31" s="231" t="s">
        <v>283</v>
      </c>
      <c r="F31" s="231" t="s">
        <v>283</v>
      </c>
      <c r="G31" s="231" t="s">
        <v>283</v>
      </c>
      <c r="H31" s="231" t="s">
        <v>283</v>
      </c>
      <c r="I31" s="231" t="s">
        <v>283</v>
      </c>
      <c r="J31" s="231" t="s">
        <v>283</v>
      </c>
      <c r="K31" s="231" t="s">
        <v>283</v>
      </c>
      <c r="L31" s="231" t="s">
        <v>283</v>
      </c>
      <c r="M31" s="231" t="s">
        <v>283</v>
      </c>
      <c r="N31" s="231" t="s">
        <v>283</v>
      </c>
      <c r="O31" s="231" t="s">
        <v>283</v>
      </c>
      <c r="P31" s="231" t="s">
        <v>283</v>
      </c>
      <c r="Q31" s="231" t="s">
        <v>283</v>
      </c>
      <c r="R31" s="231" t="s">
        <v>283</v>
      </c>
      <c r="S31" s="231">
        <v>6.23</v>
      </c>
      <c r="T31" s="231">
        <v>6.2</v>
      </c>
      <c r="U31" s="231">
        <v>5.89</v>
      </c>
      <c r="V31" s="231">
        <v>6.06</v>
      </c>
      <c r="W31" s="231">
        <v>6.23</v>
      </c>
      <c r="X31" s="231">
        <v>6.34</v>
      </c>
      <c r="Y31" s="231">
        <v>10.17</v>
      </c>
      <c r="Z31" s="231">
        <v>5.78</v>
      </c>
      <c r="AA31" s="231">
        <v>6.13</v>
      </c>
      <c r="AB31" s="231">
        <v>5.72</v>
      </c>
      <c r="AC31" s="231">
        <v>7.54</v>
      </c>
      <c r="AD31" s="231">
        <v>5.91</v>
      </c>
      <c r="AE31" s="231">
        <v>6.23</v>
      </c>
      <c r="AF31" s="231">
        <v>5.69</v>
      </c>
      <c r="AG31" s="231">
        <v>6.66</v>
      </c>
    </row>
    <row r="32" spans="2:33" s="232" customFormat="1" x14ac:dyDescent="0.25">
      <c r="B32" s="230">
        <v>0.875</v>
      </c>
      <c r="C32" s="231" t="s">
        <v>283</v>
      </c>
      <c r="D32" s="231" t="s">
        <v>283</v>
      </c>
      <c r="E32" s="231" t="s">
        <v>283</v>
      </c>
      <c r="F32" s="231" t="s">
        <v>283</v>
      </c>
      <c r="G32" s="231" t="s">
        <v>283</v>
      </c>
      <c r="H32" s="231" t="s">
        <v>283</v>
      </c>
      <c r="I32" s="231" t="s">
        <v>283</v>
      </c>
      <c r="J32" s="231" t="s">
        <v>283</v>
      </c>
      <c r="K32" s="231" t="s">
        <v>283</v>
      </c>
      <c r="L32" s="231" t="s">
        <v>283</v>
      </c>
      <c r="M32" s="231" t="s">
        <v>283</v>
      </c>
      <c r="N32" s="231" t="s">
        <v>283</v>
      </c>
      <c r="O32" s="231" t="s">
        <v>283</v>
      </c>
      <c r="P32" s="231" t="s">
        <v>283</v>
      </c>
      <c r="Q32" s="231" t="s">
        <v>283</v>
      </c>
      <c r="R32" s="231" t="s">
        <v>283</v>
      </c>
      <c r="S32" s="231">
        <v>6.3</v>
      </c>
      <c r="T32" s="231">
        <v>6.17</v>
      </c>
      <c r="U32" s="231">
        <v>5.76</v>
      </c>
      <c r="V32" s="231">
        <v>5.85</v>
      </c>
      <c r="W32" s="231">
        <v>6.16</v>
      </c>
      <c r="X32" s="231">
        <v>6.05</v>
      </c>
      <c r="Y32" s="231">
        <v>8.07</v>
      </c>
      <c r="Z32" s="231">
        <v>5.69</v>
      </c>
      <c r="AA32" s="231">
        <v>6</v>
      </c>
      <c r="AB32" s="231">
        <v>5.74</v>
      </c>
      <c r="AC32" s="231">
        <v>6.99</v>
      </c>
      <c r="AD32" s="231">
        <v>5.9</v>
      </c>
      <c r="AE32" s="231">
        <v>6.5</v>
      </c>
      <c r="AF32" s="231">
        <v>5.69</v>
      </c>
      <c r="AG32" s="231">
        <v>6.59</v>
      </c>
    </row>
    <row r="33" spans="2:37" s="232" customFormat="1" x14ac:dyDescent="0.25">
      <c r="B33" s="230">
        <v>0.91666666666666663</v>
      </c>
      <c r="C33" s="231" t="s">
        <v>283</v>
      </c>
      <c r="D33" s="231" t="s">
        <v>283</v>
      </c>
      <c r="E33" s="231" t="s">
        <v>283</v>
      </c>
      <c r="F33" s="231" t="s">
        <v>283</v>
      </c>
      <c r="G33" s="231" t="s">
        <v>283</v>
      </c>
      <c r="H33" s="231" t="s">
        <v>283</v>
      </c>
      <c r="I33" s="231" t="s">
        <v>283</v>
      </c>
      <c r="J33" s="231" t="s">
        <v>283</v>
      </c>
      <c r="K33" s="231" t="s">
        <v>283</v>
      </c>
      <c r="L33" s="231" t="s">
        <v>283</v>
      </c>
      <c r="M33" s="231" t="s">
        <v>283</v>
      </c>
      <c r="N33" s="231" t="s">
        <v>283</v>
      </c>
      <c r="O33" s="231" t="s">
        <v>283</v>
      </c>
      <c r="P33" s="231" t="s">
        <v>283</v>
      </c>
      <c r="Q33" s="231" t="s">
        <v>283</v>
      </c>
      <c r="R33" s="231" t="s">
        <v>283</v>
      </c>
      <c r="S33" s="231">
        <v>6.12</v>
      </c>
      <c r="T33" s="231">
        <v>6.06</v>
      </c>
      <c r="U33" s="231">
        <v>5.62</v>
      </c>
      <c r="V33" s="231">
        <v>5.79</v>
      </c>
      <c r="W33" s="231">
        <v>6.17</v>
      </c>
      <c r="X33" s="231">
        <v>5.85</v>
      </c>
      <c r="Y33" s="231">
        <v>6.42</v>
      </c>
      <c r="Z33" s="231">
        <v>5.7</v>
      </c>
      <c r="AA33" s="231">
        <v>5.89</v>
      </c>
      <c r="AB33" s="231">
        <v>5.78</v>
      </c>
      <c r="AC33" s="231">
        <v>6.73</v>
      </c>
      <c r="AD33" s="231">
        <v>5.95</v>
      </c>
      <c r="AE33" s="231">
        <v>6.36</v>
      </c>
      <c r="AF33" s="231">
        <v>5.95</v>
      </c>
      <c r="AG33" s="231">
        <v>6.37</v>
      </c>
    </row>
    <row r="34" spans="2:37" s="232" customFormat="1" x14ac:dyDescent="0.25">
      <c r="B34" s="230">
        <v>0.95833333333333337</v>
      </c>
      <c r="C34" s="231" t="s">
        <v>283</v>
      </c>
      <c r="D34" s="231" t="s">
        <v>283</v>
      </c>
      <c r="E34" s="231" t="s">
        <v>283</v>
      </c>
      <c r="F34" s="231" t="s">
        <v>283</v>
      </c>
      <c r="G34" s="231" t="s">
        <v>283</v>
      </c>
      <c r="H34" s="231" t="s">
        <v>283</v>
      </c>
      <c r="I34" s="231" t="s">
        <v>283</v>
      </c>
      <c r="J34" s="231" t="s">
        <v>283</v>
      </c>
      <c r="K34" s="231" t="s">
        <v>283</v>
      </c>
      <c r="L34" s="231" t="s">
        <v>283</v>
      </c>
      <c r="M34" s="231" t="s">
        <v>283</v>
      </c>
      <c r="N34" s="231" t="s">
        <v>283</v>
      </c>
      <c r="O34" s="231" t="s">
        <v>283</v>
      </c>
      <c r="P34" s="231" t="s">
        <v>283</v>
      </c>
      <c r="Q34" s="231" t="s">
        <v>283</v>
      </c>
      <c r="R34" s="231" t="s">
        <v>283</v>
      </c>
      <c r="S34" s="231">
        <v>6.17</v>
      </c>
      <c r="T34" s="231">
        <v>5.99</v>
      </c>
      <c r="U34" s="231">
        <v>5.56</v>
      </c>
      <c r="V34" s="231">
        <v>5.81</v>
      </c>
      <c r="W34" s="231">
        <v>6.1</v>
      </c>
      <c r="X34" s="231">
        <v>5.59</v>
      </c>
      <c r="Y34" s="231">
        <v>6.37</v>
      </c>
      <c r="Z34" s="231">
        <v>5.76</v>
      </c>
      <c r="AA34" s="231">
        <v>5.79</v>
      </c>
      <c r="AB34" s="231">
        <v>5.88</v>
      </c>
      <c r="AC34" s="231">
        <v>6.79</v>
      </c>
      <c r="AD34" s="231">
        <v>5.96</v>
      </c>
      <c r="AE34" s="231">
        <v>6.12</v>
      </c>
      <c r="AF34" s="231">
        <v>6.12</v>
      </c>
      <c r="AG34" s="231">
        <v>6.16</v>
      </c>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59" t="s">
        <v>303</v>
      </c>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59" t="s">
        <v>304</v>
      </c>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x14ac:dyDescent="0.3">
      <c r="B41" s="259" t="s">
        <v>300</v>
      </c>
    </row>
    <row r="42" spans="2:37" x14ac:dyDescent="0.3">
      <c r="B42" s="259" t="s">
        <v>301</v>
      </c>
    </row>
    <row r="43" spans="2:37" x14ac:dyDescent="0.3">
      <c r="B43" s="259" t="s">
        <v>302</v>
      </c>
    </row>
  </sheetData>
  <mergeCells count="6">
    <mergeCell ref="C37:J37"/>
    <mergeCell ref="B2:E4"/>
    <mergeCell ref="F2:AG4"/>
    <mergeCell ref="F6:AG6"/>
    <mergeCell ref="C35:J35"/>
    <mergeCell ref="C36:J36"/>
  </mergeCells>
  <conditionalFormatting sqref="C11:AG34">
    <cfRule type="containsText" dxfId="42" priority="1" operator="containsText" text="MA">
      <formula>NOT(ISERROR(SEARCH("MA",C11)))</formula>
    </cfRule>
    <cfRule type="containsText" dxfId="41" priority="2" operator="containsText" text="EE">
      <formula>NOT(ISERROR(SEARCH("EE",C11)))</formula>
    </cfRule>
    <cfRule type="containsText" dxfId="40" priority="3" operator="containsText" text="IE">
      <formula>NOT(ISERROR(SEARCH("IE",C11)))</formula>
    </cfRule>
    <cfRule type="containsText" dxfId="39" priority="4" operator="containsText" text="CA">
      <formula>NOT(ISERROR(SEARCH("CA",C11)))</formula>
    </cfRule>
    <cfRule type="containsText" dxfId="38" priority="5" operator="containsText" text="VF">
      <formula>NOT(ISERROR(SEARCH("VF",C11)))</formula>
    </cfRule>
    <cfRule type="containsText" dxfId="37" priority="6" operator="containsText" text="ID">
      <formula>NOT(ISERROR(SEARCH("ID",C11)))</formula>
    </cfRule>
    <cfRule type="cellIs" dxfId="36" priority="7" operator="greaterThan">
      <formula>500</formula>
    </cfRule>
    <cfRule type="cellIs" dxfId="35" priority="8" operator="greaterThan">
      <formula>1500</formula>
    </cfRule>
    <cfRule type="cellIs" dxfId="34" priority="9"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E74E-0FF4-4710-A348-C1233CE373A0}">
  <dimension ref="A1:AC783"/>
  <sheetViews>
    <sheetView showGridLines="0" view="pageBreakPreview" zoomScale="70" zoomScaleNormal="80" zoomScaleSheetLayoutView="70" workbookViewId="0">
      <selection activeCell="C1" sqref="C1"/>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88671875" style="249" customWidth="1"/>
    <col min="10" max="10" width="3.33203125" style="246" customWidth="1"/>
    <col min="11" max="16384" width="11.5546875" style="250"/>
  </cols>
  <sheetData>
    <row r="1" spans="1:10" ht="19.649999999999999" customHeight="1" x14ac:dyDescent="0.25"/>
    <row r="2" spans="1:10" ht="16.5" customHeight="1" x14ac:dyDescent="0.25">
      <c r="C2" s="303"/>
      <c r="D2" s="306" t="s">
        <v>309</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+'3.22'!F6</f>
        <v>Evaluación de seguimiento de la calidad del aire en el área de influencia del complejo metalúrgico La Oroya, ubicada en el distrito La Oroya, provincia de Yauli, departamento de Junín, en agosto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+'3.22'!F8</f>
        <v>CA-CC-01</v>
      </c>
      <c r="E8" s="4"/>
      <c r="F8" s="24" t="s">
        <v>53</v>
      </c>
      <c r="G8" s="50"/>
      <c r="H8" s="277" t="str">
        <f>+'3.22'!V8</f>
        <v>0008-8-2022-417</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25.95" customHeight="1" x14ac:dyDescent="0.25">
      <c r="C14" s="24" t="s">
        <v>1</v>
      </c>
      <c r="D14" s="4" t="s">
        <v>51</v>
      </c>
      <c r="E14" s="4"/>
      <c r="F14" s="4"/>
      <c r="G14" s="24" t="s">
        <v>2</v>
      </c>
      <c r="H14" s="316">
        <v>1621</v>
      </c>
      <c r="I14" s="316"/>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44774</v>
      </c>
      <c r="D17" s="256" t="s">
        <v>289</v>
      </c>
      <c r="E17" s="256" t="s">
        <v>289</v>
      </c>
      <c r="F17" s="256" t="s">
        <v>289</v>
      </c>
      <c r="G17" s="256" t="s">
        <v>289</v>
      </c>
      <c r="H17" s="256" t="s">
        <v>289</v>
      </c>
      <c r="I17" s="256" t="s">
        <v>289</v>
      </c>
    </row>
    <row r="18" spans="1:29" ht="12" customHeight="1" x14ac:dyDescent="0.25">
      <c r="A18" s="302"/>
      <c r="C18" s="198">
        <v>44774.041666666664</v>
      </c>
      <c r="D18" s="256" t="s">
        <v>289</v>
      </c>
      <c r="E18" s="256" t="s">
        <v>289</v>
      </c>
      <c r="F18" s="256" t="s">
        <v>289</v>
      </c>
      <c r="G18" s="256" t="s">
        <v>289</v>
      </c>
      <c r="H18" s="256" t="s">
        <v>289</v>
      </c>
      <c r="I18" s="256" t="s">
        <v>289</v>
      </c>
    </row>
    <row r="19" spans="1:29" ht="12" customHeight="1" x14ac:dyDescent="0.25">
      <c r="A19" s="302"/>
      <c r="C19" s="198">
        <v>44774.083333333336</v>
      </c>
      <c r="D19" s="256" t="s">
        <v>289</v>
      </c>
      <c r="E19" s="256" t="s">
        <v>289</v>
      </c>
      <c r="F19" s="256" t="s">
        <v>289</v>
      </c>
      <c r="G19" s="256" t="s">
        <v>289</v>
      </c>
      <c r="H19" s="256" t="s">
        <v>289</v>
      </c>
      <c r="I19" s="256" t="s">
        <v>289</v>
      </c>
    </row>
    <row r="20" spans="1:29" ht="12" customHeight="1" x14ac:dyDescent="0.25">
      <c r="A20" s="302"/>
      <c r="C20" s="198">
        <v>44774.125</v>
      </c>
      <c r="D20" s="256" t="s">
        <v>289</v>
      </c>
      <c r="E20" s="256" t="s">
        <v>289</v>
      </c>
      <c r="F20" s="256" t="s">
        <v>289</v>
      </c>
      <c r="G20" s="256" t="s">
        <v>289</v>
      </c>
      <c r="H20" s="256" t="s">
        <v>289</v>
      </c>
      <c r="I20" s="256" t="s">
        <v>289</v>
      </c>
    </row>
    <row r="21" spans="1:29" ht="12" customHeight="1" x14ac:dyDescent="0.25">
      <c r="A21" s="302"/>
      <c r="C21" s="198">
        <v>44774.166666666664</v>
      </c>
      <c r="D21" s="256" t="s">
        <v>289</v>
      </c>
      <c r="E21" s="256" t="s">
        <v>289</v>
      </c>
      <c r="F21" s="256" t="s">
        <v>289</v>
      </c>
      <c r="G21" s="256" t="s">
        <v>289</v>
      </c>
      <c r="H21" s="256" t="s">
        <v>289</v>
      </c>
      <c r="I21" s="256" t="s">
        <v>289</v>
      </c>
    </row>
    <row r="22" spans="1:29" ht="12" customHeight="1" x14ac:dyDescent="0.25">
      <c r="A22" s="302"/>
      <c r="C22" s="198">
        <v>44774.208333333336</v>
      </c>
      <c r="D22" s="256" t="s">
        <v>289</v>
      </c>
      <c r="E22" s="256" t="s">
        <v>289</v>
      </c>
      <c r="F22" s="256" t="s">
        <v>289</v>
      </c>
      <c r="G22" s="256" t="s">
        <v>289</v>
      </c>
      <c r="H22" s="256" t="s">
        <v>289</v>
      </c>
      <c r="I22" s="256" t="s">
        <v>289</v>
      </c>
    </row>
    <row r="23" spans="1:29" ht="12" customHeight="1" x14ac:dyDescent="0.25">
      <c r="A23" s="302"/>
      <c r="C23" s="198">
        <v>44774.25</v>
      </c>
      <c r="D23" s="256" t="s">
        <v>289</v>
      </c>
      <c r="E23" s="256" t="s">
        <v>289</v>
      </c>
      <c r="F23" s="256" t="s">
        <v>289</v>
      </c>
      <c r="G23" s="256" t="s">
        <v>289</v>
      </c>
      <c r="H23" s="256" t="s">
        <v>289</v>
      </c>
      <c r="I23" s="256" t="s">
        <v>289</v>
      </c>
    </row>
    <row r="24" spans="1:29" ht="12" customHeight="1" x14ac:dyDescent="0.25">
      <c r="A24" s="302"/>
      <c r="C24" s="198">
        <v>44774.291666666664</v>
      </c>
      <c r="D24" s="256" t="s">
        <v>289</v>
      </c>
      <c r="E24" s="256" t="s">
        <v>289</v>
      </c>
      <c r="F24" s="256" t="s">
        <v>289</v>
      </c>
      <c r="G24" s="256" t="s">
        <v>289</v>
      </c>
      <c r="H24" s="256" t="s">
        <v>289</v>
      </c>
      <c r="I24" s="256" t="s">
        <v>289</v>
      </c>
    </row>
    <row r="25" spans="1:29" ht="12" customHeight="1" x14ac:dyDescent="0.25">
      <c r="A25" s="302"/>
      <c r="C25" s="198">
        <v>44774.333333333336</v>
      </c>
      <c r="D25" s="256" t="s">
        <v>289</v>
      </c>
      <c r="E25" s="256" t="s">
        <v>289</v>
      </c>
      <c r="F25" s="256" t="s">
        <v>289</v>
      </c>
      <c r="G25" s="256" t="s">
        <v>289</v>
      </c>
      <c r="H25" s="256" t="s">
        <v>289</v>
      </c>
      <c r="I25" s="256" t="s">
        <v>289</v>
      </c>
    </row>
    <row r="26" spans="1:29" ht="12" customHeight="1" x14ac:dyDescent="0.25">
      <c r="A26" s="302"/>
      <c r="C26" s="198">
        <v>44774.375</v>
      </c>
      <c r="D26" s="256" t="s">
        <v>289</v>
      </c>
      <c r="E26" s="256" t="s">
        <v>289</v>
      </c>
      <c r="F26" s="256" t="s">
        <v>289</v>
      </c>
      <c r="G26" s="256" t="s">
        <v>289</v>
      </c>
      <c r="H26" s="256" t="s">
        <v>289</v>
      </c>
      <c r="I26" s="256" t="s">
        <v>289</v>
      </c>
    </row>
    <row r="27" spans="1:29" ht="12" customHeight="1" x14ac:dyDescent="0.25">
      <c r="A27" s="302"/>
      <c r="C27" s="198">
        <v>44774.416666666664</v>
      </c>
      <c r="D27" s="256" t="s">
        <v>289</v>
      </c>
      <c r="E27" s="256" t="s">
        <v>289</v>
      </c>
      <c r="F27" s="256" t="s">
        <v>289</v>
      </c>
      <c r="G27" s="256" t="s">
        <v>289</v>
      </c>
      <c r="H27" s="256" t="s">
        <v>289</v>
      </c>
      <c r="I27" s="256" t="s">
        <v>289</v>
      </c>
    </row>
    <row r="28" spans="1:29" ht="12" customHeight="1" x14ac:dyDescent="0.25">
      <c r="A28" s="302"/>
      <c r="C28" s="198">
        <v>44774.458333333336</v>
      </c>
      <c r="D28" s="256" t="s">
        <v>289</v>
      </c>
      <c r="E28" s="256" t="s">
        <v>289</v>
      </c>
      <c r="F28" s="256" t="s">
        <v>289</v>
      </c>
      <c r="G28" s="256" t="s">
        <v>289</v>
      </c>
      <c r="H28" s="256" t="s">
        <v>289</v>
      </c>
      <c r="I28" s="256" t="s">
        <v>289</v>
      </c>
    </row>
    <row r="29" spans="1:29" ht="12" customHeight="1" x14ac:dyDescent="0.25">
      <c r="A29" s="302"/>
      <c r="C29" s="198">
        <v>44774.5</v>
      </c>
      <c r="D29" s="256" t="s">
        <v>289</v>
      </c>
      <c r="E29" s="256" t="s">
        <v>289</v>
      </c>
      <c r="F29" s="256" t="s">
        <v>289</v>
      </c>
      <c r="G29" s="256" t="s">
        <v>289</v>
      </c>
      <c r="H29" s="256" t="s">
        <v>289</v>
      </c>
      <c r="I29" s="256" t="s">
        <v>289</v>
      </c>
    </row>
    <row r="30" spans="1:29" ht="12" customHeight="1" x14ac:dyDescent="0.25">
      <c r="A30" s="302"/>
      <c r="C30" s="198">
        <v>44774.541666666664</v>
      </c>
      <c r="D30" s="256" t="s">
        <v>289</v>
      </c>
      <c r="E30" s="256" t="s">
        <v>289</v>
      </c>
      <c r="F30" s="256" t="s">
        <v>289</v>
      </c>
      <c r="G30" s="256" t="s">
        <v>289</v>
      </c>
      <c r="H30" s="256" t="s">
        <v>289</v>
      </c>
      <c r="I30" s="256" t="s">
        <v>289</v>
      </c>
    </row>
    <row r="31" spans="1:29" ht="12" customHeight="1" x14ac:dyDescent="0.3">
      <c r="A31" s="302"/>
      <c r="C31" s="198">
        <v>44774.583333333336</v>
      </c>
      <c r="D31" s="256" t="s">
        <v>289</v>
      </c>
      <c r="E31" s="256" t="s">
        <v>289</v>
      </c>
      <c r="F31" s="256" t="s">
        <v>289</v>
      </c>
      <c r="G31" s="256" t="s">
        <v>289</v>
      </c>
      <c r="H31" s="256" t="s">
        <v>289</v>
      </c>
      <c r="I31" s="256" t="s">
        <v>289</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44774.625</v>
      </c>
      <c r="D32" s="256" t="s">
        <v>289</v>
      </c>
      <c r="E32" s="256" t="s">
        <v>289</v>
      </c>
      <c r="F32" s="256" t="s">
        <v>289</v>
      </c>
      <c r="G32" s="256" t="s">
        <v>289</v>
      </c>
      <c r="H32" s="256" t="s">
        <v>289</v>
      </c>
      <c r="I32" s="256" t="s">
        <v>289</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44774.666666666664</v>
      </c>
      <c r="D33" s="256" t="s">
        <v>289</v>
      </c>
      <c r="E33" s="256" t="s">
        <v>289</v>
      </c>
      <c r="F33" s="256" t="s">
        <v>289</v>
      </c>
      <c r="G33" s="256" t="s">
        <v>289</v>
      </c>
      <c r="H33" s="256" t="s">
        <v>289</v>
      </c>
      <c r="I33" s="256" t="s">
        <v>289</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44774.708333333336</v>
      </c>
      <c r="D34" s="256" t="s">
        <v>289</v>
      </c>
      <c r="E34" s="256" t="s">
        <v>289</v>
      </c>
      <c r="F34" s="256" t="s">
        <v>289</v>
      </c>
      <c r="G34" s="256" t="s">
        <v>289</v>
      </c>
      <c r="H34" s="256" t="s">
        <v>289</v>
      </c>
      <c r="I34" s="256" t="s">
        <v>289</v>
      </c>
      <c r="P34" s="222"/>
      <c r="Q34" s="222"/>
      <c r="R34" s="222"/>
      <c r="S34" s="222"/>
      <c r="T34" s="222"/>
      <c r="U34" s="222"/>
      <c r="V34" s="222"/>
      <c r="W34" s="222"/>
      <c r="X34" s="222"/>
      <c r="Y34" s="222"/>
      <c r="Z34" s="222"/>
      <c r="AA34" s="222"/>
      <c r="AB34" s="222"/>
      <c r="AC34" s="222"/>
    </row>
    <row r="35" spans="1:29" ht="12" customHeight="1" x14ac:dyDescent="0.3">
      <c r="A35" s="302"/>
      <c r="C35" s="198">
        <v>44774.75</v>
      </c>
      <c r="D35" s="256" t="s">
        <v>289</v>
      </c>
      <c r="E35" s="256" t="s">
        <v>289</v>
      </c>
      <c r="F35" s="256" t="s">
        <v>289</v>
      </c>
      <c r="G35" s="256" t="s">
        <v>289</v>
      </c>
      <c r="H35" s="256" t="s">
        <v>289</v>
      </c>
      <c r="I35" s="256" t="s">
        <v>289</v>
      </c>
      <c r="P35" s="222"/>
      <c r="Q35" s="222"/>
      <c r="R35" s="222"/>
      <c r="S35" s="222"/>
      <c r="T35" s="222"/>
      <c r="U35" s="222"/>
      <c r="V35" s="222"/>
      <c r="W35" s="222"/>
      <c r="X35" s="222"/>
      <c r="Y35" s="222"/>
      <c r="Z35" s="222"/>
      <c r="AA35" s="222"/>
      <c r="AB35" s="222"/>
      <c r="AC35" s="222"/>
    </row>
    <row r="36" spans="1:29" ht="12" customHeight="1" x14ac:dyDescent="0.3">
      <c r="A36" s="302"/>
      <c r="C36" s="198">
        <v>44774.791666666664</v>
      </c>
      <c r="D36" s="256" t="s">
        <v>289</v>
      </c>
      <c r="E36" s="256" t="s">
        <v>289</v>
      </c>
      <c r="F36" s="256" t="s">
        <v>289</v>
      </c>
      <c r="G36" s="256" t="s">
        <v>289</v>
      </c>
      <c r="H36" s="256" t="s">
        <v>289</v>
      </c>
      <c r="I36" s="256" t="s">
        <v>289</v>
      </c>
      <c r="P36" s="222"/>
      <c r="Q36" s="222"/>
      <c r="R36" s="222"/>
      <c r="S36" s="222"/>
      <c r="T36" s="222"/>
      <c r="U36" s="222"/>
      <c r="V36" s="222"/>
      <c r="W36" s="222"/>
      <c r="X36" s="222"/>
      <c r="Y36" s="222"/>
      <c r="Z36" s="222"/>
      <c r="AA36" s="222"/>
      <c r="AB36" s="222"/>
      <c r="AC36" s="222"/>
    </row>
    <row r="37" spans="1:29" ht="12" customHeight="1" x14ac:dyDescent="0.3">
      <c r="A37" s="302"/>
      <c r="C37" s="198">
        <v>44774.833333333336</v>
      </c>
      <c r="D37" s="256" t="s">
        <v>289</v>
      </c>
      <c r="E37" s="256" t="s">
        <v>289</v>
      </c>
      <c r="F37" s="256" t="s">
        <v>289</v>
      </c>
      <c r="G37" s="256" t="s">
        <v>289</v>
      </c>
      <c r="H37" s="256" t="s">
        <v>289</v>
      </c>
      <c r="I37" s="256" t="s">
        <v>289</v>
      </c>
      <c r="P37" s="222"/>
      <c r="Q37" s="222"/>
      <c r="R37" s="222"/>
      <c r="S37" s="222"/>
      <c r="T37" s="222"/>
      <c r="U37" s="222"/>
      <c r="V37" s="222"/>
      <c r="W37" s="222"/>
      <c r="X37" s="222"/>
      <c r="Y37" s="222"/>
      <c r="Z37" s="222"/>
      <c r="AA37" s="222"/>
      <c r="AB37" s="222"/>
      <c r="AC37" s="222"/>
    </row>
    <row r="38" spans="1:29" ht="12" customHeight="1" x14ac:dyDescent="0.3">
      <c r="A38" s="302"/>
      <c r="C38" s="198">
        <v>44774.875</v>
      </c>
      <c r="D38" s="256" t="s">
        <v>289</v>
      </c>
      <c r="E38" s="256" t="s">
        <v>289</v>
      </c>
      <c r="F38" s="256" t="s">
        <v>289</v>
      </c>
      <c r="G38" s="256" t="s">
        <v>289</v>
      </c>
      <c r="H38" s="256" t="s">
        <v>289</v>
      </c>
      <c r="I38" s="256" t="s">
        <v>289</v>
      </c>
      <c r="P38" s="222"/>
      <c r="Q38" s="222"/>
      <c r="R38" s="222"/>
      <c r="S38" s="222"/>
      <c r="T38" s="222"/>
      <c r="U38" s="222"/>
      <c r="V38" s="222"/>
      <c r="W38" s="222"/>
      <c r="X38" s="222"/>
      <c r="Y38" s="222"/>
      <c r="Z38" s="222"/>
      <c r="AA38" s="222"/>
      <c r="AB38" s="222"/>
      <c r="AC38" s="222"/>
    </row>
    <row r="39" spans="1:29" ht="12" customHeight="1" x14ac:dyDescent="0.3">
      <c r="A39" s="302"/>
      <c r="C39" s="198">
        <v>44774.916666666664</v>
      </c>
      <c r="D39" s="256" t="s">
        <v>289</v>
      </c>
      <c r="E39" s="256" t="s">
        <v>289</v>
      </c>
      <c r="F39" s="256" t="s">
        <v>289</v>
      </c>
      <c r="G39" s="256" t="s">
        <v>289</v>
      </c>
      <c r="H39" s="256" t="s">
        <v>289</v>
      </c>
      <c r="I39" s="256" t="s">
        <v>289</v>
      </c>
      <c r="P39" s="222"/>
      <c r="Q39" s="222"/>
      <c r="R39" s="222"/>
      <c r="S39" s="222"/>
      <c r="T39" s="222"/>
      <c r="U39" s="222"/>
      <c r="V39" s="222"/>
      <c r="W39" s="222"/>
      <c r="X39" s="222"/>
      <c r="Y39" s="222"/>
      <c r="Z39" s="222"/>
      <c r="AA39" s="222"/>
      <c r="AB39" s="222"/>
      <c r="AC39" s="222"/>
    </row>
    <row r="40" spans="1:29" ht="12" customHeight="1" x14ac:dyDescent="0.3">
      <c r="A40" s="302"/>
      <c r="C40" s="198">
        <v>44774.958333333336</v>
      </c>
      <c r="D40" s="256" t="s">
        <v>289</v>
      </c>
      <c r="E40" s="256" t="s">
        <v>289</v>
      </c>
      <c r="F40" s="256" t="s">
        <v>289</v>
      </c>
      <c r="G40" s="256" t="s">
        <v>289</v>
      </c>
      <c r="H40" s="256" t="s">
        <v>289</v>
      </c>
      <c r="I40" s="256" t="s">
        <v>289</v>
      </c>
      <c r="P40" s="222"/>
      <c r="Q40" s="222"/>
      <c r="R40" s="222"/>
      <c r="S40" s="222"/>
      <c r="T40" s="222"/>
      <c r="U40" s="222"/>
      <c r="V40" s="222"/>
      <c r="W40" s="222"/>
      <c r="X40" s="222"/>
      <c r="Y40" s="222"/>
      <c r="Z40" s="222"/>
      <c r="AA40" s="222"/>
      <c r="AB40" s="222"/>
      <c r="AC40" s="222"/>
    </row>
    <row r="41" spans="1:29" ht="12" customHeight="1" x14ac:dyDescent="0.3">
      <c r="A41" s="302">
        <v>2</v>
      </c>
      <c r="C41" s="198">
        <v>44775</v>
      </c>
      <c r="D41" s="256" t="s">
        <v>289</v>
      </c>
      <c r="E41" s="256" t="s">
        <v>289</v>
      </c>
      <c r="F41" s="256" t="s">
        <v>289</v>
      </c>
      <c r="G41" s="256" t="s">
        <v>289</v>
      </c>
      <c r="H41" s="256" t="s">
        <v>289</v>
      </c>
      <c r="I41" s="256" t="s">
        <v>289</v>
      </c>
      <c r="P41" s="222"/>
      <c r="Q41" s="222"/>
      <c r="R41" s="222"/>
      <c r="S41" s="222"/>
      <c r="T41" s="222"/>
      <c r="U41" s="222"/>
      <c r="V41" s="222"/>
      <c r="W41" s="222"/>
      <c r="X41" s="222"/>
      <c r="Y41" s="222"/>
      <c r="Z41" s="222"/>
      <c r="AA41" s="222"/>
      <c r="AB41" s="222"/>
      <c r="AC41" s="222"/>
    </row>
    <row r="42" spans="1:29" ht="12" customHeight="1" x14ac:dyDescent="0.3">
      <c r="A42" s="302"/>
      <c r="C42" s="198">
        <v>44775.041666666664</v>
      </c>
      <c r="D42" s="256" t="s">
        <v>289</v>
      </c>
      <c r="E42" s="256" t="s">
        <v>289</v>
      </c>
      <c r="F42" s="256" t="s">
        <v>289</v>
      </c>
      <c r="G42" s="256" t="s">
        <v>289</v>
      </c>
      <c r="H42" s="256" t="s">
        <v>289</v>
      </c>
      <c r="I42" s="256" t="s">
        <v>289</v>
      </c>
      <c r="P42" s="222"/>
      <c r="Q42" s="222"/>
      <c r="R42" s="222"/>
      <c r="S42" s="222"/>
      <c r="T42" s="222"/>
      <c r="U42" s="222"/>
      <c r="V42" s="222"/>
      <c r="W42" s="222"/>
      <c r="X42" s="222"/>
      <c r="Y42" s="222"/>
      <c r="Z42" s="222"/>
      <c r="AA42" s="222"/>
      <c r="AB42" s="222"/>
      <c r="AC42" s="222"/>
    </row>
    <row r="43" spans="1:29" ht="12" customHeight="1" x14ac:dyDescent="0.3">
      <c r="A43" s="302"/>
      <c r="C43" s="198">
        <v>44775.083333333336</v>
      </c>
      <c r="D43" s="256" t="s">
        <v>289</v>
      </c>
      <c r="E43" s="256" t="s">
        <v>289</v>
      </c>
      <c r="F43" s="256" t="s">
        <v>289</v>
      </c>
      <c r="G43" s="256" t="s">
        <v>289</v>
      </c>
      <c r="H43" s="256" t="s">
        <v>289</v>
      </c>
      <c r="I43" s="256" t="s">
        <v>289</v>
      </c>
      <c r="P43" s="222"/>
      <c r="Q43" s="222"/>
      <c r="R43" s="222"/>
      <c r="S43" s="222"/>
      <c r="T43" s="222"/>
      <c r="U43" s="222"/>
      <c r="V43" s="222"/>
      <c r="W43" s="222"/>
      <c r="X43" s="222"/>
      <c r="Y43" s="222"/>
      <c r="Z43" s="222"/>
      <c r="AA43" s="222"/>
      <c r="AB43" s="222"/>
      <c r="AC43" s="222"/>
    </row>
    <row r="44" spans="1:29" ht="12" customHeight="1" x14ac:dyDescent="0.3">
      <c r="A44" s="302"/>
      <c r="C44" s="198">
        <v>44775.125</v>
      </c>
      <c r="D44" s="256" t="s">
        <v>289</v>
      </c>
      <c r="E44" s="256" t="s">
        <v>289</v>
      </c>
      <c r="F44" s="256" t="s">
        <v>289</v>
      </c>
      <c r="G44" s="256" t="s">
        <v>289</v>
      </c>
      <c r="H44" s="256" t="s">
        <v>289</v>
      </c>
      <c r="I44" s="256" t="s">
        <v>289</v>
      </c>
      <c r="P44" s="222"/>
      <c r="Q44" s="222"/>
      <c r="R44" s="222"/>
      <c r="S44" s="222"/>
      <c r="T44" s="222"/>
      <c r="U44" s="222"/>
      <c r="V44" s="222"/>
      <c r="W44" s="222"/>
      <c r="X44" s="222"/>
      <c r="Y44" s="222"/>
      <c r="Z44" s="222"/>
      <c r="AA44" s="222"/>
      <c r="AB44" s="222"/>
      <c r="AC44" s="257"/>
    </row>
    <row r="45" spans="1:29" ht="12" customHeight="1" x14ac:dyDescent="0.3">
      <c r="A45" s="302"/>
      <c r="C45" s="198">
        <v>44775.166666666664</v>
      </c>
      <c r="D45" s="256" t="s">
        <v>289</v>
      </c>
      <c r="E45" s="256" t="s">
        <v>289</v>
      </c>
      <c r="F45" s="256" t="s">
        <v>289</v>
      </c>
      <c r="G45" s="256" t="s">
        <v>289</v>
      </c>
      <c r="H45" s="256" t="s">
        <v>289</v>
      </c>
      <c r="I45" s="256" t="s">
        <v>289</v>
      </c>
      <c r="P45" s="222"/>
      <c r="Q45" s="222"/>
      <c r="R45" s="222"/>
      <c r="S45" s="222"/>
      <c r="T45" s="222"/>
      <c r="U45" s="222"/>
      <c r="V45" s="222"/>
      <c r="W45" s="222"/>
      <c r="X45" s="222"/>
      <c r="Y45" s="222"/>
      <c r="Z45" s="222"/>
      <c r="AA45" s="222"/>
      <c r="AB45" s="222"/>
      <c r="AC45" s="222"/>
    </row>
    <row r="46" spans="1:29" ht="12" customHeight="1" x14ac:dyDescent="0.3">
      <c r="A46" s="302"/>
      <c r="C46" s="198">
        <v>44775.208333333336</v>
      </c>
      <c r="D46" s="256" t="s">
        <v>289</v>
      </c>
      <c r="E46" s="256" t="s">
        <v>289</v>
      </c>
      <c r="F46" s="256" t="s">
        <v>289</v>
      </c>
      <c r="G46" s="256" t="s">
        <v>289</v>
      </c>
      <c r="H46" s="256" t="s">
        <v>289</v>
      </c>
      <c r="I46" s="256" t="s">
        <v>289</v>
      </c>
      <c r="P46" s="222"/>
      <c r="Q46" s="222"/>
      <c r="R46" s="222"/>
      <c r="S46" s="222"/>
      <c r="T46" s="222"/>
      <c r="U46" s="222"/>
      <c r="V46" s="222"/>
      <c r="W46" s="222"/>
      <c r="X46" s="222"/>
      <c r="Y46" s="222"/>
      <c r="Z46" s="222"/>
      <c r="AA46" s="222"/>
      <c r="AB46" s="222"/>
      <c r="AC46" s="222"/>
    </row>
    <row r="47" spans="1:29" ht="12" customHeight="1" x14ac:dyDescent="0.3">
      <c r="A47" s="302"/>
      <c r="C47" s="198">
        <v>44775.25</v>
      </c>
      <c r="D47" s="256" t="s">
        <v>289</v>
      </c>
      <c r="E47" s="256" t="s">
        <v>289</v>
      </c>
      <c r="F47" s="256" t="s">
        <v>289</v>
      </c>
      <c r="G47" s="256" t="s">
        <v>289</v>
      </c>
      <c r="H47" s="256" t="s">
        <v>289</v>
      </c>
      <c r="I47" s="256" t="s">
        <v>289</v>
      </c>
      <c r="P47" s="222"/>
      <c r="Q47" s="222"/>
      <c r="R47" s="222"/>
      <c r="S47" s="222"/>
      <c r="T47" s="222"/>
      <c r="U47" s="222"/>
      <c r="V47" s="222"/>
      <c r="W47" s="222"/>
      <c r="X47" s="222"/>
      <c r="Y47" s="222"/>
      <c r="Z47" s="222"/>
      <c r="AA47" s="222"/>
      <c r="AB47" s="222"/>
      <c r="AC47" s="222"/>
    </row>
    <row r="48" spans="1:29" ht="12" customHeight="1" x14ac:dyDescent="0.3">
      <c r="A48" s="302"/>
      <c r="C48" s="198">
        <v>44775.291666666664</v>
      </c>
      <c r="D48" s="256" t="s">
        <v>289</v>
      </c>
      <c r="E48" s="256" t="s">
        <v>289</v>
      </c>
      <c r="F48" s="256" t="s">
        <v>289</v>
      </c>
      <c r="G48" s="256" t="s">
        <v>289</v>
      </c>
      <c r="H48" s="256" t="s">
        <v>289</v>
      </c>
      <c r="I48" s="256" t="s">
        <v>289</v>
      </c>
      <c r="P48" s="222"/>
      <c r="Q48" s="222"/>
      <c r="R48" s="222"/>
      <c r="S48" s="222"/>
      <c r="T48" s="222"/>
      <c r="U48" s="222"/>
      <c r="V48" s="222"/>
      <c r="W48" s="222"/>
      <c r="X48" s="222"/>
      <c r="Y48" s="222"/>
      <c r="Z48" s="222"/>
      <c r="AA48" s="222"/>
      <c r="AB48" s="222"/>
      <c r="AC48" s="222"/>
    </row>
    <row r="49" spans="1:29" ht="12" customHeight="1" x14ac:dyDescent="0.3">
      <c r="A49" s="302"/>
      <c r="C49" s="198">
        <v>44775.333333333336</v>
      </c>
      <c r="D49" s="256" t="s">
        <v>289</v>
      </c>
      <c r="E49" s="256" t="s">
        <v>289</v>
      </c>
      <c r="F49" s="256" t="s">
        <v>289</v>
      </c>
      <c r="G49" s="256" t="s">
        <v>289</v>
      </c>
      <c r="H49" s="256" t="s">
        <v>289</v>
      </c>
      <c r="I49" s="256" t="s">
        <v>289</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44775.375</v>
      </c>
      <c r="D50" s="256" t="s">
        <v>289</v>
      </c>
      <c r="E50" s="256" t="s">
        <v>289</v>
      </c>
      <c r="F50" s="256" t="s">
        <v>289</v>
      </c>
      <c r="G50" s="256" t="s">
        <v>289</v>
      </c>
      <c r="H50" s="256" t="s">
        <v>289</v>
      </c>
      <c r="I50" s="256" t="s">
        <v>289</v>
      </c>
      <c r="K50" s="222"/>
      <c r="L50" s="222"/>
      <c r="M50" s="222"/>
      <c r="N50" s="222"/>
      <c r="O50" s="222"/>
    </row>
    <row r="51" spans="1:29" ht="12" customHeight="1" x14ac:dyDescent="0.3">
      <c r="A51" s="302"/>
      <c r="C51" s="198">
        <v>44775.416666666664</v>
      </c>
      <c r="D51" s="256" t="s">
        <v>289</v>
      </c>
      <c r="E51" s="256" t="s">
        <v>289</v>
      </c>
      <c r="F51" s="256" t="s">
        <v>289</v>
      </c>
      <c r="G51" s="256" t="s">
        <v>289</v>
      </c>
      <c r="H51" s="256" t="s">
        <v>289</v>
      </c>
      <c r="I51" s="256" t="s">
        <v>289</v>
      </c>
      <c r="K51" s="222"/>
      <c r="L51" s="222"/>
      <c r="M51" s="222"/>
      <c r="N51" s="222"/>
      <c r="O51" s="222"/>
    </row>
    <row r="52" spans="1:29" ht="12" customHeight="1" x14ac:dyDescent="0.3">
      <c r="A52" s="302"/>
      <c r="C52" s="198">
        <v>44775.458333333336</v>
      </c>
      <c r="D52" s="256" t="s">
        <v>289</v>
      </c>
      <c r="E52" s="256" t="s">
        <v>289</v>
      </c>
      <c r="F52" s="256" t="s">
        <v>289</v>
      </c>
      <c r="G52" s="256" t="s">
        <v>289</v>
      </c>
      <c r="H52" s="256" t="s">
        <v>289</v>
      </c>
      <c r="I52" s="256" t="s">
        <v>289</v>
      </c>
      <c r="K52" s="222"/>
      <c r="L52" s="222"/>
      <c r="M52" s="222"/>
      <c r="N52" s="222"/>
      <c r="O52" s="222"/>
    </row>
    <row r="53" spans="1:29" ht="12" customHeight="1" x14ac:dyDescent="0.3">
      <c r="A53" s="302"/>
      <c r="C53" s="198">
        <v>44775.5</v>
      </c>
      <c r="D53" s="256" t="s">
        <v>289</v>
      </c>
      <c r="E53" s="256" t="s">
        <v>289</v>
      </c>
      <c r="F53" s="256" t="s">
        <v>289</v>
      </c>
      <c r="G53" s="256" t="s">
        <v>289</v>
      </c>
      <c r="H53" s="256" t="s">
        <v>289</v>
      </c>
      <c r="I53" s="256" t="s">
        <v>289</v>
      </c>
      <c r="K53" s="222"/>
      <c r="L53" s="222"/>
      <c r="M53" s="222"/>
      <c r="N53" s="222"/>
      <c r="O53" s="222"/>
    </row>
    <row r="54" spans="1:29" ht="12" customHeight="1" x14ac:dyDescent="0.3">
      <c r="A54" s="302"/>
      <c r="C54" s="198">
        <v>44775.541666666664</v>
      </c>
      <c r="D54" s="256" t="s">
        <v>289</v>
      </c>
      <c r="E54" s="256" t="s">
        <v>289</v>
      </c>
      <c r="F54" s="256" t="s">
        <v>289</v>
      </c>
      <c r="G54" s="256" t="s">
        <v>289</v>
      </c>
      <c r="H54" s="256" t="s">
        <v>289</v>
      </c>
      <c r="I54" s="256" t="s">
        <v>289</v>
      </c>
      <c r="K54" s="222"/>
      <c r="L54" s="222"/>
      <c r="M54" s="222"/>
      <c r="N54" s="222"/>
      <c r="O54" s="222"/>
    </row>
    <row r="55" spans="1:29" ht="12" customHeight="1" x14ac:dyDescent="0.3">
      <c r="A55" s="302"/>
      <c r="C55" s="198">
        <v>44775.583333333336</v>
      </c>
      <c r="D55" s="256" t="s">
        <v>289</v>
      </c>
      <c r="E55" s="256" t="s">
        <v>289</v>
      </c>
      <c r="F55" s="256" t="s">
        <v>289</v>
      </c>
      <c r="G55" s="256" t="s">
        <v>289</v>
      </c>
      <c r="H55" s="256" t="s">
        <v>289</v>
      </c>
      <c r="I55" s="256" t="s">
        <v>289</v>
      </c>
      <c r="K55" s="222"/>
      <c r="L55" s="222"/>
      <c r="M55" s="222"/>
      <c r="N55" s="222"/>
      <c r="O55" s="222"/>
    </row>
    <row r="56" spans="1:29" ht="12" customHeight="1" x14ac:dyDescent="0.3">
      <c r="A56" s="302"/>
      <c r="C56" s="198">
        <v>44775.625</v>
      </c>
      <c r="D56" s="256" t="s">
        <v>289</v>
      </c>
      <c r="E56" s="256" t="s">
        <v>289</v>
      </c>
      <c r="F56" s="256" t="s">
        <v>289</v>
      </c>
      <c r="G56" s="256" t="s">
        <v>289</v>
      </c>
      <c r="H56" s="256" t="s">
        <v>289</v>
      </c>
      <c r="I56" s="256" t="s">
        <v>289</v>
      </c>
      <c r="K56" s="222"/>
      <c r="L56" s="222"/>
      <c r="M56" s="222"/>
      <c r="N56" s="222"/>
      <c r="O56" s="222"/>
    </row>
    <row r="57" spans="1:29" ht="12" customHeight="1" x14ac:dyDescent="0.3">
      <c r="A57" s="302"/>
      <c r="C57" s="198">
        <v>44775.666666666664</v>
      </c>
      <c r="D57" s="256" t="s">
        <v>289</v>
      </c>
      <c r="E57" s="256" t="s">
        <v>289</v>
      </c>
      <c r="F57" s="256" t="s">
        <v>289</v>
      </c>
      <c r="G57" s="256" t="s">
        <v>289</v>
      </c>
      <c r="H57" s="256" t="s">
        <v>289</v>
      </c>
      <c r="I57" s="256" t="s">
        <v>289</v>
      </c>
      <c r="K57" s="222"/>
      <c r="L57" s="222"/>
      <c r="M57" s="222"/>
      <c r="N57" s="222"/>
      <c r="O57" s="222"/>
    </row>
    <row r="58" spans="1:29" ht="12" customHeight="1" x14ac:dyDescent="0.3">
      <c r="A58" s="302"/>
      <c r="C58" s="198">
        <v>44775.708333333336</v>
      </c>
      <c r="D58" s="256" t="s">
        <v>289</v>
      </c>
      <c r="E58" s="256" t="s">
        <v>289</v>
      </c>
      <c r="F58" s="256" t="s">
        <v>289</v>
      </c>
      <c r="G58" s="256" t="s">
        <v>289</v>
      </c>
      <c r="H58" s="256" t="s">
        <v>289</v>
      </c>
      <c r="I58" s="256" t="s">
        <v>289</v>
      </c>
      <c r="K58" s="222"/>
      <c r="L58" s="222"/>
      <c r="M58" s="222"/>
      <c r="N58" s="222"/>
      <c r="O58" s="222"/>
    </row>
    <row r="59" spans="1:29" ht="12" customHeight="1" x14ac:dyDescent="0.3">
      <c r="A59" s="302"/>
      <c r="C59" s="198">
        <v>44775.75</v>
      </c>
      <c r="D59" s="256" t="s">
        <v>289</v>
      </c>
      <c r="E59" s="256" t="s">
        <v>289</v>
      </c>
      <c r="F59" s="256" t="s">
        <v>289</v>
      </c>
      <c r="G59" s="256" t="s">
        <v>289</v>
      </c>
      <c r="H59" s="256" t="s">
        <v>289</v>
      </c>
      <c r="I59" s="256" t="s">
        <v>289</v>
      </c>
      <c r="K59" s="222"/>
      <c r="L59" s="222"/>
      <c r="M59" s="222"/>
      <c r="N59" s="222"/>
      <c r="O59" s="222"/>
    </row>
    <row r="60" spans="1:29" ht="12" customHeight="1" x14ac:dyDescent="0.3">
      <c r="A60" s="302"/>
      <c r="C60" s="198">
        <v>44775.791666666664</v>
      </c>
      <c r="D60" s="256" t="s">
        <v>289</v>
      </c>
      <c r="E60" s="256" t="s">
        <v>289</v>
      </c>
      <c r="F60" s="256" t="s">
        <v>289</v>
      </c>
      <c r="G60" s="256" t="s">
        <v>289</v>
      </c>
      <c r="H60" s="256" t="s">
        <v>289</v>
      </c>
      <c r="I60" s="256" t="s">
        <v>289</v>
      </c>
      <c r="K60" s="222"/>
      <c r="L60" s="222"/>
      <c r="M60" s="222"/>
      <c r="N60" s="222"/>
      <c r="O60" s="222"/>
    </row>
    <row r="61" spans="1:29" ht="12" customHeight="1" x14ac:dyDescent="0.3">
      <c r="A61" s="302"/>
      <c r="C61" s="198">
        <v>44775.833333333336</v>
      </c>
      <c r="D61" s="256" t="s">
        <v>289</v>
      </c>
      <c r="E61" s="256" t="s">
        <v>289</v>
      </c>
      <c r="F61" s="256" t="s">
        <v>289</v>
      </c>
      <c r="G61" s="256" t="s">
        <v>289</v>
      </c>
      <c r="H61" s="256" t="s">
        <v>289</v>
      </c>
      <c r="I61" s="256" t="s">
        <v>289</v>
      </c>
      <c r="K61" s="222"/>
      <c r="L61" s="222"/>
      <c r="M61" s="222"/>
      <c r="N61" s="222"/>
      <c r="O61" s="222"/>
    </row>
    <row r="62" spans="1:29" ht="12" customHeight="1" x14ac:dyDescent="0.3">
      <c r="A62" s="302"/>
      <c r="C62" s="198">
        <v>44775.875</v>
      </c>
      <c r="D62" s="256" t="s">
        <v>289</v>
      </c>
      <c r="E62" s="256" t="s">
        <v>289</v>
      </c>
      <c r="F62" s="256" t="s">
        <v>289</v>
      </c>
      <c r="G62" s="256" t="s">
        <v>289</v>
      </c>
      <c r="H62" s="256" t="s">
        <v>289</v>
      </c>
      <c r="I62" s="256" t="s">
        <v>289</v>
      </c>
      <c r="K62" s="222"/>
      <c r="L62" s="222"/>
      <c r="M62" s="222"/>
      <c r="N62" s="222"/>
      <c r="O62" s="222"/>
    </row>
    <row r="63" spans="1:29" ht="12" customHeight="1" x14ac:dyDescent="0.3">
      <c r="A63" s="302"/>
      <c r="C63" s="198">
        <v>44775.916666666664</v>
      </c>
      <c r="D63" s="256" t="s">
        <v>289</v>
      </c>
      <c r="E63" s="256" t="s">
        <v>289</v>
      </c>
      <c r="F63" s="256" t="s">
        <v>289</v>
      </c>
      <c r="G63" s="256" t="s">
        <v>289</v>
      </c>
      <c r="H63" s="256" t="s">
        <v>289</v>
      </c>
      <c r="I63" s="256" t="s">
        <v>289</v>
      </c>
      <c r="K63" s="222"/>
      <c r="L63" s="222"/>
      <c r="M63" s="222"/>
      <c r="N63" s="222"/>
      <c r="O63" s="222"/>
    </row>
    <row r="64" spans="1:29" ht="12" customHeight="1" x14ac:dyDescent="0.3">
      <c r="A64" s="302"/>
      <c r="C64" s="198">
        <v>44775.958333333336</v>
      </c>
      <c r="D64" s="256" t="s">
        <v>289</v>
      </c>
      <c r="E64" s="256" t="s">
        <v>289</v>
      </c>
      <c r="F64" s="256" t="s">
        <v>289</v>
      </c>
      <c r="G64" s="256" t="s">
        <v>289</v>
      </c>
      <c r="H64" s="256" t="s">
        <v>289</v>
      </c>
      <c r="I64" s="256" t="s">
        <v>289</v>
      </c>
      <c r="K64" s="222"/>
      <c r="L64" s="222"/>
      <c r="M64" s="222"/>
      <c r="N64" s="222"/>
      <c r="O64" s="222"/>
    </row>
    <row r="65" spans="1:9" ht="12" customHeight="1" x14ac:dyDescent="0.25">
      <c r="A65" s="302">
        <v>3</v>
      </c>
      <c r="C65" s="198">
        <v>44776</v>
      </c>
      <c r="D65" s="256" t="s">
        <v>289</v>
      </c>
      <c r="E65" s="256" t="s">
        <v>289</v>
      </c>
      <c r="F65" s="256" t="s">
        <v>289</v>
      </c>
      <c r="G65" s="256" t="s">
        <v>289</v>
      </c>
      <c r="H65" s="256" t="s">
        <v>289</v>
      </c>
      <c r="I65" s="256" t="s">
        <v>289</v>
      </c>
    </row>
    <row r="66" spans="1:9" ht="12" customHeight="1" x14ac:dyDescent="0.25">
      <c r="A66" s="302"/>
      <c r="C66" s="198">
        <v>44776.041666666664</v>
      </c>
      <c r="D66" s="256" t="s">
        <v>289</v>
      </c>
      <c r="E66" s="256" t="s">
        <v>289</v>
      </c>
      <c r="F66" s="256" t="s">
        <v>289</v>
      </c>
      <c r="G66" s="256" t="s">
        <v>289</v>
      </c>
      <c r="H66" s="256" t="s">
        <v>289</v>
      </c>
      <c r="I66" s="256" t="s">
        <v>289</v>
      </c>
    </row>
    <row r="67" spans="1:9" ht="12" customHeight="1" x14ac:dyDescent="0.25">
      <c r="A67" s="302"/>
      <c r="C67" s="198">
        <v>44776.083333333336</v>
      </c>
      <c r="D67" s="256" t="s">
        <v>289</v>
      </c>
      <c r="E67" s="256" t="s">
        <v>289</v>
      </c>
      <c r="F67" s="256" t="s">
        <v>289</v>
      </c>
      <c r="G67" s="256" t="s">
        <v>289</v>
      </c>
      <c r="H67" s="256" t="s">
        <v>289</v>
      </c>
      <c r="I67" s="256" t="s">
        <v>289</v>
      </c>
    </row>
    <row r="68" spans="1:9" ht="12" customHeight="1" x14ac:dyDescent="0.25">
      <c r="A68" s="302"/>
      <c r="C68" s="198">
        <v>44776.125</v>
      </c>
      <c r="D68" s="256" t="s">
        <v>289</v>
      </c>
      <c r="E68" s="256" t="s">
        <v>289</v>
      </c>
      <c r="F68" s="256" t="s">
        <v>289</v>
      </c>
      <c r="G68" s="256" t="s">
        <v>289</v>
      </c>
      <c r="H68" s="256" t="s">
        <v>289</v>
      </c>
      <c r="I68" s="256" t="s">
        <v>289</v>
      </c>
    </row>
    <row r="69" spans="1:9" ht="12" customHeight="1" x14ac:dyDescent="0.25">
      <c r="A69" s="302"/>
      <c r="C69" s="198">
        <v>44776.166666666664</v>
      </c>
      <c r="D69" s="256" t="s">
        <v>289</v>
      </c>
      <c r="E69" s="256" t="s">
        <v>289</v>
      </c>
      <c r="F69" s="256" t="s">
        <v>289</v>
      </c>
      <c r="G69" s="256" t="s">
        <v>289</v>
      </c>
      <c r="H69" s="256" t="s">
        <v>289</v>
      </c>
      <c r="I69" s="256" t="s">
        <v>289</v>
      </c>
    </row>
    <row r="70" spans="1:9" ht="12" customHeight="1" x14ac:dyDescent="0.25">
      <c r="A70" s="302"/>
      <c r="C70" s="198">
        <v>44776.208333333336</v>
      </c>
      <c r="D70" s="256" t="s">
        <v>289</v>
      </c>
      <c r="E70" s="256" t="s">
        <v>289</v>
      </c>
      <c r="F70" s="256" t="s">
        <v>289</v>
      </c>
      <c r="G70" s="256" t="s">
        <v>289</v>
      </c>
      <c r="H70" s="256" t="s">
        <v>289</v>
      </c>
      <c r="I70" s="256" t="s">
        <v>289</v>
      </c>
    </row>
    <row r="71" spans="1:9" ht="12" customHeight="1" x14ac:dyDescent="0.25">
      <c r="A71" s="302"/>
      <c r="C71" s="198">
        <v>44776.25</v>
      </c>
      <c r="D71" s="256" t="s">
        <v>289</v>
      </c>
      <c r="E71" s="256" t="s">
        <v>289</v>
      </c>
      <c r="F71" s="256" t="s">
        <v>289</v>
      </c>
      <c r="G71" s="256" t="s">
        <v>289</v>
      </c>
      <c r="H71" s="256" t="s">
        <v>289</v>
      </c>
      <c r="I71" s="256" t="s">
        <v>289</v>
      </c>
    </row>
    <row r="72" spans="1:9" ht="12" customHeight="1" x14ac:dyDescent="0.25">
      <c r="A72" s="302"/>
      <c r="C72" s="198">
        <v>44776.291666666664</v>
      </c>
      <c r="D72" s="256" t="s">
        <v>289</v>
      </c>
      <c r="E72" s="256" t="s">
        <v>289</v>
      </c>
      <c r="F72" s="256" t="s">
        <v>289</v>
      </c>
      <c r="G72" s="256" t="s">
        <v>289</v>
      </c>
      <c r="H72" s="256" t="s">
        <v>289</v>
      </c>
      <c r="I72" s="256" t="s">
        <v>289</v>
      </c>
    </row>
    <row r="73" spans="1:9" ht="12" customHeight="1" x14ac:dyDescent="0.25">
      <c r="A73" s="302"/>
      <c r="C73" s="198">
        <v>44776.333333333336</v>
      </c>
      <c r="D73" s="256" t="s">
        <v>289</v>
      </c>
      <c r="E73" s="256" t="s">
        <v>289</v>
      </c>
      <c r="F73" s="256" t="s">
        <v>289</v>
      </c>
      <c r="G73" s="256" t="s">
        <v>289</v>
      </c>
      <c r="H73" s="256" t="s">
        <v>289</v>
      </c>
      <c r="I73" s="256" t="s">
        <v>289</v>
      </c>
    </row>
    <row r="74" spans="1:9" ht="12" customHeight="1" x14ac:dyDescent="0.25">
      <c r="A74" s="302"/>
      <c r="C74" s="198">
        <v>44776.375</v>
      </c>
      <c r="D74" s="256" t="s">
        <v>289</v>
      </c>
      <c r="E74" s="256" t="s">
        <v>289</v>
      </c>
      <c r="F74" s="256" t="s">
        <v>289</v>
      </c>
      <c r="G74" s="256" t="s">
        <v>289</v>
      </c>
      <c r="H74" s="256" t="s">
        <v>289</v>
      </c>
      <c r="I74" s="256" t="s">
        <v>289</v>
      </c>
    </row>
    <row r="75" spans="1:9" ht="12" customHeight="1" x14ac:dyDescent="0.25">
      <c r="A75" s="302"/>
      <c r="C75" s="198">
        <v>44776.416666666664</v>
      </c>
      <c r="D75" s="256" t="s">
        <v>289</v>
      </c>
      <c r="E75" s="256" t="s">
        <v>289</v>
      </c>
      <c r="F75" s="256" t="s">
        <v>289</v>
      </c>
      <c r="G75" s="256" t="s">
        <v>289</v>
      </c>
      <c r="H75" s="256" t="s">
        <v>289</v>
      </c>
      <c r="I75" s="256" t="s">
        <v>289</v>
      </c>
    </row>
    <row r="76" spans="1:9" ht="12" customHeight="1" x14ac:dyDescent="0.25">
      <c r="A76" s="302"/>
      <c r="C76" s="198">
        <v>44776.458333333336</v>
      </c>
      <c r="D76" s="256" t="s">
        <v>289</v>
      </c>
      <c r="E76" s="256" t="s">
        <v>289</v>
      </c>
      <c r="F76" s="256" t="s">
        <v>289</v>
      </c>
      <c r="G76" s="256" t="s">
        <v>289</v>
      </c>
      <c r="H76" s="256" t="s">
        <v>289</v>
      </c>
      <c r="I76" s="256" t="s">
        <v>289</v>
      </c>
    </row>
    <row r="77" spans="1:9" ht="12" customHeight="1" x14ac:dyDescent="0.25">
      <c r="A77" s="302"/>
      <c r="C77" s="198">
        <v>44776.5</v>
      </c>
      <c r="D77" s="256" t="s">
        <v>289</v>
      </c>
      <c r="E77" s="256" t="s">
        <v>289</v>
      </c>
      <c r="F77" s="256" t="s">
        <v>289</v>
      </c>
      <c r="G77" s="256" t="s">
        <v>289</v>
      </c>
      <c r="H77" s="256" t="s">
        <v>289</v>
      </c>
      <c r="I77" s="256" t="s">
        <v>289</v>
      </c>
    </row>
    <row r="78" spans="1:9" ht="12" customHeight="1" x14ac:dyDescent="0.25">
      <c r="A78" s="302"/>
      <c r="C78" s="198">
        <v>44776.541666666664</v>
      </c>
      <c r="D78" s="256" t="s">
        <v>289</v>
      </c>
      <c r="E78" s="256" t="s">
        <v>289</v>
      </c>
      <c r="F78" s="256" t="s">
        <v>289</v>
      </c>
      <c r="G78" s="256" t="s">
        <v>289</v>
      </c>
      <c r="H78" s="256" t="s">
        <v>289</v>
      </c>
      <c r="I78" s="256" t="s">
        <v>289</v>
      </c>
    </row>
    <row r="79" spans="1:9" ht="12" customHeight="1" x14ac:dyDescent="0.25">
      <c r="A79" s="302"/>
      <c r="C79" s="198">
        <v>44776.583333333336</v>
      </c>
      <c r="D79" s="256" t="s">
        <v>289</v>
      </c>
      <c r="E79" s="256" t="s">
        <v>289</v>
      </c>
      <c r="F79" s="256" t="s">
        <v>289</v>
      </c>
      <c r="G79" s="256" t="s">
        <v>289</v>
      </c>
      <c r="H79" s="256" t="s">
        <v>289</v>
      </c>
      <c r="I79" s="256" t="s">
        <v>289</v>
      </c>
    </row>
    <row r="80" spans="1:9" ht="12" customHeight="1" x14ac:dyDescent="0.25">
      <c r="A80" s="302"/>
      <c r="C80" s="198">
        <v>44776.625</v>
      </c>
      <c r="D80" s="256" t="s">
        <v>289</v>
      </c>
      <c r="E80" s="256" t="s">
        <v>289</v>
      </c>
      <c r="F80" s="256" t="s">
        <v>289</v>
      </c>
      <c r="G80" s="256" t="s">
        <v>289</v>
      </c>
      <c r="H80" s="256" t="s">
        <v>289</v>
      </c>
      <c r="I80" s="256" t="s">
        <v>289</v>
      </c>
    </row>
    <row r="81" spans="1:9" ht="12" customHeight="1" x14ac:dyDescent="0.25">
      <c r="A81" s="302"/>
      <c r="C81" s="198">
        <v>44776.666666666664</v>
      </c>
      <c r="D81" s="256" t="s">
        <v>289</v>
      </c>
      <c r="E81" s="256" t="s">
        <v>289</v>
      </c>
      <c r="F81" s="256" t="s">
        <v>289</v>
      </c>
      <c r="G81" s="256" t="s">
        <v>289</v>
      </c>
      <c r="H81" s="256" t="s">
        <v>289</v>
      </c>
      <c r="I81" s="256" t="s">
        <v>289</v>
      </c>
    </row>
    <row r="82" spans="1:9" ht="12" customHeight="1" x14ac:dyDescent="0.25">
      <c r="A82" s="302"/>
      <c r="C82" s="198">
        <v>44776.708333333336</v>
      </c>
      <c r="D82" s="256" t="s">
        <v>289</v>
      </c>
      <c r="E82" s="256" t="s">
        <v>289</v>
      </c>
      <c r="F82" s="256" t="s">
        <v>289</v>
      </c>
      <c r="G82" s="256" t="s">
        <v>289</v>
      </c>
      <c r="H82" s="256" t="s">
        <v>289</v>
      </c>
      <c r="I82" s="256" t="s">
        <v>289</v>
      </c>
    </row>
    <row r="83" spans="1:9" ht="12" customHeight="1" x14ac:dyDescent="0.25">
      <c r="A83" s="302"/>
      <c r="C83" s="198">
        <v>44776.75</v>
      </c>
      <c r="D83" s="256" t="s">
        <v>289</v>
      </c>
      <c r="E83" s="256" t="s">
        <v>289</v>
      </c>
      <c r="F83" s="256" t="s">
        <v>289</v>
      </c>
      <c r="G83" s="256" t="s">
        <v>289</v>
      </c>
      <c r="H83" s="256" t="s">
        <v>289</v>
      </c>
      <c r="I83" s="256" t="s">
        <v>289</v>
      </c>
    </row>
    <row r="84" spans="1:9" ht="12" customHeight="1" x14ac:dyDescent="0.25">
      <c r="A84" s="302"/>
      <c r="C84" s="198">
        <v>44776.791666666664</v>
      </c>
      <c r="D84" s="256" t="s">
        <v>289</v>
      </c>
      <c r="E84" s="256" t="s">
        <v>289</v>
      </c>
      <c r="F84" s="256" t="s">
        <v>289</v>
      </c>
      <c r="G84" s="256" t="s">
        <v>289</v>
      </c>
      <c r="H84" s="256" t="s">
        <v>289</v>
      </c>
      <c r="I84" s="256" t="s">
        <v>289</v>
      </c>
    </row>
    <row r="85" spans="1:9" ht="12" customHeight="1" x14ac:dyDescent="0.25">
      <c r="A85" s="302"/>
      <c r="C85" s="198">
        <v>44776.833333333336</v>
      </c>
      <c r="D85" s="256" t="s">
        <v>289</v>
      </c>
      <c r="E85" s="256" t="s">
        <v>289</v>
      </c>
      <c r="F85" s="256" t="s">
        <v>289</v>
      </c>
      <c r="G85" s="256" t="s">
        <v>289</v>
      </c>
      <c r="H85" s="256" t="s">
        <v>289</v>
      </c>
      <c r="I85" s="256" t="s">
        <v>289</v>
      </c>
    </row>
    <row r="86" spans="1:9" ht="12" customHeight="1" x14ac:dyDescent="0.25">
      <c r="A86" s="302"/>
      <c r="C86" s="198">
        <v>44776.875</v>
      </c>
      <c r="D86" s="256" t="s">
        <v>289</v>
      </c>
      <c r="E86" s="256" t="s">
        <v>289</v>
      </c>
      <c r="F86" s="256" t="s">
        <v>289</v>
      </c>
      <c r="G86" s="256" t="s">
        <v>289</v>
      </c>
      <c r="H86" s="256" t="s">
        <v>289</v>
      </c>
      <c r="I86" s="256" t="s">
        <v>289</v>
      </c>
    </row>
    <row r="87" spans="1:9" ht="12" customHeight="1" x14ac:dyDescent="0.25">
      <c r="A87" s="302"/>
      <c r="C87" s="198">
        <v>44776.916666666664</v>
      </c>
      <c r="D87" s="256" t="s">
        <v>289</v>
      </c>
      <c r="E87" s="256" t="s">
        <v>289</v>
      </c>
      <c r="F87" s="256" t="s">
        <v>289</v>
      </c>
      <c r="G87" s="256" t="s">
        <v>289</v>
      </c>
      <c r="H87" s="256" t="s">
        <v>289</v>
      </c>
      <c r="I87" s="256" t="s">
        <v>289</v>
      </c>
    </row>
    <row r="88" spans="1:9" ht="12" customHeight="1" x14ac:dyDescent="0.25">
      <c r="A88" s="302"/>
      <c r="C88" s="198">
        <v>44776.958333333336</v>
      </c>
      <c r="D88" s="256" t="s">
        <v>289</v>
      </c>
      <c r="E88" s="256" t="s">
        <v>289</v>
      </c>
      <c r="F88" s="256" t="s">
        <v>289</v>
      </c>
      <c r="G88" s="256" t="s">
        <v>289</v>
      </c>
      <c r="H88" s="256" t="s">
        <v>289</v>
      </c>
      <c r="I88" s="256" t="s">
        <v>289</v>
      </c>
    </row>
    <row r="89" spans="1:9" ht="12" customHeight="1" x14ac:dyDescent="0.25">
      <c r="A89" s="302">
        <v>4</v>
      </c>
      <c r="C89" s="198">
        <v>44777</v>
      </c>
      <c r="D89" s="256" t="s">
        <v>289</v>
      </c>
      <c r="E89" s="256" t="s">
        <v>289</v>
      </c>
      <c r="F89" s="256" t="s">
        <v>289</v>
      </c>
      <c r="G89" s="256" t="s">
        <v>289</v>
      </c>
      <c r="H89" s="256" t="s">
        <v>289</v>
      </c>
      <c r="I89" s="256" t="s">
        <v>289</v>
      </c>
    </row>
    <row r="90" spans="1:9" ht="12" customHeight="1" x14ac:dyDescent="0.25">
      <c r="A90" s="302"/>
      <c r="C90" s="198">
        <v>44777.041666666664</v>
      </c>
      <c r="D90" s="256" t="s">
        <v>289</v>
      </c>
      <c r="E90" s="256" t="s">
        <v>289</v>
      </c>
      <c r="F90" s="256" t="s">
        <v>289</v>
      </c>
      <c r="G90" s="256" t="s">
        <v>289</v>
      </c>
      <c r="H90" s="256" t="s">
        <v>289</v>
      </c>
      <c r="I90" s="256" t="s">
        <v>289</v>
      </c>
    </row>
    <row r="91" spans="1:9" ht="12" customHeight="1" x14ac:dyDescent="0.25">
      <c r="A91" s="302"/>
      <c r="C91" s="198">
        <v>44777.083333333336</v>
      </c>
      <c r="D91" s="256" t="s">
        <v>289</v>
      </c>
      <c r="E91" s="256" t="s">
        <v>289</v>
      </c>
      <c r="F91" s="256" t="s">
        <v>289</v>
      </c>
      <c r="G91" s="256" t="s">
        <v>289</v>
      </c>
      <c r="H91" s="256" t="s">
        <v>289</v>
      </c>
      <c r="I91" s="256" t="s">
        <v>289</v>
      </c>
    </row>
    <row r="92" spans="1:9" ht="12" customHeight="1" x14ac:dyDescent="0.25">
      <c r="A92" s="302"/>
      <c r="C92" s="198">
        <v>44777.125</v>
      </c>
      <c r="D92" s="256" t="s">
        <v>289</v>
      </c>
      <c r="E92" s="256" t="s">
        <v>289</v>
      </c>
      <c r="F92" s="256" t="s">
        <v>289</v>
      </c>
      <c r="G92" s="256" t="s">
        <v>289</v>
      </c>
      <c r="H92" s="256" t="s">
        <v>289</v>
      </c>
      <c r="I92" s="256" t="s">
        <v>289</v>
      </c>
    </row>
    <row r="93" spans="1:9" ht="12" customHeight="1" x14ac:dyDescent="0.25">
      <c r="A93" s="302"/>
      <c r="C93" s="198">
        <v>44777.166666666664</v>
      </c>
      <c r="D93" s="256" t="s">
        <v>289</v>
      </c>
      <c r="E93" s="256" t="s">
        <v>289</v>
      </c>
      <c r="F93" s="256" t="s">
        <v>289</v>
      </c>
      <c r="G93" s="256" t="s">
        <v>289</v>
      </c>
      <c r="H93" s="256" t="s">
        <v>289</v>
      </c>
      <c r="I93" s="256" t="s">
        <v>289</v>
      </c>
    </row>
    <row r="94" spans="1:9" ht="12" customHeight="1" x14ac:dyDescent="0.25">
      <c r="A94" s="302"/>
      <c r="C94" s="198">
        <v>44777.208333333336</v>
      </c>
      <c r="D94" s="256" t="s">
        <v>289</v>
      </c>
      <c r="E94" s="256" t="s">
        <v>289</v>
      </c>
      <c r="F94" s="256" t="s">
        <v>289</v>
      </c>
      <c r="G94" s="256" t="s">
        <v>289</v>
      </c>
      <c r="H94" s="256" t="s">
        <v>289</v>
      </c>
      <c r="I94" s="256" t="s">
        <v>289</v>
      </c>
    </row>
    <row r="95" spans="1:9" ht="12" customHeight="1" x14ac:dyDescent="0.25">
      <c r="A95" s="302"/>
      <c r="C95" s="198">
        <v>44777.25</v>
      </c>
      <c r="D95" s="256" t="s">
        <v>289</v>
      </c>
      <c r="E95" s="256" t="s">
        <v>289</v>
      </c>
      <c r="F95" s="256" t="s">
        <v>289</v>
      </c>
      <c r="G95" s="256" t="s">
        <v>289</v>
      </c>
      <c r="H95" s="256" t="s">
        <v>289</v>
      </c>
      <c r="I95" s="256" t="s">
        <v>289</v>
      </c>
    </row>
    <row r="96" spans="1:9" ht="12" customHeight="1" x14ac:dyDescent="0.25">
      <c r="A96" s="302"/>
      <c r="C96" s="198">
        <v>44777.291666666664</v>
      </c>
      <c r="D96" s="256" t="s">
        <v>289</v>
      </c>
      <c r="E96" s="256" t="s">
        <v>289</v>
      </c>
      <c r="F96" s="256" t="s">
        <v>289</v>
      </c>
      <c r="G96" s="256" t="s">
        <v>289</v>
      </c>
      <c r="H96" s="256" t="s">
        <v>289</v>
      </c>
      <c r="I96" s="256" t="s">
        <v>289</v>
      </c>
    </row>
    <row r="97" spans="1:9" ht="12" customHeight="1" x14ac:dyDescent="0.25">
      <c r="A97" s="302"/>
      <c r="C97" s="198">
        <v>44777.333333333336</v>
      </c>
      <c r="D97" s="256" t="s">
        <v>289</v>
      </c>
      <c r="E97" s="256" t="s">
        <v>289</v>
      </c>
      <c r="F97" s="256" t="s">
        <v>289</v>
      </c>
      <c r="G97" s="256" t="s">
        <v>289</v>
      </c>
      <c r="H97" s="256" t="s">
        <v>289</v>
      </c>
      <c r="I97" s="256" t="s">
        <v>289</v>
      </c>
    </row>
    <row r="98" spans="1:9" ht="12" customHeight="1" x14ac:dyDescent="0.25">
      <c r="A98" s="302"/>
      <c r="C98" s="198">
        <v>44777.375</v>
      </c>
      <c r="D98" s="256" t="s">
        <v>289</v>
      </c>
      <c r="E98" s="256" t="s">
        <v>289</v>
      </c>
      <c r="F98" s="256" t="s">
        <v>289</v>
      </c>
      <c r="G98" s="256" t="s">
        <v>289</v>
      </c>
      <c r="H98" s="256" t="s">
        <v>289</v>
      </c>
      <c r="I98" s="256" t="s">
        <v>289</v>
      </c>
    </row>
    <row r="99" spans="1:9" ht="12" customHeight="1" x14ac:dyDescent="0.25">
      <c r="A99" s="302"/>
      <c r="C99" s="198">
        <v>44777.416666666664</v>
      </c>
      <c r="D99" s="256" t="s">
        <v>289</v>
      </c>
      <c r="E99" s="256" t="s">
        <v>289</v>
      </c>
      <c r="F99" s="256" t="s">
        <v>289</v>
      </c>
      <c r="G99" s="256" t="s">
        <v>289</v>
      </c>
      <c r="H99" s="256" t="s">
        <v>289</v>
      </c>
      <c r="I99" s="256" t="s">
        <v>289</v>
      </c>
    </row>
    <row r="100" spans="1:9" ht="12" customHeight="1" x14ac:dyDescent="0.25">
      <c r="A100" s="302"/>
      <c r="C100" s="198">
        <v>44777.458333333336</v>
      </c>
      <c r="D100" s="256" t="s">
        <v>289</v>
      </c>
      <c r="E100" s="256" t="s">
        <v>289</v>
      </c>
      <c r="F100" s="256" t="s">
        <v>289</v>
      </c>
      <c r="G100" s="256" t="s">
        <v>289</v>
      </c>
      <c r="H100" s="256" t="s">
        <v>289</v>
      </c>
      <c r="I100" s="256" t="s">
        <v>289</v>
      </c>
    </row>
    <row r="101" spans="1:9" ht="12" customHeight="1" x14ac:dyDescent="0.25">
      <c r="A101" s="302"/>
      <c r="C101" s="198">
        <v>44777.5</v>
      </c>
      <c r="D101" s="256" t="s">
        <v>289</v>
      </c>
      <c r="E101" s="256" t="s">
        <v>289</v>
      </c>
      <c r="F101" s="256" t="s">
        <v>289</v>
      </c>
      <c r="G101" s="256" t="s">
        <v>289</v>
      </c>
      <c r="H101" s="256" t="s">
        <v>289</v>
      </c>
      <c r="I101" s="256" t="s">
        <v>289</v>
      </c>
    </row>
    <row r="102" spans="1:9" ht="12" customHeight="1" x14ac:dyDescent="0.25">
      <c r="A102" s="302"/>
      <c r="C102" s="198">
        <v>44777.541666666664</v>
      </c>
      <c r="D102" s="256" t="s">
        <v>289</v>
      </c>
      <c r="E102" s="256" t="s">
        <v>289</v>
      </c>
      <c r="F102" s="256" t="s">
        <v>289</v>
      </c>
      <c r="G102" s="256" t="s">
        <v>289</v>
      </c>
      <c r="H102" s="256" t="s">
        <v>289</v>
      </c>
      <c r="I102" s="256" t="s">
        <v>289</v>
      </c>
    </row>
    <row r="103" spans="1:9" ht="12" customHeight="1" x14ac:dyDescent="0.25">
      <c r="A103" s="302"/>
      <c r="C103" s="198">
        <v>44777.583333333336</v>
      </c>
      <c r="D103" s="256" t="s">
        <v>289</v>
      </c>
      <c r="E103" s="256" t="s">
        <v>289</v>
      </c>
      <c r="F103" s="256" t="s">
        <v>289</v>
      </c>
      <c r="G103" s="256" t="s">
        <v>289</v>
      </c>
      <c r="H103" s="256" t="s">
        <v>289</v>
      </c>
      <c r="I103" s="256" t="s">
        <v>289</v>
      </c>
    </row>
    <row r="104" spans="1:9" ht="12" customHeight="1" x14ac:dyDescent="0.25">
      <c r="A104" s="302"/>
      <c r="C104" s="198">
        <v>44777.625</v>
      </c>
      <c r="D104" s="256" t="s">
        <v>289</v>
      </c>
      <c r="E104" s="256" t="s">
        <v>289</v>
      </c>
      <c r="F104" s="256" t="s">
        <v>289</v>
      </c>
      <c r="G104" s="256" t="s">
        <v>289</v>
      </c>
      <c r="H104" s="256" t="s">
        <v>289</v>
      </c>
      <c r="I104" s="256" t="s">
        <v>289</v>
      </c>
    </row>
    <row r="105" spans="1:9" ht="12" customHeight="1" x14ac:dyDescent="0.25">
      <c r="A105" s="302"/>
      <c r="C105" s="198">
        <v>44777.666666666664</v>
      </c>
      <c r="D105" s="256" t="s">
        <v>289</v>
      </c>
      <c r="E105" s="256" t="s">
        <v>289</v>
      </c>
      <c r="F105" s="256" t="s">
        <v>289</v>
      </c>
      <c r="G105" s="256" t="s">
        <v>289</v>
      </c>
      <c r="H105" s="256" t="s">
        <v>289</v>
      </c>
      <c r="I105" s="256" t="s">
        <v>289</v>
      </c>
    </row>
    <row r="106" spans="1:9" ht="12" customHeight="1" x14ac:dyDescent="0.25">
      <c r="A106" s="302"/>
      <c r="C106" s="198">
        <v>44777.708333333336</v>
      </c>
      <c r="D106" s="256" t="s">
        <v>289</v>
      </c>
      <c r="E106" s="256" t="s">
        <v>289</v>
      </c>
      <c r="F106" s="256" t="s">
        <v>289</v>
      </c>
      <c r="G106" s="256" t="s">
        <v>289</v>
      </c>
      <c r="H106" s="256" t="s">
        <v>289</v>
      </c>
      <c r="I106" s="256" t="s">
        <v>289</v>
      </c>
    </row>
    <row r="107" spans="1:9" ht="12" customHeight="1" x14ac:dyDescent="0.25">
      <c r="A107" s="302"/>
      <c r="C107" s="198">
        <v>44777.75</v>
      </c>
      <c r="D107" s="256" t="s">
        <v>289</v>
      </c>
      <c r="E107" s="256" t="s">
        <v>289</v>
      </c>
      <c r="F107" s="256" t="s">
        <v>289</v>
      </c>
      <c r="G107" s="256" t="s">
        <v>289</v>
      </c>
      <c r="H107" s="256" t="s">
        <v>289</v>
      </c>
      <c r="I107" s="256" t="s">
        <v>289</v>
      </c>
    </row>
    <row r="108" spans="1:9" ht="12" customHeight="1" x14ac:dyDescent="0.25">
      <c r="A108" s="302"/>
      <c r="C108" s="198">
        <v>44777.791666666664</v>
      </c>
      <c r="D108" s="256" t="s">
        <v>289</v>
      </c>
      <c r="E108" s="256" t="s">
        <v>289</v>
      </c>
      <c r="F108" s="256" t="s">
        <v>289</v>
      </c>
      <c r="G108" s="256" t="s">
        <v>289</v>
      </c>
      <c r="H108" s="256" t="s">
        <v>289</v>
      </c>
      <c r="I108" s="256" t="s">
        <v>289</v>
      </c>
    </row>
    <row r="109" spans="1:9" ht="12" customHeight="1" x14ac:dyDescent="0.25">
      <c r="A109" s="302"/>
      <c r="C109" s="198">
        <v>44777.833333333336</v>
      </c>
      <c r="D109" s="256" t="s">
        <v>289</v>
      </c>
      <c r="E109" s="256" t="s">
        <v>289</v>
      </c>
      <c r="F109" s="256" t="s">
        <v>289</v>
      </c>
      <c r="G109" s="256" t="s">
        <v>289</v>
      </c>
      <c r="H109" s="256" t="s">
        <v>289</v>
      </c>
      <c r="I109" s="256" t="s">
        <v>289</v>
      </c>
    </row>
    <row r="110" spans="1:9" ht="12" customHeight="1" x14ac:dyDescent="0.25">
      <c r="A110" s="302"/>
      <c r="C110" s="198">
        <v>44777.875</v>
      </c>
      <c r="D110" s="256" t="s">
        <v>289</v>
      </c>
      <c r="E110" s="256" t="s">
        <v>289</v>
      </c>
      <c r="F110" s="256" t="s">
        <v>289</v>
      </c>
      <c r="G110" s="256" t="s">
        <v>289</v>
      </c>
      <c r="H110" s="256" t="s">
        <v>289</v>
      </c>
      <c r="I110" s="256" t="s">
        <v>289</v>
      </c>
    </row>
    <row r="111" spans="1:9" ht="12" customHeight="1" x14ac:dyDescent="0.25">
      <c r="A111" s="302"/>
      <c r="C111" s="198">
        <v>44777.916666666664</v>
      </c>
      <c r="D111" s="256" t="s">
        <v>289</v>
      </c>
      <c r="E111" s="256" t="s">
        <v>289</v>
      </c>
      <c r="F111" s="256" t="s">
        <v>289</v>
      </c>
      <c r="G111" s="256" t="s">
        <v>289</v>
      </c>
      <c r="H111" s="256" t="s">
        <v>289</v>
      </c>
      <c r="I111" s="256" t="s">
        <v>289</v>
      </c>
    </row>
    <row r="112" spans="1:9" ht="12" customHeight="1" x14ac:dyDescent="0.25">
      <c r="A112" s="302"/>
      <c r="C112" s="198">
        <v>44777.958333333336</v>
      </c>
      <c r="D112" s="256" t="s">
        <v>289</v>
      </c>
      <c r="E112" s="256" t="s">
        <v>289</v>
      </c>
      <c r="F112" s="256" t="s">
        <v>289</v>
      </c>
      <c r="G112" s="256" t="s">
        <v>289</v>
      </c>
      <c r="H112" s="256" t="s">
        <v>289</v>
      </c>
      <c r="I112" s="256" t="s">
        <v>289</v>
      </c>
    </row>
    <row r="113" spans="1:9" ht="12" customHeight="1" x14ac:dyDescent="0.25">
      <c r="A113" s="302">
        <v>5</v>
      </c>
      <c r="C113" s="198">
        <v>44778</v>
      </c>
      <c r="D113" s="256" t="s">
        <v>289</v>
      </c>
      <c r="E113" s="256" t="s">
        <v>289</v>
      </c>
      <c r="F113" s="256" t="s">
        <v>289</v>
      </c>
      <c r="G113" s="256" t="s">
        <v>289</v>
      </c>
      <c r="H113" s="256" t="s">
        <v>289</v>
      </c>
      <c r="I113" s="256" t="s">
        <v>289</v>
      </c>
    </row>
    <row r="114" spans="1:9" ht="12" customHeight="1" x14ac:dyDescent="0.25">
      <c r="A114" s="302"/>
      <c r="C114" s="198">
        <v>44778.041666666664</v>
      </c>
      <c r="D114" s="256" t="s">
        <v>289</v>
      </c>
      <c r="E114" s="256" t="s">
        <v>289</v>
      </c>
      <c r="F114" s="256" t="s">
        <v>289</v>
      </c>
      <c r="G114" s="256" t="s">
        <v>289</v>
      </c>
      <c r="H114" s="256" t="s">
        <v>289</v>
      </c>
      <c r="I114" s="256" t="s">
        <v>289</v>
      </c>
    </row>
    <row r="115" spans="1:9" ht="12" customHeight="1" x14ac:dyDescent="0.25">
      <c r="A115" s="302"/>
      <c r="C115" s="198">
        <v>44778.083333333336</v>
      </c>
      <c r="D115" s="256" t="s">
        <v>289</v>
      </c>
      <c r="E115" s="256" t="s">
        <v>289</v>
      </c>
      <c r="F115" s="256" t="s">
        <v>289</v>
      </c>
      <c r="G115" s="256" t="s">
        <v>289</v>
      </c>
      <c r="H115" s="256" t="s">
        <v>289</v>
      </c>
      <c r="I115" s="256" t="s">
        <v>289</v>
      </c>
    </row>
    <row r="116" spans="1:9" ht="12" customHeight="1" x14ac:dyDescent="0.25">
      <c r="A116" s="302"/>
      <c r="C116" s="198">
        <v>44778.125</v>
      </c>
      <c r="D116" s="256" t="s">
        <v>289</v>
      </c>
      <c r="E116" s="256" t="s">
        <v>289</v>
      </c>
      <c r="F116" s="256" t="s">
        <v>289</v>
      </c>
      <c r="G116" s="256" t="s">
        <v>289</v>
      </c>
      <c r="H116" s="256" t="s">
        <v>289</v>
      </c>
      <c r="I116" s="256" t="s">
        <v>289</v>
      </c>
    </row>
    <row r="117" spans="1:9" ht="12" customHeight="1" x14ac:dyDescent="0.25">
      <c r="A117" s="302"/>
      <c r="C117" s="198">
        <v>44778.166666666664</v>
      </c>
      <c r="D117" s="256" t="s">
        <v>289</v>
      </c>
      <c r="E117" s="256" t="s">
        <v>289</v>
      </c>
      <c r="F117" s="256" t="s">
        <v>289</v>
      </c>
      <c r="G117" s="256" t="s">
        <v>289</v>
      </c>
      <c r="H117" s="256" t="s">
        <v>289</v>
      </c>
      <c r="I117" s="256" t="s">
        <v>289</v>
      </c>
    </row>
    <row r="118" spans="1:9" ht="12" customHeight="1" x14ac:dyDescent="0.25">
      <c r="A118" s="302"/>
      <c r="C118" s="198">
        <v>44778.208333333336</v>
      </c>
      <c r="D118" s="256" t="s">
        <v>289</v>
      </c>
      <c r="E118" s="256" t="s">
        <v>289</v>
      </c>
      <c r="F118" s="256" t="s">
        <v>289</v>
      </c>
      <c r="G118" s="256" t="s">
        <v>289</v>
      </c>
      <c r="H118" s="256" t="s">
        <v>289</v>
      </c>
      <c r="I118" s="256" t="s">
        <v>289</v>
      </c>
    </row>
    <row r="119" spans="1:9" ht="12" customHeight="1" x14ac:dyDescent="0.25">
      <c r="A119" s="302"/>
      <c r="C119" s="198">
        <v>44778.25</v>
      </c>
      <c r="D119" s="256" t="s">
        <v>289</v>
      </c>
      <c r="E119" s="256" t="s">
        <v>289</v>
      </c>
      <c r="F119" s="256" t="s">
        <v>289</v>
      </c>
      <c r="G119" s="256" t="s">
        <v>289</v>
      </c>
      <c r="H119" s="256" t="s">
        <v>289</v>
      </c>
      <c r="I119" s="256" t="s">
        <v>289</v>
      </c>
    </row>
    <row r="120" spans="1:9" ht="12" customHeight="1" x14ac:dyDescent="0.25">
      <c r="A120" s="302"/>
      <c r="C120" s="198">
        <v>44778.291666666664</v>
      </c>
      <c r="D120" s="256" t="s">
        <v>289</v>
      </c>
      <c r="E120" s="256" t="s">
        <v>289</v>
      </c>
      <c r="F120" s="256" t="s">
        <v>289</v>
      </c>
      <c r="G120" s="256" t="s">
        <v>289</v>
      </c>
      <c r="H120" s="256" t="s">
        <v>289</v>
      </c>
      <c r="I120" s="256" t="s">
        <v>289</v>
      </c>
    </row>
    <row r="121" spans="1:9" ht="12" customHeight="1" x14ac:dyDescent="0.25">
      <c r="A121" s="302"/>
      <c r="C121" s="198">
        <v>44778.333333333336</v>
      </c>
      <c r="D121" s="256" t="s">
        <v>289</v>
      </c>
      <c r="E121" s="256" t="s">
        <v>289</v>
      </c>
      <c r="F121" s="256" t="s">
        <v>289</v>
      </c>
      <c r="G121" s="256" t="s">
        <v>289</v>
      </c>
      <c r="H121" s="256" t="s">
        <v>289</v>
      </c>
      <c r="I121" s="256" t="s">
        <v>289</v>
      </c>
    </row>
    <row r="122" spans="1:9" ht="12" customHeight="1" x14ac:dyDescent="0.25">
      <c r="A122" s="302"/>
      <c r="C122" s="198">
        <v>44778.375</v>
      </c>
      <c r="D122" s="256" t="s">
        <v>289</v>
      </c>
      <c r="E122" s="256" t="s">
        <v>289</v>
      </c>
      <c r="F122" s="256" t="s">
        <v>289</v>
      </c>
      <c r="G122" s="256" t="s">
        <v>289</v>
      </c>
      <c r="H122" s="256" t="s">
        <v>289</v>
      </c>
      <c r="I122" s="256" t="s">
        <v>289</v>
      </c>
    </row>
    <row r="123" spans="1:9" ht="12" customHeight="1" x14ac:dyDescent="0.25">
      <c r="A123" s="302"/>
      <c r="C123" s="198">
        <v>44778.416666666664</v>
      </c>
      <c r="D123" s="256" t="s">
        <v>289</v>
      </c>
      <c r="E123" s="256" t="s">
        <v>289</v>
      </c>
      <c r="F123" s="256" t="s">
        <v>289</v>
      </c>
      <c r="G123" s="256" t="s">
        <v>289</v>
      </c>
      <c r="H123" s="256" t="s">
        <v>289</v>
      </c>
      <c r="I123" s="256" t="s">
        <v>289</v>
      </c>
    </row>
    <row r="124" spans="1:9" ht="12" customHeight="1" x14ac:dyDescent="0.25">
      <c r="A124" s="302"/>
      <c r="C124" s="198">
        <v>44778.458333333336</v>
      </c>
      <c r="D124" s="256" t="s">
        <v>289</v>
      </c>
      <c r="E124" s="256" t="s">
        <v>289</v>
      </c>
      <c r="F124" s="256" t="s">
        <v>289</v>
      </c>
      <c r="G124" s="256" t="s">
        <v>289</v>
      </c>
      <c r="H124" s="256" t="s">
        <v>289</v>
      </c>
      <c r="I124" s="256" t="s">
        <v>289</v>
      </c>
    </row>
    <row r="125" spans="1:9" ht="12" customHeight="1" x14ac:dyDescent="0.25">
      <c r="A125" s="302"/>
      <c r="C125" s="198">
        <v>44778.5</v>
      </c>
      <c r="D125" s="256" t="s">
        <v>289</v>
      </c>
      <c r="E125" s="256" t="s">
        <v>289</v>
      </c>
      <c r="F125" s="256" t="s">
        <v>289</v>
      </c>
      <c r="G125" s="256" t="s">
        <v>289</v>
      </c>
      <c r="H125" s="256" t="s">
        <v>289</v>
      </c>
      <c r="I125" s="256" t="s">
        <v>289</v>
      </c>
    </row>
    <row r="126" spans="1:9" ht="12" customHeight="1" x14ac:dyDescent="0.25">
      <c r="A126" s="302"/>
      <c r="C126" s="198">
        <v>44778.541666666664</v>
      </c>
      <c r="D126" s="256" t="s">
        <v>289</v>
      </c>
      <c r="E126" s="256" t="s">
        <v>289</v>
      </c>
      <c r="F126" s="256" t="s">
        <v>289</v>
      </c>
      <c r="G126" s="256" t="s">
        <v>289</v>
      </c>
      <c r="H126" s="256" t="s">
        <v>289</v>
      </c>
      <c r="I126" s="256" t="s">
        <v>289</v>
      </c>
    </row>
    <row r="127" spans="1:9" ht="12" customHeight="1" x14ac:dyDescent="0.25">
      <c r="A127" s="302"/>
      <c r="C127" s="198">
        <v>44778.583333333336</v>
      </c>
      <c r="D127" s="256" t="s">
        <v>289</v>
      </c>
      <c r="E127" s="256" t="s">
        <v>289</v>
      </c>
      <c r="F127" s="256" t="s">
        <v>289</v>
      </c>
      <c r="G127" s="256" t="s">
        <v>289</v>
      </c>
      <c r="H127" s="256" t="s">
        <v>289</v>
      </c>
      <c r="I127" s="256" t="s">
        <v>289</v>
      </c>
    </row>
    <row r="128" spans="1:9" ht="12" customHeight="1" x14ac:dyDescent="0.25">
      <c r="A128" s="302"/>
      <c r="C128" s="198">
        <v>44778.625</v>
      </c>
      <c r="D128" s="256" t="s">
        <v>289</v>
      </c>
      <c r="E128" s="256" t="s">
        <v>289</v>
      </c>
      <c r="F128" s="256" t="s">
        <v>289</v>
      </c>
      <c r="G128" s="256" t="s">
        <v>289</v>
      </c>
      <c r="H128" s="256" t="s">
        <v>289</v>
      </c>
      <c r="I128" s="256" t="s">
        <v>289</v>
      </c>
    </row>
    <row r="129" spans="1:9" ht="12" customHeight="1" x14ac:dyDescent="0.25">
      <c r="A129" s="302"/>
      <c r="C129" s="198">
        <v>44778.666666666664</v>
      </c>
      <c r="D129" s="256" t="s">
        <v>289</v>
      </c>
      <c r="E129" s="256" t="s">
        <v>289</v>
      </c>
      <c r="F129" s="256" t="s">
        <v>289</v>
      </c>
      <c r="G129" s="256" t="s">
        <v>289</v>
      </c>
      <c r="H129" s="256" t="s">
        <v>289</v>
      </c>
      <c r="I129" s="256" t="s">
        <v>289</v>
      </c>
    </row>
    <row r="130" spans="1:9" ht="12" customHeight="1" x14ac:dyDescent="0.25">
      <c r="A130" s="302"/>
      <c r="C130" s="198">
        <v>44778.708333333336</v>
      </c>
      <c r="D130" s="256" t="s">
        <v>289</v>
      </c>
      <c r="E130" s="256" t="s">
        <v>289</v>
      </c>
      <c r="F130" s="256" t="s">
        <v>289</v>
      </c>
      <c r="G130" s="256" t="s">
        <v>289</v>
      </c>
      <c r="H130" s="256" t="s">
        <v>289</v>
      </c>
      <c r="I130" s="256" t="s">
        <v>289</v>
      </c>
    </row>
    <row r="131" spans="1:9" ht="12" customHeight="1" x14ac:dyDescent="0.25">
      <c r="A131" s="302"/>
      <c r="C131" s="198">
        <v>44778.75</v>
      </c>
      <c r="D131" s="256" t="s">
        <v>289</v>
      </c>
      <c r="E131" s="256" t="s">
        <v>289</v>
      </c>
      <c r="F131" s="256" t="s">
        <v>289</v>
      </c>
      <c r="G131" s="256" t="s">
        <v>289</v>
      </c>
      <c r="H131" s="256" t="s">
        <v>289</v>
      </c>
      <c r="I131" s="256" t="s">
        <v>289</v>
      </c>
    </row>
    <row r="132" spans="1:9" ht="12" customHeight="1" x14ac:dyDescent="0.25">
      <c r="A132" s="302"/>
      <c r="C132" s="198">
        <v>44778.791666666664</v>
      </c>
      <c r="D132" s="256" t="s">
        <v>289</v>
      </c>
      <c r="E132" s="256" t="s">
        <v>289</v>
      </c>
      <c r="F132" s="256" t="s">
        <v>289</v>
      </c>
      <c r="G132" s="256" t="s">
        <v>289</v>
      </c>
      <c r="H132" s="256" t="s">
        <v>289</v>
      </c>
      <c r="I132" s="256" t="s">
        <v>289</v>
      </c>
    </row>
    <row r="133" spans="1:9" ht="12" customHeight="1" x14ac:dyDescent="0.25">
      <c r="A133" s="302"/>
      <c r="C133" s="198">
        <v>44778.833333333336</v>
      </c>
      <c r="D133" s="256" t="s">
        <v>289</v>
      </c>
      <c r="E133" s="256" t="s">
        <v>289</v>
      </c>
      <c r="F133" s="256" t="s">
        <v>289</v>
      </c>
      <c r="G133" s="256" t="s">
        <v>289</v>
      </c>
      <c r="H133" s="256" t="s">
        <v>289</v>
      </c>
      <c r="I133" s="256" t="s">
        <v>289</v>
      </c>
    </row>
    <row r="134" spans="1:9" ht="12" customHeight="1" x14ac:dyDescent="0.25">
      <c r="A134" s="302"/>
      <c r="C134" s="198">
        <v>44778.875</v>
      </c>
      <c r="D134" s="256" t="s">
        <v>289</v>
      </c>
      <c r="E134" s="256" t="s">
        <v>289</v>
      </c>
      <c r="F134" s="256" t="s">
        <v>289</v>
      </c>
      <c r="G134" s="256" t="s">
        <v>289</v>
      </c>
      <c r="H134" s="256" t="s">
        <v>289</v>
      </c>
      <c r="I134" s="256" t="s">
        <v>289</v>
      </c>
    </row>
    <row r="135" spans="1:9" ht="12" customHeight="1" x14ac:dyDescent="0.25">
      <c r="A135" s="302"/>
      <c r="C135" s="198">
        <v>44778.916666666664</v>
      </c>
      <c r="D135" s="256" t="s">
        <v>289</v>
      </c>
      <c r="E135" s="256" t="s">
        <v>289</v>
      </c>
      <c r="F135" s="256" t="s">
        <v>289</v>
      </c>
      <c r="G135" s="256" t="s">
        <v>289</v>
      </c>
      <c r="H135" s="256" t="s">
        <v>289</v>
      </c>
      <c r="I135" s="256" t="s">
        <v>289</v>
      </c>
    </row>
    <row r="136" spans="1:9" ht="12" customHeight="1" x14ac:dyDescent="0.25">
      <c r="A136" s="302"/>
      <c r="C136" s="198">
        <v>44778.958333333336</v>
      </c>
      <c r="D136" s="256" t="s">
        <v>289</v>
      </c>
      <c r="E136" s="256" t="s">
        <v>289</v>
      </c>
      <c r="F136" s="256" t="s">
        <v>289</v>
      </c>
      <c r="G136" s="256" t="s">
        <v>289</v>
      </c>
      <c r="H136" s="256" t="s">
        <v>289</v>
      </c>
      <c r="I136" s="256" t="s">
        <v>289</v>
      </c>
    </row>
    <row r="137" spans="1:9" ht="12" customHeight="1" x14ac:dyDescent="0.25">
      <c r="A137" s="302">
        <v>6</v>
      </c>
      <c r="C137" s="198">
        <v>44779</v>
      </c>
      <c r="D137" s="256" t="s">
        <v>289</v>
      </c>
      <c r="E137" s="256" t="s">
        <v>289</v>
      </c>
      <c r="F137" s="256" t="s">
        <v>289</v>
      </c>
      <c r="G137" s="256" t="s">
        <v>289</v>
      </c>
      <c r="H137" s="256" t="s">
        <v>289</v>
      </c>
      <c r="I137" s="256" t="s">
        <v>289</v>
      </c>
    </row>
    <row r="138" spans="1:9" ht="12" customHeight="1" x14ac:dyDescent="0.25">
      <c r="A138" s="302"/>
      <c r="C138" s="198">
        <v>44779.041666666664</v>
      </c>
      <c r="D138" s="256" t="s">
        <v>289</v>
      </c>
      <c r="E138" s="256" t="s">
        <v>289</v>
      </c>
      <c r="F138" s="256" t="s">
        <v>289</v>
      </c>
      <c r="G138" s="256" t="s">
        <v>289</v>
      </c>
      <c r="H138" s="256" t="s">
        <v>289</v>
      </c>
      <c r="I138" s="256" t="s">
        <v>289</v>
      </c>
    </row>
    <row r="139" spans="1:9" ht="12" customHeight="1" x14ac:dyDescent="0.25">
      <c r="A139" s="302"/>
      <c r="C139" s="198">
        <v>44779.083333333336</v>
      </c>
      <c r="D139" s="256" t="s">
        <v>289</v>
      </c>
      <c r="E139" s="256" t="s">
        <v>289</v>
      </c>
      <c r="F139" s="256" t="s">
        <v>289</v>
      </c>
      <c r="G139" s="256" t="s">
        <v>289</v>
      </c>
      <c r="H139" s="256" t="s">
        <v>289</v>
      </c>
      <c r="I139" s="256" t="s">
        <v>289</v>
      </c>
    </row>
    <row r="140" spans="1:9" ht="12" customHeight="1" x14ac:dyDescent="0.25">
      <c r="A140" s="302"/>
      <c r="C140" s="198">
        <v>44779.125</v>
      </c>
      <c r="D140" s="256" t="s">
        <v>289</v>
      </c>
      <c r="E140" s="256" t="s">
        <v>289</v>
      </c>
      <c r="F140" s="256" t="s">
        <v>289</v>
      </c>
      <c r="G140" s="256" t="s">
        <v>289</v>
      </c>
      <c r="H140" s="256" t="s">
        <v>289</v>
      </c>
      <c r="I140" s="256" t="s">
        <v>289</v>
      </c>
    </row>
    <row r="141" spans="1:9" ht="12" customHeight="1" x14ac:dyDescent="0.25">
      <c r="A141" s="302"/>
      <c r="C141" s="198">
        <v>44779.166666666664</v>
      </c>
      <c r="D141" s="256" t="s">
        <v>289</v>
      </c>
      <c r="E141" s="256" t="s">
        <v>289</v>
      </c>
      <c r="F141" s="256" t="s">
        <v>289</v>
      </c>
      <c r="G141" s="256" t="s">
        <v>289</v>
      </c>
      <c r="H141" s="256" t="s">
        <v>289</v>
      </c>
      <c r="I141" s="256" t="s">
        <v>289</v>
      </c>
    </row>
    <row r="142" spans="1:9" ht="12" customHeight="1" x14ac:dyDescent="0.25">
      <c r="A142" s="302"/>
      <c r="C142" s="198">
        <v>44779.208333333336</v>
      </c>
      <c r="D142" s="256" t="s">
        <v>289</v>
      </c>
      <c r="E142" s="256" t="s">
        <v>289</v>
      </c>
      <c r="F142" s="256" t="s">
        <v>289</v>
      </c>
      <c r="G142" s="256" t="s">
        <v>289</v>
      </c>
      <c r="H142" s="256" t="s">
        <v>289</v>
      </c>
      <c r="I142" s="256" t="s">
        <v>289</v>
      </c>
    </row>
    <row r="143" spans="1:9" ht="12" customHeight="1" x14ac:dyDescent="0.25">
      <c r="A143" s="302"/>
      <c r="C143" s="198">
        <v>44779.25</v>
      </c>
      <c r="D143" s="256" t="s">
        <v>289</v>
      </c>
      <c r="E143" s="256" t="s">
        <v>289</v>
      </c>
      <c r="F143" s="256" t="s">
        <v>289</v>
      </c>
      <c r="G143" s="256" t="s">
        <v>289</v>
      </c>
      <c r="H143" s="256" t="s">
        <v>289</v>
      </c>
      <c r="I143" s="256" t="s">
        <v>289</v>
      </c>
    </row>
    <row r="144" spans="1:9" ht="12" customHeight="1" x14ac:dyDescent="0.25">
      <c r="A144" s="302"/>
      <c r="C144" s="198">
        <v>44779.291666666664</v>
      </c>
      <c r="D144" s="256" t="s">
        <v>289</v>
      </c>
      <c r="E144" s="256" t="s">
        <v>289</v>
      </c>
      <c r="F144" s="256" t="s">
        <v>289</v>
      </c>
      <c r="G144" s="256" t="s">
        <v>289</v>
      </c>
      <c r="H144" s="256" t="s">
        <v>289</v>
      </c>
      <c r="I144" s="256" t="s">
        <v>289</v>
      </c>
    </row>
    <row r="145" spans="1:9" ht="12" customHeight="1" x14ac:dyDescent="0.25">
      <c r="A145" s="302"/>
      <c r="C145" s="198">
        <v>44779.333333333336</v>
      </c>
      <c r="D145" s="256" t="s">
        <v>289</v>
      </c>
      <c r="E145" s="256" t="s">
        <v>289</v>
      </c>
      <c r="F145" s="256" t="s">
        <v>289</v>
      </c>
      <c r="G145" s="256" t="s">
        <v>289</v>
      </c>
      <c r="H145" s="256" t="s">
        <v>289</v>
      </c>
      <c r="I145" s="256" t="s">
        <v>289</v>
      </c>
    </row>
    <row r="146" spans="1:9" ht="12" customHeight="1" x14ac:dyDescent="0.25">
      <c r="A146" s="302"/>
      <c r="C146" s="198">
        <v>44779.375</v>
      </c>
      <c r="D146" s="256" t="s">
        <v>289</v>
      </c>
      <c r="E146" s="256" t="s">
        <v>289</v>
      </c>
      <c r="F146" s="256" t="s">
        <v>289</v>
      </c>
      <c r="G146" s="256" t="s">
        <v>289</v>
      </c>
      <c r="H146" s="256" t="s">
        <v>289</v>
      </c>
      <c r="I146" s="256" t="s">
        <v>289</v>
      </c>
    </row>
    <row r="147" spans="1:9" ht="12" customHeight="1" x14ac:dyDescent="0.25">
      <c r="A147" s="302"/>
      <c r="C147" s="198">
        <v>44779.416666666664</v>
      </c>
      <c r="D147" s="256" t="s">
        <v>289</v>
      </c>
      <c r="E147" s="256" t="s">
        <v>289</v>
      </c>
      <c r="F147" s="256" t="s">
        <v>289</v>
      </c>
      <c r="G147" s="256" t="s">
        <v>289</v>
      </c>
      <c r="H147" s="256" t="s">
        <v>289</v>
      </c>
      <c r="I147" s="256" t="s">
        <v>289</v>
      </c>
    </row>
    <row r="148" spans="1:9" ht="12" customHeight="1" x14ac:dyDescent="0.25">
      <c r="A148" s="302"/>
      <c r="C148" s="198">
        <v>44779.458333333336</v>
      </c>
      <c r="D148" s="256" t="s">
        <v>289</v>
      </c>
      <c r="E148" s="256" t="s">
        <v>289</v>
      </c>
      <c r="F148" s="256" t="s">
        <v>289</v>
      </c>
      <c r="G148" s="256" t="s">
        <v>289</v>
      </c>
      <c r="H148" s="256" t="s">
        <v>289</v>
      </c>
      <c r="I148" s="256" t="s">
        <v>289</v>
      </c>
    </row>
    <row r="149" spans="1:9" ht="12" customHeight="1" x14ac:dyDescent="0.25">
      <c r="A149" s="302"/>
      <c r="C149" s="198">
        <v>44779.5</v>
      </c>
      <c r="D149" s="256" t="s">
        <v>289</v>
      </c>
      <c r="E149" s="256" t="s">
        <v>289</v>
      </c>
      <c r="F149" s="256" t="s">
        <v>289</v>
      </c>
      <c r="G149" s="256" t="s">
        <v>289</v>
      </c>
      <c r="H149" s="256" t="s">
        <v>289</v>
      </c>
      <c r="I149" s="256" t="s">
        <v>289</v>
      </c>
    </row>
    <row r="150" spans="1:9" ht="12" customHeight="1" x14ac:dyDescent="0.25">
      <c r="A150" s="302"/>
      <c r="C150" s="198">
        <v>44779.541666666664</v>
      </c>
      <c r="D150" s="256" t="s">
        <v>289</v>
      </c>
      <c r="E150" s="256" t="s">
        <v>289</v>
      </c>
      <c r="F150" s="256" t="s">
        <v>289</v>
      </c>
      <c r="G150" s="256" t="s">
        <v>289</v>
      </c>
      <c r="H150" s="256" t="s">
        <v>289</v>
      </c>
      <c r="I150" s="256" t="s">
        <v>289</v>
      </c>
    </row>
    <row r="151" spans="1:9" ht="12" customHeight="1" x14ac:dyDescent="0.25">
      <c r="A151" s="302"/>
      <c r="C151" s="198">
        <v>44779.583333333336</v>
      </c>
      <c r="D151" s="256" t="s">
        <v>289</v>
      </c>
      <c r="E151" s="256" t="s">
        <v>289</v>
      </c>
      <c r="F151" s="256" t="s">
        <v>289</v>
      </c>
      <c r="G151" s="256" t="s">
        <v>289</v>
      </c>
      <c r="H151" s="256" t="s">
        <v>289</v>
      </c>
      <c r="I151" s="256" t="s">
        <v>289</v>
      </c>
    </row>
    <row r="152" spans="1:9" ht="12" customHeight="1" x14ac:dyDescent="0.25">
      <c r="A152" s="302"/>
      <c r="C152" s="198">
        <v>44779.625</v>
      </c>
      <c r="D152" s="256" t="s">
        <v>289</v>
      </c>
      <c r="E152" s="256" t="s">
        <v>289</v>
      </c>
      <c r="F152" s="256" t="s">
        <v>289</v>
      </c>
      <c r="G152" s="256" t="s">
        <v>289</v>
      </c>
      <c r="H152" s="256" t="s">
        <v>289</v>
      </c>
      <c r="I152" s="256" t="s">
        <v>289</v>
      </c>
    </row>
    <row r="153" spans="1:9" ht="12" customHeight="1" x14ac:dyDescent="0.25">
      <c r="A153" s="302"/>
      <c r="C153" s="198">
        <v>44779.666666666664</v>
      </c>
      <c r="D153" s="256" t="s">
        <v>289</v>
      </c>
      <c r="E153" s="256" t="s">
        <v>289</v>
      </c>
      <c r="F153" s="256" t="s">
        <v>289</v>
      </c>
      <c r="G153" s="256" t="s">
        <v>289</v>
      </c>
      <c r="H153" s="256" t="s">
        <v>289</v>
      </c>
      <c r="I153" s="256" t="s">
        <v>289</v>
      </c>
    </row>
    <row r="154" spans="1:9" ht="12" customHeight="1" x14ac:dyDescent="0.25">
      <c r="A154" s="302"/>
      <c r="C154" s="198">
        <v>44779.708333333336</v>
      </c>
      <c r="D154" s="256" t="s">
        <v>289</v>
      </c>
      <c r="E154" s="256" t="s">
        <v>289</v>
      </c>
      <c r="F154" s="256" t="s">
        <v>289</v>
      </c>
      <c r="G154" s="256" t="s">
        <v>289</v>
      </c>
      <c r="H154" s="256" t="s">
        <v>289</v>
      </c>
      <c r="I154" s="256" t="s">
        <v>289</v>
      </c>
    </row>
    <row r="155" spans="1:9" ht="12" customHeight="1" x14ac:dyDescent="0.25">
      <c r="A155" s="302"/>
      <c r="C155" s="198">
        <v>44779.75</v>
      </c>
      <c r="D155" s="256" t="s">
        <v>289</v>
      </c>
      <c r="E155" s="256" t="s">
        <v>289</v>
      </c>
      <c r="F155" s="256" t="s">
        <v>289</v>
      </c>
      <c r="G155" s="256" t="s">
        <v>289</v>
      </c>
      <c r="H155" s="256" t="s">
        <v>289</v>
      </c>
      <c r="I155" s="256" t="s">
        <v>289</v>
      </c>
    </row>
    <row r="156" spans="1:9" ht="12" customHeight="1" x14ac:dyDescent="0.25">
      <c r="A156" s="302"/>
      <c r="C156" s="198">
        <v>44779.791666666664</v>
      </c>
      <c r="D156" s="256" t="s">
        <v>289</v>
      </c>
      <c r="E156" s="256" t="s">
        <v>289</v>
      </c>
      <c r="F156" s="256" t="s">
        <v>289</v>
      </c>
      <c r="G156" s="256" t="s">
        <v>289</v>
      </c>
      <c r="H156" s="256" t="s">
        <v>289</v>
      </c>
      <c r="I156" s="256" t="s">
        <v>289</v>
      </c>
    </row>
    <row r="157" spans="1:9" ht="12" customHeight="1" x14ac:dyDescent="0.25">
      <c r="A157" s="302"/>
      <c r="C157" s="198">
        <v>44779.833333333336</v>
      </c>
      <c r="D157" s="256" t="s">
        <v>289</v>
      </c>
      <c r="E157" s="256" t="s">
        <v>289</v>
      </c>
      <c r="F157" s="256" t="s">
        <v>289</v>
      </c>
      <c r="G157" s="256" t="s">
        <v>289</v>
      </c>
      <c r="H157" s="256" t="s">
        <v>289</v>
      </c>
      <c r="I157" s="256" t="s">
        <v>289</v>
      </c>
    </row>
    <row r="158" spans="1:9" ht="12" customHeight="1" x14ac:dyDescent="0.25">
      <c r="A158" s="302"/>
      <c r="C158" s="198">
        <v>44779.875</v>
      </c>
      <c r="D158" s="256" t="s">
        <v>289</v>
      </c>
      <c r="E158" s="256" t="s">
        <v>289</v>
      </c>
      <c r="F158" s="256" t="s">
        <v>289</v>
      </c>
      <c r="G158" s="256" t="s">
        <v>289</v>
      </c>
      <c r="H158" s="256" t="s">
        <v>289</v>
      </c>
      <c r="I158" s="256" t="s">
        <v>289</v>
      </c>
    </row>
    <row r="159" spans="1:9" ht="12" customHeight="1" x14ac:dyDescent="0.25">
      <c r="A159" s="302"/>
      <c r="C159" s="198">
        <v>44779.916666666664</v>
      </c>
      <c r="D159" s="256" t="s">
        <v>289</v>
      </c>
      <c r="E159" s="256" t="s">
        <v>289</v>
      </c>
      <c r="F159" s="256" t="s">
        <v>289</v>
      </c>
      <c r="G159" s="256" t="s">
        <v>289</v>
      </c>
      <c r="H159" s="256" t="s">
        <v>289</v>
      </c>
      <c r="I159" s="256" t="s">
        <v>289</v>
      </c>
    </row>
    <row r="160" spans="1:9" ht="12" customHeight="1" x14ac:dyDescent="0.25">
      <c r="A160" s="302"/>
      <c r="C160" s="198">
        <v>44779.958333333336</v>
      </c>
      <c r="D160" s="256" t="s">
        <v>289</v>
      </c>
      <c r="E160" s="256" t="s">
        <v>289</v>
      </c>
      <c r="F160" s="256" t="s">
        <v>289</v>
      </c>
      <c r="G160" s="256" t="s">
        <v>289</v>
      </c>
      <c r="H160" s="256" t="s">
        <v>289</v>
      </c>
      <c r="I160" s="256" t="s">
        <v>289</v>
      </c>
    </row>
    <row r="161" spans="1:9" ht="12" customHeight="1" x14ac:dyDescent="0.25">
      <c r="A161" s="302">
        <v>7</v>
      </c>
      <c r="C161" s="198">
        <v>44780</v>
      </c>
      <c r="D161" s="256" t="s">
        <v>289</v>
      </c>
      <c r="E161" s="256" t="s">
        <v>289</v>
      </c>
      <c r="F161" s="256" t="s">
        <v>289</v>
      </c>
      <c r="G161" s="256" t="s">
        <v>289</v>
      </c>
      <c r="H161" s="256" t="s">
        <v>289</v>
      </c>
      <c r="I161" s="256" t="s">
        <v>289</v>
      </c>
    </row>
    <row r="162" spans="1:9" ht="12" customHeight="1" x14ac:dyDescent="0.25">
      <c r="A162" s="302"/>
      <c r="C162" s="198">
        <v>44780.041666666664</v>
      </c>
      <c r="D162" s="256" t="s">
        <v>289</v>
      </c>
      <c r="E162" s="256" t="s">
        <v>289</v>
      </c>
      <c r="F162" s="256" t="s">
        <v>289</v>
      </c>
      <c r="G162" s="256" t="s">
        <v>289</v>
      </c>
      <c r="H162" s="256" t="s">
        <v>289</v>
      </c>
      <c r="I162" s="256" t="s">
        <v>289</v>
      </c>
    </row>
    <row r="163" spans="1:9" ht="12" customHeight="1" x14ac:dyDescent="0.25">
      <c r="A163" s="302"/>
      <c r="C163" s="198">
        <v>44780.083333333336</v>
      </c>
      <c r="D163" s="256" t="s">
        <v>289</v>
      </c>
      <c r="E163" s="256" t="s">
        <v>289</v>
      </c>
      <c r="F163" s="256" t="s">
        <v>289</v>
      </c>
      <c r="G163" s="256" t="s">
        <v>289</v>
      </c>
      <c r="H163" s="256" t="s">
        <v>289</v>
      </c>
      <c r="I163" s="256" t="s">
        <v>289</v>
      </c>
    </row>
    <row r="164" spans="1:9" ht="12" customHeight="1" x14ac:dyDescent="0.25">
      <c r="A164" s="302"/>
      <c r="C164" s="198">
        <v>44780.125</v>
      </c>
      <c r="D164" s="256" t="s">
        <v>289</v>
      </c>
      <c r="E164" s="256" t="s">
        <v>289</v>
      </c>
      <c r="F164" s="256" t="s">
        <v>289</v>
      </c>
      <c r="G164" s="256" t="s">
        <v>289</v>
      </c>
      <c r="H164" s="256" t="s">
        <v>289</v>
      </c>
      <c r="I164" s="256" t="s">
        <v>289</v>
      </c>
    </row>
    <row r="165" spans="1:9" ht="12" customHeight="1" x14ac:dyDescent="0.25">
      <c r="A165" s="302"/>
      <c r="C165" s="198">
        <v>44780.166666666664</v>
      </c>
      <c r="D165" s="256" t="s">
        <v>289</v>
      </c>
      <c r="E165" s="256" t="s">
        <v>289</v>
      </c>
      <c r="F165" s="256" t="s">
        <v>289</v>
      </c>
      <c r="G165" s="256" t="s">
        <v>289</v>
      </c>
      <c r="H165" s="256" t="s">
        <v>289</v>
      </c>
      <c r="I165" s="256" t="s">
        <v>289</v>
      </c>
    </row>
    <row r="166" spans="1:9" ht="12" customHeight="1" x14ac:dyDescent="0.25">
      <c r="A166" s="302"/>
      <c r="C166" s="198">
        <v>44780.208333333336</v>
      </c>
      <c r="D166" s="256" t="s">
        <v>289</v>
      </c>
      <c r="E166" s="256" t="s">
        <v>289</v>
      </c>
      <c r="F166" s="256" t="s">
        <v>289</v>
      </c>
      <c r="G166" s="256" t="s">
        <v>289</v>
      </c>
      <c r="H166" s="256" t="s">
        <v>289</v>
      </c>
      <c r="I166" s="256" t="s">
        <v>289</v>
      </c>
    </row>
    <row r="167" spans="1:9" ht="12" customHeight="1" x14ac:dyDescent="0.25">
      <c r="A167" s="302"/>
      <c r="C167" s="198">
        <v>44780.25</v>
      </c>
      <c r="D167" s="256" t="s">
        <v>289</v>
      </c>
      <c r="E167" s="256" t="s">
        <v>289</v>
      </c>
      <c r="F167" s="256" t="s">
        <v>289</v>
      </c>
      <c r="G167" s="256" t="s">
        <v>289</v>
      </c>
      <c r="H167" s="256" t="s">
        <v>289</v>
      </c>
      <c r="I167" s="256" t="s">
        <v>289</v>
      </c>
    </row>
    <row r="168" spans="1:9" ht="12" customHeight="1" x14ac:dyDescent="0.25">
      <c r="A168" s="302"/>
      <c r="C168" s="198">
        <v>44780.291666666664</v>
      </c>
      <c r="D168" s="256" t="s">
        <v>289</v>
      </c>
      <c r="E168" s="256" t="s">
        <v>289</v>
      </c>
      <c r="F168" s="256" t="s">
        <v>289</v>
      </c>
      <c r="G168" s="256" t="s">
        <v>289</v>
      </c>
      <c r="H168" s="256" t="s">
        <v>289</v>
      </c>
      <c r="I168" s="256" t="s">
        <v>289</v>
      </c>
    </row>
    <row r="169" spans="1:9" ht="12" customHeight="1" x14ac:dyDescent="0.25">
      <c r="A169" s="302"/>
      <c r="C169" s="198">
        <v>44780.333333333336</v>
      </c>
      <c r="D169" s="256" t="s">
        <v>289</v>
      </c>
      <c r="E169" s="256" t="s">
        <v>289</v>
      </c>
      <c r="F169" s="256" t="s">
        <v>289</v>
      </c>
      <c r="G169" s="256" t="s">
        <v>289</v>
      </c>
      <c r="H169" s="256" t="s">
        <v>289</v>
      </c>
      <c r="I169" s="256" t="s">
        <v>289</v>
      </c>
    </row>
    <row r="170" spans="1:9" ht="12" customHeight="1" x14ac:dyDescent="0.25">
      <c r="A170" s="302"/>
      <c r="C170" s="198">
        <v>44780.375</v>
      </c>
      <c r="D170" s="256" t="s">
        <v>289</v>
      </c>
      <c r="E170" s="256" t="s">
        <v>289</v>
      </c>
      <c r="F170" s="256" t="s">
        <v>289</v>
      </c>
      <c r="G170" s="256" t="s">
        <v>289</v>
      </c>
      <c r="H170" s="256" t="s">
        <v>289</v>
      </c>
      <c r="I170" s="256" t="s">
        <v>289</v>
      </c>
    </row>
    <row r="171" spans="1:9" ht="12" customHeight="1" x14ac:dyDescent="0.25">
      <c r="A171" s="302"/>
      <c r="C171" s="198">
        <v>44780.416666666664</v>
      </c>
      <c r="D171" s="256" t="s">
        <v>289</v>
      </c>
      <c r="E171" s="256" t="s">
        <v>289</v>
      </c>
      <c r="F171" s="256" t="s">
        <v>289</v>
      </c>
      <c r="G171" s="256" t="s">
        <v>289</v>
      </c>
      <c r="H171" s="256" t="s">
        <v>289</v>
      </c>
      <c r="I171" s="256" t="s">
        <v>289</v>
      </c>
    </row>
    <row r="172" spans="1:9" ht="12" customHeight="1" x14ac:dyDescent="0.25">
      <c r="A172" s="302"/>
      <c r="C172" s="198">
        <v>44780.458333333336</v>
      </c>
      <c r="D172" s="256" t="s">
        <v>289</v>
      </c>
      <c r="E172" s="256" t="s">
        <v>289</v>
      </c>
      <c r="F172" s="256" t="s">
        <v>289</v>
      </c>
      <c r="G172" s="256" t="s">
        <v>289</v>
      </c>
      <c r="H172" s="256" t="s">
        <v>289</v>
      </c>
      <c r="I172" s="256" t="s">
        <v>289</v>
      </c>
    </row>
    <row r="173" spans="1:9" ht="12" customHeight="1" x14ac:dyDescent="0.25">
      <c r="A173" s="302"/>
      <c r="C173" s="198">
        <v>44780.5</v>
      </c>
      <c r="D173" s="256" t="s">
        <v>289</v>
      </c>
      <c r="E173" s="256" t="s">
        <v>289</v>
      </c>
      <c r="F173" s="256" t="s">
        <v>289</v>
      </c>
      <c r="G173" s="256" t="s">
        <v>289</v>
      </c>
      <c r="H173" s="256" t="s">
        <v>289</v>
      </c>
      <c r="I173" s="256" t="s">
        <v>289</v>
      </c>
    </row>
    <row r="174" spans="1:9" ht="12" customHeight="1" x14ac:dyDescent="0.25">
      <c r="A174" s="302"/>
      <c r="C174" s="198">
        <v>44780.541666666664</v>
      </c>
      <c r="D174" s="256" t="s">
        <v>289</v>
      </c>
      <c r="E174" s="256" t="s">
        <v>289</v>
      </c>
      <c r="F174" s="256" t="s">
        <v>289</v>
      </c>
      <c r="G174" s="256" t="s">
        <v>289</v>
      </c>
      <c r="H174" s="256" t="s">
        <v>289</v>
      </c>
      <c r="I174" s="256" t="s">
        <v>289</v>
      </c>
    </row>
    <row r="175" spans="1:9" ht="12" customHeight="1" x14ac:dyDescent="0.25">
      <c r="A175" s="302"/>
      <c r="C175" s="198">
        <v>44780.583333333336</v>
      </c>
      <c r="D175" s="256" t="s">
        <v>289</v>
      </c>
      <c r="E175" s="256" t="s">
        <v>289</v>
      </c>
      <c r="F175" s="256" t="s">
        <v>289</v>
      </c>
      <c r="G175" s="256" t="s">
        <v>289</v>
      </c>
      <c r="H175" s="256" t="s">
        <v>289</v>
      </c>
      <c r="I175" s="256" t="s">
        <v>289</v>
      </c>
    </row>
    <row r="176" spans="1:9" ht="12" customHeight="1" x14ac:dyDescent="0.25">
      <c r="A176" s="302"/>
      <c r="C176" s="198">
        <v>44780.625</v>
      </c>
      <c r="D176" s="256" t="s">
        <v>289</v>
      </c>
      <c r="E176" s="256" t="s">
        <v>289</v>
      </c>
      <c r="F176" s="256" t="s">
        <v>289</v>
      </c>
      <c r="G176" s="256" t="s">
        <v>289</v>
      </c>
      <c r="H176" s="256" t="s">
        <v>289</v>
      </c>
      <c r="I176" s="256" t="s">
        <v>289</v>
      </c>
    </row>
    <row r="177" spans="1:9" ht="12" customHeight="1" x14ac:dyDescent="0.25">
      <c r="A177" s="302"/>
      <c r="C177" s="198">
        <v>44780.666666666664</v>
      </c>
      <c r="D177" s="256" t="s">
        <v>289</v>
      </c>
      <c r="E177" s="256" t="s">
        <v>289</v>
      </c>
      <c r="F177" s="256" t="s">
        <v>289</v>
      </c>
      <c r="G177" s="256" t="s">
        <v>289</v>
      </c>
      <c r="H177" s="256" t="s">
        <v>289</v>
      </c>
      <c r="I177" s="256" t="s">
        <v>289</v>
      </c>
    </row>
    <row r="178" spans="1:9" ht="12" customHeight="1" x14ac:dyDescent="0.25">
      <c r="A178" s="302"/>
      <c r="C178" s="198">
        <v>44780.708333333336</v>
      </c>
      <c r="D178" s="256" t="s">
        <v>289</v>
      </c>
      <c r="E178" s="256" t="s">
        <v>289</v>
      </c>
      <c r="F178" s="256" t="s">
        <v>289</v>
      </c>
      <c r="G178" s="256" t="s">
        <v>289</v>
      </c>
      <c r="H178" s="256" t="s">
        <v>289</v>
      </c>
      <c r="I178" s="256" t="s">
        <v>289</v>
      </c>
    </row>
    <row r="179" spans="1:9" ht="12" customHeight="1" x14ac:dyDescent="0.25">
      <c r="A179" s="302"/>
      <c r="C179" s="198">
        <v>44780.75</v>
      </c>
      <c r="D179" s="256" t="s">
        <v>289</v>
      </c>
      <c r="E179" s="256" t="s">
        <v>289</v>
      </c>
      <c r="F179" s="256" t="s">
        <v>289</v>
      </c>
      <c r="G179" s="256" t="s">
        <v>289</v>
      </c>
      <c r="H179" s="256" t="s">
        <v>289</v>
      </c>
      <c r="I179" s="256" t="s">
        <v>289</v>
      </c>
    </row>
    <row r="180" spans="1:9" ht="12" customHeight="1" x14ac:dyDescent="0.25">
      <c r="A180" s="302"/>
      <c r="C180" s="198">
        <v>44780.791666666664</v>
      </c>
      <c r="D180" s="256" t="s">
        <v>289</v>
      </c>
      <c r="E180" s="256" t="s">
        <v>289</v>
      </c>
      <c r="F180" s="256" t="s">
        <v>289</v>
      </c>
      <c r="G180" s="256" t="s">
        <v>289</v>
      </c>
      <c r="H180" s="256" t="s">
        <v>289</v>
      </c>
      <c r="I180" s="256" t="s">
        <v>289</v>
      </c>
    </row>
    <row r="181" spans="1:9" ht="12" customHeight="1" x14ac:dyDescent="0.25">
      <c r="A181" s="302"/>
      <c r="C181" s="198">
        <v>44780.833333333336</v>
      </c>
      <c r="D181" s="256" t="s">
        <v>289</v>
      </c>
      <c r="E181" s="256" t="s">
        <v>289</v>
      </c>
      <c r="F181" s="256" t="s">
        <v>289</v>
      </c>
      <c r="G181" s="256" t="s">
        <v>289</v>
      </c>
      <c r="H181" s="256" t="s">
        <v>289</v>
      </c>
      <c r="I181" s="256" t="s">
        <v>289</v>
      </c>
    </row>
    <row r="182" spans="1:9" ht="12" customHeight="1" x14ac:dyDescent="0.25">
      <c r="A182" s="302"/>
      <c r="C182" s="198">
        <v>44780.875</v>
      </c>
      <c r="D182" s="256" t="s">
        <v>289</v>
      </c>
      <c r="E182" s="256" t="s">
        <v>289</v>
      </c>
      <c r="F182" s="256" t="s">
        <v>289</v>
      </c>
      <c r="G182" s="256" t="s">
        <v>289</v>
      </c>
      <c r="H182" s="256" t="s">
        <v>289</v>
      </c>
      <c r="I182" s="256" t="s">
        <v>289</v>
      </c>
    </row>
    <row r="183" spans="1:9" ht="12" customHeight="1" x14ac:dyDescent="0.25">
      <c r="A183" s="302"/>
      <c r="C183" s="198">
        <v>44780.916666666664</v>
      </c>
      <c r="D183" s="256" t="s">
        <v>289</v>
      </c>
      <c r="E183" s="256" t="s">
        <v>289</v>
      </c>
      <c r="F183" s="256" t="s">
        <v>289</v>
      </c>
      <c r="G183" s="256" t="s">
        <v>289</v>
      </c>
      <c r="H183" s="256" t="s">
        <v>289</v>
      </c>
      <c r="I183" s="256" t="s">
        <v>289</v>
      </c>
    </row>
    <row r="184" spans="1:9" ht="12" customHeight="1" x14ac:dyDescent="0.25">
      <c r="A184" s="302"/>
      <c r="C184" s="198">
        <v>44780.958333333336</v>
      </c>
      <c r="D184" s="256" t="s">
        <v>289</v>
      </c>
      <c r="E184" s="256" t="s">
        <v>289</v>
      </c>
      <c r="F184" s="256" t="s">
        <v>289</v>
      </c>
      <c r="G184" s="256" t="s">
        <v>289</v>
      </c>
      <c r="H184" s="256" t="s">
        <v>289</v>
      </c>
      <c r="I184" s="256" t="s">
        <v>289</v>
      </c>
    </row>
    <row r="185" spans="1:9" ht="12" customHeight="1" x14ac:dyDescent="0.25">
      <c r="A185" s="302">
        <v>8</v>
      </c>
      <c r="C185" s="198">
        <v>44781</v>
      </c>
      <c r="D185" s="256" t="s">
        <v>289</v>
      </c>
      <c r="E185" s="256" t="s">
        <v>289</v>
      </c>
      <c r="F185" s="256" t="s">
        <v>289</v>
      </c>
      <c r="G185" s="256" t="s">
        <v>289</v>
      </c>
      <c r="H185" s="256" t="s">
        <v>289</v>
      </c>
      <c r="I185" s="256" t="s">
        <v>289</v>
      </c>
    </row>
    <row r="186" spans="1:9" ht="12" customHeight="1" x14ac:dyDescent="0.25">
      <c r="A186" s="302"/>
      <c r="C186" s="198">
        <v>44781.041666666664</v>
      </c>
      <c r="D186" s="256" t="s">
        <v>289</v>
      </c>
      <c r="E186" s="256" t="s">
        <v>289</v>
      </c>
      <c r="F186" s="256" t="s">
        <v>289</v>
      </c>
      <c r="G186" s="256" t="s">
        <v>289</v>
      </c>
      <c r="H186" s="256" t="s">
        <v>289</v>
      </c>
      <c r="I186" s="256" t="s">
        <v>289</v>
      </c>
    </row>
    <row r="187" spans="1:9" ht="12" customHeight="1" x14ac:dyDescent="0.25">
      <c r="A187" s="302"/>
      <c r="C187" s="198">
        <v>44781.083333333336</v>
      </c>
      <c r="D187" s="256" t="s">
        <v>289</v>
      </c>
      <c r="E187" s="256" t="s">
        <v>289</v>
      </c>
      <c r="F187" s="256" t="s">
        <v>289</v>
      </c>
      <c r="G187" s="256" t="s">
        <v>289</v>
      </c>
      <c r="H187" s="256" t="s">
        <v>289</v>
      </c>
      <c r="I187" s="256" t="s">
        <v>289</v>
      </c>
    </row>
    <row r="188" spans="1:9" ht="12" customHeight="1" x14ac:dyDescent="0.25">
      <c r="A188" s="302"/>
      <c r="C188" s="198">
        <v>44781.125</v>
      </c>
      <c r="D188" s="256" t="s">
        <v>289</v>
      </c>
      <c r="E188" s="256" t="s">
        <v>289</v>
      </c>
      <c r="F188" s="256" t="s">
        <v>289</v>
      </c>
      <c r="G188" s="256" t="s">
        <v>289</v>
      </c>
      <c r="H188" s="256" t="s">
        <v>289</v>
      </c>
      <c r="I188" s="256" t="s">
        <v>289</v>
      </c>
    </row>
    <row r="189" spans="1:9" ht="12" customHeight="1" x14ac:dyDescent="0.25">
      <c r="A189" s="302"/>
      <c r="C189" s="198">
        <v>44781.166666666664</v>
      </c>
      <c r="D189" s="256" t="s">
        <v>289</v>
      </c>
      <c r="E189" s="256" t="s">
        <v>289</v>
      </c>
      <c r="F189" s="256" t="s">
        <v>289</v>
      </c>
      <c r="G189" s="256" t="s">
        <v>289</v>
      </c>
      <c r="H189" s="256" t="s">
        <v>289</v>
      </c>
      <c r="I189" s="256" t="s">
        <v>289</v>
      </c>
    </row>
    <row r="190" spans="1:9" ht="12" customHeight="1" x14ac:dyDescent="0.25">
      <c r="A190" s="302"/>
      <c r="C190" s="198">
        <v>44781.208333333336</v>
      </c>
      <c r="D190" s="256" t="s">
        <v>289</v>
      </c>
      <c r="E190" s="256" t="s">
        <v>289</v>
      </c>
      <c r="F190" s="256" t="s">
        <v>289</v>
      </c>
      <c r="G190" s="256" t="s">
        <v>289</v>
      </c>
      <c r="H190" s="256" t="s">
        <v>289</v>
      </c>
      <c r="I190" s="256" t="s">
        <v>289</v>
      </c>
    </row>
    <row r="191" spans="1:9" ht="12" customHeight="1" x14ac:dyDescent="0.25">
      <c r="A191" s="302"/>
      <c r="C191" s="198">
        <v>44781.25</v>
      </c>
      <c r="D191" s="256" t="s">
        <v>289</v>
      </c>
      <c r="E191" s="256" t="s">
        <v>289</v>
      </c>
      <c r="F191" s="256" t="s">
        <v>289</v>
      </c>
      <c r="G191" s="256" t="s">
        <v>289</v>
      </c>
      <c r="H191" s="256" t="s">
        <v>289</v>
      </c>
      <c r="I191" s="256" t="s">
        <v>289</v>
      </c>
    </row>
    <row r="192" spans="1:9" ht="12" customHeight="1" x14ac:dyDescent="0.25">
      <c r="A192" s="302"/>
      <c r="C192" s="198">
        <v>44781.291666666664</v>
      </c>
      <c r="D192" s="256" t="s">
        <v>289</v>
      </c>
      <c r="E192" s="256" t="s">
        <v>289</v>
      </c>
      <c r="F192" s="256" t="s">
        <v>289</v>
      </c>
      <c r="G192" s="256" t="s">
        <v>289</v>
      </c>
      <c r="H192" s="256" t="s">
        <v>289</v>
      </c>
      <c r="I192" s="256" t="s">
        <v>289</v>
      </c>
    </row>
    <row r="193" spans="1:9" ht="12" customHeight="1" x14ac:dyDescent="0.25">
      <c r="A193" s="302"/>
      <c r="C193" s="198">
        <v>44781.333333333336</v>
      </c>
      <c r="D193" s="256" t="s">
        <v>289</v>
      </c>
      <c r="E193" s="256" t="s">
        <v>289</v>
      </c>
      <c r="F193" s="256" t="s">
        <v>289</v>
      </c>
      <c r="G193" s="256" t="s">
        <v>289</v>
      </c>
      <c r="H193" s="256" t="s">
        <v>289</v>
      </c>
      <c r="I193" s="256" t="s">
        <v>289</v>
      </c>
    </row>
    <row r="194" spans="1:9" ht="12" customHeight="1" x14ac:dyDescent="0.25">
      <c r="A194" s="302"/>
      <c r="C194" s="198">
        <v>44781.375</v>
      </c>
      <c r="D194" s="256" t="s">
        <v>289</v>
      </c>
      <c r="E194" s="256" t="s">
        <v>289</v>
      </c>
      <c r="F194" s="256" t="s">
        <v>289</v>
      </c>
      <c r="G194" s="256" t="s">
        <v>289</v>
      </c>
      <c r="H194" s="256" t="s">
        <v>289</v>
      </c>
      <c r="I194" s="256" t="s">
        <v>289</v>
      </c>
    </row>
    <row r="195" spans="1:9" ht="12" customHeight="1" x14ac:dyDescent="0.25">
      <c r="A195" s="302"/>
      <c r="C195" s="198">
        <v>44781.416666666664</v>
      </c>
      <c r="D195" s="256" t="s">
        <v>289</v>
      </c>
      <c r="E195" s="256" t="s">
        <v>289</v>
      </c>
      <c r="F195" s="256" t="s">
        <v>289</v>
      </c>
      <c r="G195" s="256" t="s">
        <v>289</v>
      </c>
      <c r="H195" s="256" t="s">
        <v>289</v>
      </c>
      <c r="I195" s="256" t="s">
        <v>289</v>
      </c>
    </row>
    <row r="196" spans="1:9" ht="12" customHeight="1" x14ac:dyDescent="0.25">
      <c r="A196" s="302"/>
      <c r="C196" s="198">
        <v>44781.458333333336</v>
      </c>
      <c r="D196" s="256" t="s">
        <v>289</v>
      </c>
      <c r="E196" s="256" t="s">
        <v>289</v>
      </c>
      <c r="F196" s="256" t="s">
        <v>289</v>
      </c>
      <c r="G196" s="256" t="s">
        <v>289</v>
      </c>
      <c r="H196" s="256" t="s">
        <v>289</v>
      </c>
      <c r="I196" s="256" t="s">
        <v>289</v>
      </c>
    </row>
    <row r="197" spans="1:9" ht="12" customHeight="1" x14ac:dyDescent="0.25">
      <c r="A197" s="302"/>
      <c r="C197" s="198">
        <v>44781.5</v>
      </c>
      <c r="D197" s="256" t="s">
        <v>289</v>
      </c>
      <c r="E197" s="256" t="s">
        <v>289</v>
      </c>
      <c r="F197" s="256" t="s">
        <v>289</v>
      </c>
      <c r="G197" s="256" t="s">
        <v>289</v>
      </c>
      <c r="H197" s="256" t="s">
        <v>289</v>
      </c>
      <c r="I197" s="256" t="s">
        <v>289</v>
      </c>
    </row>
    <row r="198" spans="1:9" ht="12" customHeight="1" x14ac:dyDescent="0.25">
      <c r="A198" s="302"/>
      <c r="C198" s="198">
        <v>44781.541666666664</v>
      </c>
      <c r="D198" s="256" t="s">
        <v>289</v>
      </c>
      <c r="E198" s="256" t="s">
        <v>289</v>
      </c>
      <c r="F198" s="256" t="s">
        <v>289</v>
      </c>
      <c r="G198" s="256" t="s">
        <v>289</v>
      </c>
      <c r="H198" s="256" t="s">
        <v>289</v>
      </c>
      <c r="I198" s="256" t="s">
        <v>289</v>
      </c>
    </row>
    <row r="199" spans="1:9" ht="12" customHeight="1" x14ac:dyDescent="0.25">
      <c r="A199" s="302"/>
      <c r="C199" s="198">
        <v>44781.583333333336</v>
      </c>
      <c r="D199" s="256" t="s">
        <v>289</v>
      </c>
      <c r="E199" s="256" t="s">
        <v>289</v>
      </c>
      <c r="F199" s="256" t="s">
        <v>289</v>
      </c>
      <c r="G199" s="256" t="s">
        <v>289</v>
      </c>
      <c r="H199" s="256" t="s">
        <v>289</v>
      </c>
      <c r="I199" s="256" t="s">
        <v>289</v>
      </c>
    </row>
    <row r="200" spans="1:9" ht="12" customHeight="1" x14ac:dyDescent="0.25">
      <c r="A200" s="302"/>
      <c r="C200" s="198">
        <v>44781.625</v>
      </c>
      <c r="D200" s="256" t="s">
        <v>289</v>
      </c>
      <c r="E200" s="256" t="s">
        <v>289</v>
      </c>
      <c r="F200" s="256" t="s">
        <v>289</v>
      </c>
      <c r="G200" s="256" t="s">
        <v>289</v>
      </c>
      <c r="H200" s="256" t="s">
        <v>289</v>
      </c>
      <c r="I200" s="256" t="s">
        <v>289</v>
      </c>
    </row>
    <row r="201" spans="1:9" ht="12" customHeight="1" x14ac:dyDescent="0.25">
      <c r="A201" s="302"/>
      <c r="C201" s="198">
        <v>44781.666666666664</v>
      </c>
      <c r="D201" s="256" t="s">
        <v>289</v>
      </c>
      <c r="E201" s="256" t="s">
        <v>289</v>
      </c>
      <c r="F201" s="256" t="s">
        <v>289</v>
      </c>
      <c r="G201" s="256" t="s">
        <v>289</v>
      </c>
      <c r="H201" s="256" t="s">
        <v>289</v>
      </c>
      <c r="I201" s="256" t="s">
        <v>289</v>
      </c>
    </row>
    <row r="202" spans="1:9" ht="12" customHeight="1" x14ac:dyDescent="0.25">
      <c r="A202" s="302"/>
      <c r="C202" s="198">
        <v>44781.708333333336</v>
      </c>
      <c r="D202" s="256" t="s">
        <v>289</v>
      </c>
      <c r="E202" s="256" t="s">
        <v>289</v>
      </c>
      <c r="F202" s="256" t="s">
        <v>289</v>
      </c>
      <c r="G202" s="256" t="s">
        <v>289</v>
      </c>
      <c r="H202" s="256" t="s">
        <v>289</v>
      </c>
      <c r="I202" s="256" t="s">
        <v>289</v>
      </c>
    </row>
    <row r="203" spans="1:9" ht="12" customHeight="1" x14ac:dyDescent="0.25">
      <c r="A203" s="302"/>
      <c r="C203" s="198">
        <v>44781.75</v>
      </c>
      <c r="D203" s="256" t="s">
        <v>289</v>
      </c>
      <c r="E203" s="256" t="s">
        <v>289</v>
      </c>
      <c r="F203" s="256" t="s">
        <v>289</v>
      </c>
      <c r="G203" s="256" t="s">
        <v>289</v>
      </c>
      <c r="H203" s="256" t="s">
        <v>289</v>
      </c>
      <c r="I203" s="256" t="s">
        <v>289</v>
      </c>
    </row>
    <row r="204" spans="1:9" ht="12" customHeight="1" x14ac:dyDescent="0.25">
      <c r="A204" s="302"/>
      <c r="C204" s="198">
        <v>44781.791666666664</v>
      </c>
      <c r="D204" s="256" t="s">
        <v>289</v>
      </c>
      <c r="E204" s="256" t="s">
        <v>289</v>
      </c>
      <c r="F204" s="256" t="s">
        <v>289</v>
      </c>
      <c r="G204" s="256" t="s">
        <v>289</v>
      </c>
      <c r="H204" s="256" t="s">
        <v>289</v>
      </c>
      <c r="I204" s="256" t="s">
        <v>289</v>
      </c>
    </row>
    <row r="205" spans="1:9" ht="12" customHeight="1" x14ac:dyDescent="0.25">
      <c r="A205" s="302"/>
      <c r="C205" s="198">
        <v>44781.833333333336</v>
      </c>
      <c r="D205" s="256" t="s">
        <v>289</v>
      </c>
      <c r="E205" s="256" t="s">
        <v>289</v>
      </c>
      <c r="F205" s="256" t="s">
        <v>289</v>
      </c>
      <c r="G205" s="256" t="s">
        <v>289</v>
      </c>
      <c r="H205" s="256" t="s">
        <v>289</v>
      </c>
      <c r="I205" s="256" t="s">
        <v>289</v>
      </c>
    </row>
    <row r="206" spans="1:9" ht="12" customHeight="1" x14ac:dyDescent="0.25">
      <c r="A206" s="302"/>
      <c r="C206" s="198">
        <v>44781.875</v>
      </c>
      <c r="D206" s="256" t="s">
        <v>289</v>
      </c>
      <c r="E206" s="256" t="s">
        <v>289</v>
      </c>
      <c r="F206" s="256" t="s">
        <v>289</v>
      </c>
      <c r="G206" s="256" t="s">
        <v>289</v>
      </c>
      <c r="H206" s="256" t="s">
        <v>289</v>
      </c>
      <c r="I206" s="256" t="s">
        <v>289</v>
      </c>
    </row>
    <row r="207" spans="1:9" ht="12" customHeight="1" x14ac:dyDescent="0.25">
      <c r="A207" s="302"/>
      <c r="C207" s="198">
        <v>44781.916666666664</v>
      </c>
      <c r="D207" s="256" t="s">
        <v>289</v>
      </c>
      <c r="E207" s="256" t="s">
        <v>289</v>
      </c>
      <c r="F207" s="256" t="s">
        <v>289</v>
      </c>
      <c r="G207" s="256" t="s">
        <v>289</v>
      </c>
      <c r="H207" s="256" t="s">
        <v>289</v>
      </c>
      <c r="I207" s="256" t="s">
        <v>289</v>
      </c>
    </row>
    <row r="208" spans="1:9" ht="12" customHeight="1" x14ac:dyDescent="0.25">
      <c r="A208" s="302"/>
      <c r="C208" s="198">
        <v>44781.958333333336</v>
      </c>
      <c r="D208" s="256" t="s">
        <v>289</v>
      </c>
      <c r="E208" s="256" t="s">
        <v>289</v>
      </c>
      <c r="F208" s="256" t="s">
        <v>289</v>
      </c>
      <c r="G208" s="256" t="s">
        <v>289</v>
      </c>
      <c r="H208" s="256" t="s">
        <v>289</v>
      </c>
      <c r="I208" s="256" t="s">
        <v>289</v>
      </c>
    </row>
    <row r="209" spans="1:9" ht="12" customHeight="1" x14ac:dyDescent="0.25">
      <c r="A209" s="302">
        <v>9</v>
      </c>
      <c r="C209" s="198">
        <v>44782</v>
      </c>
      <c r="D209" s="256" t="s">
        <v>289</v>
      </c>
      <c r="E209" s="256" t="s">
        <v>289</v>
      </c>
      <c r="F209" s="256" t="s">
        <v>289</v>
      </c>
      <c r="G209" s="256" t="s">
        <v>289</v>
      </c>
      <c r="H209" s="256" t="s">
        <v>289</v>
      </c>
      <c r="I209" s="256" t="s">
        <v>289</v>
      </c>
    </row>
    <row r="210" spans="1:9" ht="12" customHeight="1" x14ac:dyDescent="0.25">
      <c r="A210" s="302"/>
      <c r="C210" s="198">
        <v>44782.041666666664</v>
      </c>
      <c r="D210" s="256" t="s">
        <v>289</v>
      </c>
      <c r="E210" s="256" t="s">
        <v>289</v>
      </c>
      <c r="F210" s="256" t="s">
        <v>289</v>
      </c>
      <c r="G210" s="256" t="s">
        <v>289</v>
      </c>
      <c r="H210" s="256" t="s">
        <v>289</v>
      </c>
      <c r="I210" s="256" t="s">
        <v>289</v>
      </c>
    </row>
    <row r="211" spans="1:9" ht="12" customHeight="1" x14ac:dyDescent="0.25">
      <c r="A211" s="302"/>
      <c r="C211" s="198">
        <v>44782.083333333336</v>
      </c>
      <c r="D211" s="256" t="s">
        <v>289</v>
      </c>
      <c r="E211" s="256" t="s">
        <v>289</v>
      </c>
      <c r="F211" s="256" t="s">
        <v>289</v>
      </c>
      <c r="G211" s="256" t="s">
        <v>289</v>
      </c>
      <c r="H211" s="256" t="s">
        <v>289</v>
      </c>
      <c r="I211" s="256" t="s">
        <v>289</v>
      </c>
    </row>
    <row r="212" spans="1:9" ht="12" customHeight="1" x14ac:dyDescent="0.25">
      <c r="A212" s="302"/>
      <c r="C212" s="198">
        <v>44782.125</v>
      </c>
      <c r="D212" s="256" t="s">
        <v>289</v>
      </c>
      <c r="E212" s="256" t="s">
        <v>289</v>
      </c>
      <c r="F212" s="256" t="s">
        <v>289</v>
      </c>
      <c r="G212" s="256" t="s">
        <v>289</v>
      </c>
      <c r="H212" s="256" t="s">
        <v>289</v>
      </c>
      <c r="I212" s="256" t="s">
        <v>289</v>
      </c>
    </row>
    <row r="213" spans="1:9" ht="12" customHeight="1" x14ac:dyDescent="0.25">
      <c r="A213" s="302"/>
      <c r="C213" s="198">
        <v>44782.166666666664</v>
      </c>
      <c r="D213" s="256" t="s">
        <v>289</v>
      </c>
      <c r="E213" s="256" t="s">
        <v>289</v>
      </c>
      <c r="F213" s="256" t="s">
        <v>289</v>
      </c>
      <c r="G213" s="256" t="s">
        <v>289</v>
      </c>
      <c r="H213" s="256" t="s">
        <v>289</v>
      </c>
      <c r="I213" s="256" t="s">
        <v>289</v>
      </c>
    </row>
    <row r="214" spans="1:9" ht="12" customHeight="1" x14ac:dyDescent="0.25">
      <c r="A214" s="302"/>
      <c r="C214" s="198">
        <v>44782.208333333336</v>
      </c>
      <c r="D214" s="256" t="s">
        <v>289</v>
      </c>
      <c r="E214" s="256" t="s">
        <v>289</v>
      </c>
      <c r="F214" s="256" t="s">
        <v>289</v>
      </c>
      <c r="G214" s="256" t="s">
        <v>289</v>
      </c>
      <c r="H214" s="256" t="s">
        <v>289</v>
      </c>
      <c r="I214" s="256" t="s">
        <v>289</v>
      </c>
    </row>
    <row r="215" spans="1:9" ht="12" customHeight="1" x14ac:dyDescent="0.25">
      <c r="A215" s="302"/>
      <c r="C215" s="198">
        <v>44782.25</v>
      </c>
      <c r="D215" s="256" t="s">
        <v>289</v>
      </c>
      <c r="E215" s="256" t="s">
        <v>289</v>
      </c>
      <c r="F215" s="256" t="s">
        <v>289</v>
      </c>
      <c r="G215" s="256" t="s">
        <v>289</v>
      </c>
      <c r="H215" s="256" t="s">
        <v>289</v>
      </c>
      <c r="I215" s="256" t="s">
        <v>289</v>
      </c>
    </row>
    <row r="216" spans="1:9" ht="12" customHeight="1" x14ac:dyDescent="0.25">
      <c r="A216" s="302"/>
      <c r="C216" s="198">
        <v>44782.291666666664</v>
      </c>
      <c r="D216" s="256" t="s">
        <v>289</v>
      </c>
      <c r="E216" s="256" t="s">
        <v>289</v>
      </c>
      <c r="F216" s="256" t="s">
        <v>289</v>
      </c>
      <c r="G216" s="256" t="s">
        <v>289</v>
      </c>
      <c r="H216" s="256" t="s">
        <v>289</v>
      </c>
      <c r="I216" s="256" t="s">
        <v>289</v>
      </c>
    </row>
    <row r="217" spans="1:9" ht="12" customHeight="1" x14ac:dyDescent="0.25">
      <c r="A217" s="302"/>
      <c r="C217" s="198">
        <v>44782.333333333336</v>
      </c>
      <c r="D217" s="256" t="s">
        <v>289</v>
      </c>
      <c r="E217" s="256" t="s">
        <v>289</v>
      </c>
      <c r="F217" s="256" t="s">
        <v>289</v>
      </c>
      <c r="G217" s="256" t="s">
        <v>289</v>
      </c>
      <c r="H217" s="256" t="s">
        <v>289</v>
      </c>
      <c r="I217" s="256" t="s">
        <v>289</v>
      </c>
    </row>
    <row r="218" spans="1:9" ht="12" customHeight="1" x14ac:dyDescent="0.25">
      <c r="A218" s="302"/>
      <c r="C218" s="198">
        <v>44782.375</v>
      </c>
      <c r="D218" s="256" t="s">
        <v>289</v>
      </c>
      <c r="E218" s="256" t="s">
        <v>289</v>
      </c>
      <c r="F218" s="256" t="s">
        <v>289</v>
      </c>
      <c r="G218" s="256" t="s">
        <v>289</v>
      </c>
      <c r="H218" s="256" t="s">
        <v>289</v>
      </c>
      <c r="I218" s="256" t="s">
        <v>289</v>
      </c>
    </row>
    <row r="219" spans="1:9" ht="12" customHeight="1" x14ac:dyDescent="0.25">
      <c r="A219" s="302"/>
      <c r="C219" s="198">
        <v>44782.416666666664</v>
      </c>
      <c r="D219" s="256" t="s">
        <v>289</v>
      </c>
      <c r="E219" s="256" t="s">
        <v>289</v>
      </c>
      <c r="F219" s="256" t="s">
        <v>289</v>
      </c>
      <c r="G219" s="256" t="s">
        <v>289</v>
      </c>
      <c r="H219" s="256" t="s">
        <v>289</v>
      </c>
      <c r="I219" s="256" t="s">
        <v>289</v>
      </c>
    </row>
    <row r="220" spans="1:9" ht="12" customHeight="1" x14ac:dyDescent="0.25">
      <c r="A220" s="302"/>
      <c r="C220" s="198">
        <v>44782.458333333336</v>
      </c>
      <c r="D220" s="256" t="s">
        <v>289</v>
      </c>
      <c r="E220" s="256" t="s">
        <v>289</v>
      </c>
      <c r="F220" s="256" t="s">
        <v>289</v>
      </c>
      <c r="G220" s="256" t="s">
        <v>289</v>
      </c>
      <c r="H220" s="256" t="s">
        <v>289</v>
      </c>
      <c r="I220" s="256" t="s">
        <v>289</v>
      </c>
    </row>
    <row r="221" spans="1:9" ht="12" customHeight="1" x14ac:dyDescent="0.25">
      <c r="A221" s="302"/>
      <c r="C221" s="198">
        <v>44782.5</v>
      </c>
      <c r="D221" s="256" t="s">
        <v>289</v>
      </c>
      <c r="E221" s="256" t="s">
        <v>289</v>
      </c>
      <c r="F221" s="256" t="s">
        <v>289</v>
      </c>
      <c r="G221" s="256" t="s">
        <v>289</v>
      </c>
      <c r="H221" s="256" t="s">
        <v>289</v>
      </c>
      <c r="I221" s="256" t="s">
        <v>289</v>
      </c>
    </row>
    <row r="222" spans="1:9" ht="12" customHeight="1" x14ac:dyDescent="0.25">
      <c r="A222" s="302"/>
      <c r="C222" s="198">
        <v>44782.541666666664</v>
      </c>
      <c r="D222" s="256" t="s">
        <v>289</v>
      </c>
      <c r="E222" s="256" t="s">
        <v>289</v>
      </c>
      <c r="F222" s="256" t="s">
        <v>289</v>
      </c>
      <c r="G222" s="256" t="s">
        <v>289</v>
      </c>
      <c r="H222" s="256" t="s">
        <v>289</v>
      </c>
      <c r="I222" s="256" t="s">
        <v>289</v>
      </c>
    </row>
    <row r="223" spans="1:9" ht="12" customHeight="1" x14ac:dyDescent="0.25">
      <c r="A223" s="302"/>
      <c r="C223" s="198">
        <v>44782.583333333336</v>
      </c>
      <c r="D223" s="256" t="s">
        <v>289</v>
      </c>
      <c r="E223" s="256" t="s">
        <v>289</v>
      </c>
      <c r="F223" s="256" t="s">
        <v>289</v>
      </c>
      <c r="G223" s="256" t="s">
        <v>289</v>
      </c>
      <c r="H223" s="256" t="s">
        <v>289</v>
      </c>
      <c r="I223" s="256" t="s">
        <v>289</v>
      </c>
    </row>
    <row r="224" spans="1:9" ht="12" customHeight="1" x14ac:dyDescent="0.25">
      <c r="A224" s="302"/>
      <c r="C224" s="198">
        <v>44782.625</v>
      </c>
      <c r="D224" s="256" t="s">
        <v>289</v>
      </c>
      <c r="E224" s="256" t="s">
        <v>289</v>
      </c>
      <c r="F224" s="256" t="s">
        <v>289</v>
      </c>
      <c r="G224" s="256" t="s">
        <v>289</v>
      </c>
      <c r="H224" s="256" t="s">
        <v>289</v>
      </c>
      <c r="I224" s="256" t="s">
        <v>289</v>
      </c>
    </row>
    <row r="225" spans="1:9" ht="12" customHeight="1" x14ac:dyDescent="0.25">
      <c r="A225" s="302"/>
      <c r="C225" s="198">
        <v>44782.666666666664</v>
      </c>
      <c r="D225" s="256" t="s">
        <v>289</v>
      </c>
      <c r="E225" s="256" t="s">
        <v>289</v>
      </c>
      <c r="F225" s="256" t="s">
        <v>289</v>
      </c>
      <c r="G225" s="256" t="s">
        <v>289</v>
      </c>
      <c r="H225" s="256" t="s">
        <v>289</v>
      </c>
      <c r="I225" s="256" t="s">
        <v>289</v>
      </c>
    </row>
    <row r="226" spans="1:9" ht="12" customHeight="1" x14ac:dyDescent="0.25">
      <c r="A226" s="302"/>
      <c r="C226" s="198">
        <v>44782.708333333336</v>
      </c>
      <c r="D226" s="256" t="s">
        <v>289</v>
      </c>
      <c r="E226" s="256" t="s">
        <v>289</v>
      </c>
      <c r="F226" s="256" t="s">
        <v>289</v>
      </c>
      <c r="G226" s="256" t="s">
        <v>289</v>
      </c>
      <c r="H226" s="256" t="s">
        <v>289</v>
      </c>
      <c r="I226" s="256" t="s">
        <v>289</v>
      </c>
    </row>
    <row r="227" spans="1:9" ht="12" customHeight="1" x14ac:dyDescent="0.25">
      <c r="A227" s="302"/>
      <c r="C227" s="198">
        <v>44782.75</v>
      </c>
      <c r="D227" s="256" t="s">
        <v>289</v>
      </c>
      <c r="E227" s="256" t="s">
        <v>289</v>
      </c>
      <c r="F227" s="256" t="s">
        <v>289</v>
      </c>
      <c r="G227" s="256" t="s">
        <v>289</v>
      </c>
      <c r="H227" s="256" t="s">
        <v>289</v>
      </c>
      <c r="I227" s="256" t="s">
        <v>289</v>
      </c>
    </row>
    <row r="228" spans="1:9" ht="12" customHeight="1" x14ac:dyDescent="0.25">
      <c r="A228" s="302"/>
      <c r="C228" s="198">
        <v>44782.791666666664</v>
      </c>
      <c r="D228" s="256" t="s">
        <v>289</v>
      </c>
      <c r="E228" s="256" t="s">
        <v>289</v>
      </c>
      <c r="F228" s="256" t="s">
        <v>289</v>
      </c>
      <c r="G228" s="256" t="s">
        <v>289</v>
      </c>
      <c r="H228" s="256" t="s">
        <v>289</v>
      </c>
      <c r="I228" s="256" t="s">
        <v>289</v>
      </c>
    </row>
    <row r="229" spans="1:9" ht="12" customHeight="1" x14ac:dyDescent="0.25">
      <c r="A229" s="302"/>
      <c r="C229" s="198">
        <v>44782.833333333336</v>
      </c>
      <c r="D229" s="256" t="s">
        <v>289</v>
      </c>
      <c r="E229" s="256" t="s">
        <v>289</v>
      </c>
      <c r="F229" s="256" t="s">
        <v>289</v>
      </c>
      <c r="G229" s="256" t="s">
        <v>289</v>
      </c>
      <c r="H229" s="256" t="s">
        <v>289</v>
      </c>
      <c r="I229" s="256" t="s">
        <v>289</v>
      </c>
    </row>
    <row r="230" spans="1:9" ht="12" customHeight="1" x14ac:dyDescent="0.25">
      <c r="A230" s="302"/>
      <c r="C230" s="198">
        <v>44782.875</v>
      </c>
      <c r="D230" s="256" t="s">
        <v>289</v>
      </c>
      <c r="E230" s="256" t="s">
        <v>289</v>
      </c>
      <c r="F230" s="256" t="s">
        <v>289</v>
      </c>
      <c r="G230" s="256" t="s">
        <v>289</v>
      </c>
      <c r="H230" s="256" t="s">
        <v>289</v>
      </c>
      <c r="I230" s="256" t="s">
        <v>289</v>
      </c>
    </row>
    <row r="231" spans="1:9" ht="12" customHeight="1" x14ac:dyDescent="0.25">
      <c r="A231" s="302"/>
      <c r="C231" s="198">
        <v>44782.916666666664</v>
      </c>
      <c r="D231" s="256" t="s">
        <v>289</v>
      </c>
      <c r="E231" s="256" t="s">
        <v>289</v>
      </c>
      <c r="F231" s="256" t="s">
        <v>289</v>
      </c>
      <c r="G231" s="256" t="s">
        <v>289</v>
      </c>
      <c r="H231" s="256" t="s">
        <v>289</v>
      </c>
      <c r="I231" s="256" t="s">
        <v>289</v>
      </c>
    </row>
    <row r="232" spans="1:9" ht="12" customHeight="1" x14ac:dyDescent="0.25">
      <c r="A232" s="302"/>
      <c r="C232" s="198">
        <v>44782.958333333336</v>
      </c>
      <c r="D232" s="256" t="s">
        <v>289</v>
      </c>
      <c r="E232" s="256" t="s">
        <v>289</v>
      </c>
      <c r="F232" s="256" t="s">
        <v>289</v>
      </c>
      <c r="G232" s="256" t="s">
        <v>289</v>
      </c>
      <c r="H232" s="256" t="s">
        <v>289</v>
      </c>
      <c r="I232" s="256" t="s">
        <v>289</v>
      </c>
    </row>
    <row r="233" spans="1:9" ht="12" customHeight="1" x14ac:dyDescent="0.25">
      <c r="A233" s="302">
        <v>10</v>
      </c>
      <c r="C233" s="198">
        <v>44783</v>
      </c>
      <c r="D233" s="256" t="s">
        <v>289</v>
      </c>
      <c r="E233" s="256" t="s">
        <v>289</v>
      </c>
      <c r="F233" s="256" t="s">
        <v>289</v>
      </c>
      <c r="G233" s="256" t="s">
        <v>289</v>
      </c>
      <c r="H233" s="256" t="s">
        <v>289</v>
      </c>
      <c r="I233" s="256" t="s">
        <v>289</v>
      </c>
    </row>
    <row r="234" spans="1:9" ht="12" customHeight="1" x14ac:dyDescent="0.25">
      <c r="A234" s="302"/>
      <c r="C234" s="198">
        <v>44783.041666666664</v>
      </c>
      <c r="D234" s="256" t="s">
        <v>289</v>
      </c>
      <c r="E234" s="256" t="s">
        <v>289</v>
      </c>
      <c r="F234" s="256" t="s">
        <v>289</v>
      </c>
      <c r="G234" s="256" t="s">
        <v>289</v>
      </c>
      <c r="H234" s="256" t="s">
        <v>289</v>
      </c>
      <c r="I234" s="256" t="s">
        <v>289</v>
      </c>
    </row>
    <row r="235" spans="1:9" ht="12" customHeight="1" x14ac:dyDescent="0.25">
      <c r="A235" s="302"/>
      <c r="C235" s="198">
        <v>44783.083333333336</v>
      </c>
      <c r="D235" s="256" t="s">
        <v>289</v>
      </c>
      <c r="E235" s="256" t="s">
        <v>289</v>
      </c>
      <c r="F235" s="256" t="s">
        <v>289</v>
      </c>
      <c r="G235" s="256" t="s">
        <v>289</v>
      </c>
      <c r="H235" s="256" t="s">
        <v>289</v>
      </c>
      <c r="I235" s="256" t="s">
        <v>289</v>
      </c>
    </row>
    <row r="236" spans="1:9" ht="12" customHeight="1" x14ac:dyDescent="0.25">
      <c r="A236" s="302"/>
      <c r="C236" s="198">
        <v>44783.125</v>
      </c>
      <c r="D236" s="256" t="s">
        <v>289</v>
      </c>
      <c r="E236" s="256" t="s">
        <v>289</v>
      </c>
      <c r="F236" s="256" t="s">
        <v>289</v>
      </c>
      <c r="G236" s="256" t="s">
        <v>289</v>
      </c>
      <c r="H236" s="256" t="s">
        <v>289</v>
      </c>
      <c r="I236" s="256" t="s">
        <v>289</v>
      </c>
    </row>
    <row r="237" spans="1:9" ht="12" customHeight="1" x14ac:dyDescent="0.25">
      <c r="A237" s="302"/>
      <c r="C237" s="198">
        <v>44783.166666666664</v>
      </c>
      <c r="D237" s="256" t="s">
        <v>289</v>
      </c>
      <c r="E237" s="256" t="s">
        <v>289</v>
      </c>
      <c r="F237" s="256" t="s">
        <v>289</v>
      </c>
      <c r="G237" s="256" t="s">
        <v>289</v>
      </c>
      <c r="H237" s="256" t="s">
        <v>289</v>
      </c>
      <c r="I237" s="256" t="s">
        <v>289</v>
      </c>
    </row>
    <row r="238" spans="1:9" ht="12" customHeight="1" x14ac:dyDescent="0.25">
      <c r="A238" s="302"/>
      <c r="C238" s="198">
        <v>44783.208333333336</v>
      </c>
      <c r="D238" s="256" t="s">
        <v>289</v>
      </c>
      <c r="E238" s="256" t="s">
        <v>289</v>
      </c>
      <c r="F238" s="256" t="s">
        <v>289</v>
      </c>
      <c r="G238" s="256" t="s">
        <v>289</v>
      </c>
      <c r="H238" s="256" t="s">
        <v>289</v>
      </c>
      <c r="I238" s="256" t="s">
        <v>289</v>
      </c>
    </row>
    <row r="239" spans="1:9" ht="12" customHeight="1" x14ac:dyDescent="0.25">
      <c r="A239" s="302"/>
      <c r="C239" s="198">
        <v>44783.25</v>
      </c>
      <c r="D239" s="256" t="s">
        <v>289</v>
      </c>
      <c r="E239" s="256" t="s">
        <v>289</v>
      </c>
      <c r="F239" s="256" t="s">
        <v>289</v>
      </c>
      <c r="G239" s="256" t="s">
        <v>289</v>
      </c>
      <c r="H239" s="256" t="s">
        <v>289</v>
      </c>
      <c r="I239" s="256" t="s">
        <v>289</v>
      </c>
    </row>
    <row r="240" spans="1:9" ht="12" customHeight="1" x14ac:dyDescent="0.25">
      <c r="A240" s="302"/>
      <c r="C240" s="198">
        <v>44783.291666666664</v>
      </c>
      <c r="D240" s="256" t="s">
        <v>289</v>
      </c>
      <c r="E240" s="256" t="s">
        <v>289</v>
      </c>
      <c r="F240" s="256" t="s">
        <v>289</v>
      </c>
      <c r="G240" s="256" t="s">
        <v>289</v>
      </c>
      <c r="H240" s="256" t="s">
        <v>289</v>
      </c>
      <c r="I240" s="256" t="s">
        <v>289</v>
      </c>
    </row>
    <row r="241" spans="1:9" ht="12" customHeight="1" x14ac:dyDescent="0.25">
      <c r="A241" s="302"/>
      <c r="C241" s="198">
        <v>44783.333333333336</v>
      </c>
      <c r="D241" s="256" t="s">
        <v>289</v>
      </c>
      <c r="E241" s="256" t="s">
        <v>289</v>
      </c>
      <c r="F241" s="256" t="s">
        <v>289</v>
      </c>
      <c r="G241" s="256" t="s">
        <v>289</v>
      </c>
      <c r="H241" s="256" t="s">
        <v>289</v>
      </c>
      <c r="I241" s="256" t="s">
        <v>289</v>
      </c>
    </row>
    <row r="242" spans="1:9" ht="12" customHeight="1" x14ac:dyDescent="0.25">
      <c r="A242" s="302"/>
      <c r="C242" s="198">
        <v>44783.375</v>
      </c>
      <c r="D242" s="256" t="s">
        <v>289</v>
      </c>
      <c r="E242" s="256" t="s">
        <v>289</v>
      </c>
      <c r="F242" s="256" t="s">
        <v>289</v>
      </c>
      <c r="G242" s="256" t="s">
        <v>289</v>
      </c>
      <c r="H242" s="256" t="s">
        <v>289</v>
      </c>
      <c r="I242" s="256" t="s">
        <v>289</v>
      </c>
    </row>
    <row r="243" spans="1:9" ht="12" customHeight="1" x14ac:dyDescent="0.25">
      <c r="A243" s="302"/>
      <c r="C243" s="198">
        <v>44783.416666666664</v>
      </c>
      <c r="D243" s="256" t="s">
        <v>289</v>
      </c>
      <c r="E243" s="256" t="s">
        <v>289</v>
      </c>
      <c r="F243" s="256" t="s">
        <v>289</v>
      </c>
      <c r="G243" s="256" t="s">
        <v>289</v>
      </c>
      <c r="H243" s="256" t="s">
        <v>289</v>
      </c>
      <c r="I243" s="256" t="s">
        <v>289</v>
      </c>
    </row>
    <row r="244" spans="1:9" ht="12" customHeight="1" x14ac:dyDescent="0.25">
      <c r="A244" s="302"/>
      <c r="C244" s="198">
        <v>44783.458333333336</v>
      </c>
      <c r="D244" s="256" t="s">
        <v>289</v>
      </c>
      <c r="E244" s="256" t="s">
        <v>289</v>
      </c>
      <c r="F244" s="256" t="s">
        <v>289</v>
      </c>
      <c r="G244" s="256" t="s">
        <v>289</v>
      </c>
      <c r="H244" s="256" t="s">
        <v>289</v>
      </c>
      <c r="I244" s="256" t="s">
        <v>289</v>
      </c>
    </row>
    <row r="245" spans="1:9" ht="12" customHeight="1" x14ac:dyDescent="0.25">
      <c r="A245" s="302"/>
      <c r="C245" s="198">
        <v>44783.5</v>
      </c>
      <c r="D245" s="256" t="s">
        <v>289</v>
      </c>
      <c r="E245" s="256" t="s">
        <v>289</v>
      </c>
      <c r="F245" s="256" t="s">
        <v>289</v>
      </c>
      <c r="G245" s="256" t="s">
        <v>289</v>
      </c>
      <c r="H245" s="256" t="s">
        <v>289</v>
      </c>
      <c r="I245" s="256" t="s">
        <v>289</v>
      </c>
    </row>
    <row r="246" spans="1:9" ht="12" customHeight="1" x14ac:dyDescent="0.25">
      <c r="A246" s="302"/>
      <c r="C246" s="198">
        <v>44783.541666666664</v>
      </c>
      <c r="D246" s="256" t="s">
        <v>289</v>
      </c>
      <c r="E246" s="256" t="s">
        <v>289</v>
      </c>
      <c r="F246" s="256" t="s">
        <v>289</v>
      </c>
      <c r="G246" s="256" t="s">
        <v>289</v>
      </c>
      <c r="H246" s="256" t="s">
        <v>289</v>
      </c>
      <c r="I246" s="256" t="s">
        <v>289</v>
      </c>
    </row>
    <row r="247" spans="1:9" ht="12" customHeight="1" x14ac:dyDescent="0.25">
      <c r="A247" s="302"/>
      <c r="C247" s="198">
        <v>44783.583333333336</v>
      </c>
      <c r="D247" s="256" t="s">
        <v>289</v>
      </c>
      <c r="E247" s="256" t="s">
        <v>289</v>
      </c>
      <c r="F247" s="256" t="s">
        <v>289</v>
      </c>
      <c r="G247" s="256" t="s">
        <v>289</v>
      </c>
      <c r="H247" s="256" t="s">
        <v>289</v>
      </c>
      <c r="I247" s="256" t="s">
        <v>289</v>
      </c>
    </row>
    <row r="248" spans="1:9" ht="12" customHeight="1" x14ac:dyDescent="0.25">
      <c r="A248" s="302"/>
      <c r="C248" s="198">
        <v>44783.625</v>
      </c>
      <c r="D248" s="256" t="s">
        <v>289</v>
      </c>
      <c r="E248" s="256" t="s">
        <v>289</v>
      </c>
      <c r="F248" s="256" t="s">
        <v>289</v>
      </c>
      <c r="G248" s="256" t="s">
        <v>289</v>
      </c>
      <c r="H248" s="256" t="s">
        <v>289</v>
      </c>
      <c r="I248" s="256" t="s">
        <v>289</v>
      </c>
    </row>
    <row r="249" spans="1:9" ht="12" customHeight="1" x14ac:dyDescent="0.25">
      <c r="A249" s="302"/>
      <c r="C249" s="198">
        <v>44783.666666666664</v>
      </c>
      <c r="D249" s="256" t="s">
        <v>289</v>
      </c>
      <c r="E249" s="256" t="s">
        <v>289</v>
      </c>
      <c r="F249" s="256" t="s">
        <v>289</v>
      </c>
      <c r="G249" s="256" t="s">
        <v>289</v>
      </c>
      <c r="H249" s="256" t="s">
        <v>289</v>
      </c>
      <c r="I249" s="256" t="s">
        <v>289</v>
      </c>
    </row>
    <row r="250" spans="1:9" ht="12" customHeight="1" x14ac:dyDescent="0.25">
      <c r="A250" s="302"/>
      <c r="C250" s="198">
        <v>44783.708333333336</v>
      </c>
      <c r="D250" s="256" t="s">
        <v>289</v>
      </c>
      <c r="E250" s="256" t="s">
        <v>289</v>
      </c>
      <c r="F250" s="256" t="s">
        <v>289</v>
      </c>
      <c r="G250" s="256" t="s">
        <v>289</v>
      </c>
      <c r="H250" s="256" t="s">
        <v>289</v>
      </c>
      <c r="I250" s="256" t="s">
        <v>289</v>
      </c>
    </row>
    <row r="251" spans="1:9" ht="12" customHeight="1" x14ac:dyDescent="0.25">
      <c r="A251" s="302"/>
      <c r="C251" s="198">
        <v>44783.75</v>
      </c>
      <c r="D251" s="256" t="s">
        <v>289</v>
      </c>
      <c r="E251" s="256" t="s">
        <v>289</v>
      </c>
      <c r="F251" s="256" t="s">
        <v>289</v>
      </c>
      <c r="G251" s="256" t="s">
        <v>289</v>
      </c>
      <c r="H251" s="256" t="s">
        <v>289</v>
      </c>
      <c r="I251" s="256" t="s">
        <v>289</v>
      </c>
    </row>
    <row r="252" spans="1:9" ht="12" customHeight="1" x14ac:dyDescent="0.25">
      <c r="A252" s="302"/>
      <c r="C252" s="198">
        <v>44783.791666666664</v>
      </c>
      <c r="D252" s="256" t="s">
        <v>289</v>
      </c>
      <c r="E252" s="256" t="s">
        <v>289</v>
      </c>
      <c r="F252" s="256" t="s">
        <v>289</v>
      </c>
      <c r="G252" s="256" t="s">
        <v>289</v>
      </c>
      <c r="H252" s="256" t="s">
        <v>289</v>
      </c>
      <c r="I252" s="256" t="s">
        <v>289</v>
      </c>
    </row>
    <row r="253" spans="1:9" ht="12" customHeight="1" x14ac:dyDescent="0.25">
      <c r="A253" s="302"/>
      <c r="C253" s="198">
        <v>44783.833333333336</v>
      </c>
      <c r="D253" s="256" t="s">
        <v>289</v>
      </c>
      <c r="E253" s="256" t="s">
        <v>289</v>
      </c>
      <c r="F253" s="256" t="s">
        <v>289</v>
      </c>
      <c r="G253" s="256" t="s">
        <v>289</v>
      </c>
      <c r="H253" s="256" t="s">
        <v>289</v>
      </c>
      <c r="I253" s="256" t="s">
        <v>289</v>
      </c>
    </row>
    <row r="254" spans="1:9" ht="12" customHeight="1" x14ac:dyDescent="0.25">
      <c r="A254" s="302"/>
      <c r="C254" s="198">
        <v>44783.875</v>
      </c>
      <c r="D254" s="256" t="s">
        <v>289</v>
      </c>
      <c r="E254" s="256" t="s">
        <v>289</v>
      </c>
      <c r="F254" s="256" t="s">
        <v>289</v>
      </c>
      <c r="G254" s="256" t="s">
        <v>289</v>
      </c>
      <c r="H254" s="256" t="s">
        <v>289</v>
      </c>
      <c r="I254" s="256" t="s">
        <v>289</v>
      </c>
    </row>
    <row r="255" spans="1:9" ht="12" customHeight="1" x14ac:dyDescent="0.25">
      <c r="A255" s="302"/>
      <c r="C255" s="198">
        <v>44783.916666666664</v>
      </c>
      <c r="D255" s="256" t="s">
        <v>289</v>
      </c>
      <c r="E255" s="256" t="s">
        <v>289</v>
      </c>
      <c r="F255" s="256" t="s">
        <v>289</v>
      </c>
      <c r="G255" s="256" t="s">
        <v>289</v>
      </c>
      <c r="H255" s="256" t="s">
        <v>289</v>
      </c>
      <c r="I255" s="256" t="s">
        <v>289</v>
      </c>
    </row>
    <row r="256" spans="1:9" ht="12" customHeight="1" x14ac:dyDescent="0.25">
      <c r="A256" s="302"/>
      <c r="C256" s="198">
        <v>44783.958333333336</v>
      </c>
      <c r="D256" s="256" t="s">
        <v>289</v>
      </c>
      <c r="E256" s="256" t="s">
        <v>289</v>
      </c>
      <c r="F256" s="256" t="s">
        <v>289</v>
      </c>
      <c r="G256" s="256" t="s">
        <v>289</v>
      </c>
      <c r="H256" s="256" t="s">
        <v>289</v>
      </c>
      <c r="I256" s="256" t="s">
        <v>289</v>
      </c>
    </row>
    <row r="257" spans="1:9" ht="12" customHeight="1" x14ac:dyDescent="0.25">
      <c r="A257" s="302">
        <v>11</v>
      </c>
      <c r="C257" s="198">
        <v>44784</v>
      </c>
      <c r="D257" s="256" t="s">
        <v>289</v>
      </c>
      <c r="E257" s="256" t="s">
        <v>289</v>
      </c>
      <c r="F257" s="256" t="s">
        <v>289</v>
      </c>
      <c r="G257" s="256" t="s">
        <v>289</v>
      </c>
      <c r="H257" s="256" t="s">
        <v>289</v>
      </c>
      <c r="I257" s="256" t="s">
        <v>289</v>
      </c>
    </row>
    <row r="258" spans="1:9" ht="12" customHeight="1" x14ac:dyDescent="0.25">
      <c r="A258" s="302"/>
      <c r="C258" s="198">
        <v>44784.041666666664</v>
      </c>
      <c r="D258" s="256" t="s">
        <v>289</v>
      </c>
      <c r="E258" s="256" t="s">
        <v>289</v>
      </c>
      <c r="F258" s="256" t="s">
        <v>289</v>
      </c>
      <c r="G258" s="256" t="s">
        <v>289</v>
      </c>
      <c r="H258" s="256" t="s">
        <v>289</v>
      </c>
      <c r="I258" s="256" t="s">
        <v>289</v>
      </c>
    </row>
    <row r="259" spans="1:9" ht="12" customHeight="1" x14ac:dyDescent="0.25">
      <c r="A259" s="302"/>
      <c r="C259" s="198">
        <v>44784.083333333336</v>
      </c>
      <c r="D259" s="256" t="s">
        <v>289</v>
      </c>
      <c r="E259" s="256" t="s">
        <v>289</v>
      </c>
      <c r="F259" s="256" t="s">
        <v>289</v>
      </c>
      <c r="G259" s="256" t="s">
        <v>289</v>
      </c>
      <c r="H259" s="256" t="s">
        <v>289</v>
      </c>
      <c r="I259" s="256" t="s">
        <v>289</v>
      </c>
    </row>
    <row r="260" spans="1:9" ht="12" customHeight="1" x14ac:dyDescent="0.25">
      <c r="A260" s="302"/>
      <c r="C260" s="198">
        <v>44784.125</v>
      </c>
      <c r="D260" s="256" t="s">
        <v>289</v>
      </c>
      <c r="E260" s="256" t="s">
        <v>289</v>
      </c>
      <c r="F260" s="256" t="s">
        <v>289</v>
      </c>
      <c r="G260" s="256" t="s">
        <v>289</v>
      </c>
      <c r="H260" s="256" t="s">
        <v>289</v>
      </c>
      <c r="I260" s="256" t="s">
        <v>289</v>
      </c>
    </row>
    <row r="261" spans="1:9" ht="12" customHeight="1" x14ac:dyDescent="0.25">
      <c r="A261" s="302"/>
      <c r="C261" s="198">
        <v>44784.166666666664</v>
      </c>
      <c r="D261" s="256" t="s">
        <v>289</v>
      </c>
      <c r="E261" s="256" t="s">
        <v>289</v>
      </c>
      <c r="F261" s="256" t="s">
        <v>289</v>
      </c>
      <c r="G261" s="256" t="s">
        <v>289</v>
      </c>
      <c r="H261" s="256" t="s">
        <v>289</v>
      </c>
      <c r="I261" s="256" t="s">
        <v>289</v>
      </c>
    </row>
    <row r="262" spans="1:9" ht="12" customHeight="1" x14ac:dyDescent="0.25">
      <c r="A262" s="302"/>
      <c r="C262" s="198">
        <v>44784.208333333336</v>
      </c>
      <c r="D262" s="256" t="s">
        <v>289</v>
      </c>
      <c r="E262" s="256" t="s">
        <v>289</v>
      </c>
      <c r="F262" s="256" t="s">
        <v>289</v>
      </c>
      <c r="G262" s="256" t="s">
        <v>289</v>
      </c>
      <c r="H262" s="256" t="s">
        <v>289</v>
      </c>
      <c r="I262" s="256" t="s">
        <v>289</v>
      </c>
    </row>
    <row r="263" spans="1:9" ht="12" customHeight="1" x14ac:dyDescent="0.25">
      <c r="A263" s="302"/>
      <c r="C263" s="198">
        <v>44784.25</v>
      </c>
      <c r="D263" s="256" t="s">
        <v>289</v>
      </c>
      <c r="E263" s="256" t="s">
        <v>289</v>
      </c>
      <c r="F263" s="256" t="s">
        <v>289</v>
      </c>
      <c r="G263" s="256" t="s">
        <v>289</v>
      </c>
      <c r="H263" s="256" t="s">
        <v>289</v>
      </c>
      <c r="I263" s="256" t="s">
        <v>289</v>
      </c>
    </row>
    <row r="264" spans="1:9" ht="12" customHeight="1" x14ac:dyDescent="0.25">
      <c r="A264" s="302"/>
      <c r="C264" s="198">
        <v>44784.291666666664</v>
      </c>
      <c r="D264" s="256" t="s">
        <v>289</v>
      </c>
      <c r="E264" s="256" t="s">
        <v>289</v>
      </c>
      <c r="F264" s="256" t="s">
        <v>289</v>
      </c>
      <c r="G264" s="256" t="s">
        <v>289</v>
      </c>
      <c r="H264" s="256" t="s">
        <v>289</v>
      </c>
      <c r="I264" s="256" t="s">
        <v>289</v>
      </c>
    </row>
    <row r="265" spans="1:9" ht="12" customHeight="1" x14ac:dyDescent="0.25">
      <c r="A265" s="302"/>
      <c r="C265" s="198">
        <v>44784.333333333336</v>
      </c>
      <c r="D265" s="256" t="s">
        <v>289</v>
      </c>
      <c r="E265" s="256" t="s">
        <v>289</v>
      </c>
      <c r="F265" s="256" t="s">
        <v>289</v>
      </c>
      <c r="G265" s="256" t="s">
        <v>289</v>
      </c>
      <c r="H265" s="256" t="s">
        <v>289</v>
      </c>
      <c r="I265" s="256" t="s">
        <v>289</v>
      </c>
    </row>
    <row r="266" spans="1:9" ht="12" customHeight="1" x14ac:dyDescent="0.25">
      <c r="A266" s="302"/>
      <c r="C266" s="198">
        <v>44784.375</v>
      </c>
      <c r="D266" s="256" t="s">
        <v>289</v>
      </c>
      <c r="E266" s="256" t="s">
        <v>289</v>
      </c>
      <c r="F266" s="256" t="s">
        <v>289</v>
      </c>
      <c r="G266" s="256" t="s">
        <v>289</v>
      </c>
      <c r="H266" s="256" t="s">
        <v>289</v>
      </c>
      <c r="I266" s="256" t="s">
        <v>289</v>
      </c>
    </row>
    <row r="267" spans="1:9" ht="12" customHeight="1" x14ac:dyDescent="0.25">
      <c r="A267" s="302"/>
      <c r="C267" s="198">
        <v>44784.416666666664</v>
      </c>
      <c r="D267" s="256" t="s">
        <v>289</v>
      </c>
      <c r="E267" s="256" t="s">
        <v>289</v>
      </c>
      <c r="F267" s="256" t="s">
        <v>289</v>
      </c>
      <c r="G267" s="256" t="s">
        <v>289</v>
      </c>
      <c r="H267" s="256" t="s">
        <v>289</v>
      </c>
      <c r="I267" s="256" t="s">
        <v>289</v>
      </c>
    </row>
    <row r="268" spans="1:9" ht="12" customHeight="1" x14ac:dyDescent="0.25">
      <c r="A268" s="302"/>
      <c r="C268" s="198">
        <v>44784.458333333336</v>
      </c>
      <c r="D268" s="256" t="s">
        <v>289</v>
      </c>
      <c r="E268" s="256" t="s">
        <v>289</v>
      </c>
      <c r="F268" s="256" t="s">
        <v>289</v>
      </c>
      <c r="G268" s="256" t="s">
        <v>289</v>
      </c>
      <c r="H268" s="256" t="s">
        <v>289</v>
      </c>
      <c r="I268" s="256" t="s">
        <v>289</v>
      </c>
    </row>
    <row r="269" spans="1:9" ht="12" customHeight="1" x14ac:dyDescent="0.25">
      <c r="A269" s="302"/>
      <c r="C269" s="198">
        <v>44784.5</v>
      </c>
      <c r="D269" s="256" t="s">
        <v>289</v>
      </c>
      <c r="E269" s="256" t="s">
        <v>289</v>
      </c>
      <c r="F269" s="256" t="s">
        <v>289</v>
      </c>
      <c r="G269" s="256" t="s">
        <v>289</v>
      </c>
      <c r="H269" s="256" t="s">
        <v>289</v>
      </c>
      <c r="I269" s="256" t="s">
        <v>289</v>
      </c>
    </row>
    <row r="270" spans="1:9" ht="12" customHeight="1" x14ac:dyDescent="0.25">
      <c r="A270" s="302"/>
      <c r="C270" s="198">
        <v>44784.541666666664</v>
      </c>
      <c r="D270" s="256" t="s">
        <v>289</v>
      </c>
      <c r="E270" s="256" t="s">
        <v>289</v>
      </c>
      <c r="F270" s="256" t="s">
        <v>289</v>
      </c>
      <c r="G270" s="256" t="s">
        <v>289</v>
      </c>
      <c r="H270" s="256" t="s">
        <v>289</v>
      </c>
      <c r="I270" s="256" t="s">
        <v>289</v>
      </c>
    </row>
    <row r="271" spans="1:9" ht="12" customHeight="1" x14ac:dyDescent="0.25">
      <c r="A271" s="302"/>
      <c r="C271" s="198">
        <v>44784.583333333336</v>
      </c>
      <c r="D271" s="256" t="s">
        <v>289</v>
      </c>
      <c r="E271" s="256" t="s">
        <v>289</v>
      </c>
      <c r="F271" s="256" t="s">
        <v>289</v>
      </c>
      <c r="G271" s="256" t="s">
        <v>289</v>
      </c>
      <c r="H271" s="256" t="s">
        <v>289</v>
      </c>
      <c r="I271" s="256" t="s">
        <v>289</v>
      </c>
    </row>
    <row r="272" spans="1:9" ht="12" customHeight="1" x14ac:dyDescent="0.25">
      <c r="A272" s="302"/>
      <c r="C272" s="198">
        <v>44784.625</v>
      </c>
      <c r="D272" s="256" t="s">
        <v>289</v>
      </c>
      <c r="E272" s="256" t="s">
        <v>289</v>
      </c>
      <c r="F272" s="256" t="s">
        <v>289</v>
      </c>
      <c r="G272" s="256" t="s">
        <v>289</v>
      </c>
      <c r="H272" s="256" t="s">
        <v>289</v>
      </c>
      <c r="I272" s="256" t="s">
        <v>289</v>
      </c>
    </row>
    <row r="273" spans="1:9" ht="12" customHeight="1" x14ac:dyDescent="0.25">
      <c r="A273" s="302"/>
      <c r="C273" s="198">
        <v>44784.666666666664</v>
      </c>
      <c r="D273" s="256" t="s">
        <v>289</v>
      </c>
      <c r="E273" s="256" t="s">
        <v>289</v>
      </c>
      <c r="F273" s="256" t="s">
        <v>289</v>
      </c>
      <c r="G273" s="256" t="s">
        <v>289</v>
      </c>
      <c r="H273" s="256" t="s">
        <v>289</v>
      </c>
      <c r="I273" s="256" t="s">
        <v>289</v>
      </c>
    </row>
    <row r="274" spans="1:9" ht="12" customHeight="1" x14ac:dyDescent="0.25">
      <c r="A274" s="302"/>
      <c r="C274" s="198">
        <v>44784.708333333336</v>
      </c>
      <c r="D274" s="256" t="s">
        <v>289</v>
      </c>
      <c r="E274" s="256" t="s">
        <v>289</v>
      </c>
      <c r="F274" s="256" t="s">
        <v>289</v>
      </c>
      <c r="G274" s="256" t="s">
        <v>289</v>
      </c>
      <c r="H274" s="256" t="s">
        <v>289</v>
      </c>
      <c r="I274" s="256" t="s">
        <v>289</v>
      </c>
    </row>
    <row r="275" spans="1:9" ht="12" customHeight="1" x14ac:dyDescent="0.25">
      <c r="A275" s="302"/>
      <c r="C275" s="198">
        <v>44784.75</v>
      </c>
      <c r="D275" s="256" t="s">
        <v>289</v>
      </c>
      <c r="E275" s="256" t="s">
        <v>289</v>
      </c>
      <c r="F275" s="256" t="s">
        <v>289</v>
      </c>
      <c r="G275" s="256" t="s">
        <v>289</v>
      </c>
      <c r="H275" s="256" t="s">
        <v>289</v>
      </c>
      <c r="I275" s="256" t="s">
        <v>289</v>
      </c>
    </row>
    <row r="276" spans="1:9" ht="12" customHeight="1" x14ac:dyDescent="0.25">
      <c r="A276" s="302"/>
      <c r="C276" s="198">
        <v>44784.791666666664</v>
      </c>
      <c r="D276" s="256" t="s">
        <v>289</v>
      </c>
      <c r="E276" s="256" t="s">
        <v>289</v>
      </c>
      <c r="F276" s="256" t="s">
        <v>289</v>
      </c>
      <c r="G276" s="256" t="s">
        <v>289</v>
      </c>
      <c r="H276" s="256" t="s">
        <v>289</v>
      </c>
      <c r="I276" s="256" t="s">
        <v>289</v>
      </c>
    </row>
    <row r="277" spans="1:9" ht="12" customHeight="1" x14ac:dyDescent="0.25">
      <c r="A277" s="302"/>
      <c r="C277" s="198">
        <v>44784.833333333336</v>
      </c>
      <c r="D277" s="256" t="s">
        <v>289</v>
      </c>
      <c r="E277" s="256" t="s">
        <v>289</v>
      </c>
      <c r="F277" s="256" t="s">
        <v>289</v>
      </c>
      <c r="G277" s="256" t="s">
        <v>289</v>
      </c>
      <c r="H277" s="256" t="s">
        <v>289</v>
      </c>
      <c r="I277" s="256" t="s">
        <v>289</v>
      </c>
    </row>
    <row r="278" spans="1:9" ht="12" customHeight="1" x14ac:dyDescent="0.25">
      <c r="A278" s="302"/>
      <c r="C278" s="198">
        <v>44784.875</v>
      </c>
      <c r="D278" s="256" t="s">
        <v>289</v>
      </c>
      <c r="E278" s="256" t="s">
        <v>289</v>
      </c>
      <c r="F278" s="256" t="s">
        <v>289</v>
      </c>
      <c r="G278" s="256" t="s">
        <v>289</v>
      </c>
      <c r="H278" s="256" t="s">
        <v>289</v>
      </c>
      <c r="I278" s="256" t="s">
        <v>289</v>
      </c>
    </row>
    <row r="279" spans="1:9" ht="12" customHeight="1" x14ac:dyDescent="0.25">
      <c r="A279" s="302"/>
      <c r="C279" s="198">
        <v>44784.916666666664</v>
      </c>
      <c r="D279" s="256" t="s">
        <v>289</v>
      </c>
      <c r="E279" s="256" t="s">
        <v>289</v>
      </c>
      <c r="F279" s="256" t="s">
        <v>289</v>
      </c>
      <c r="G279" s="256" t="s">
        <v>289</v>
      </c>
      <c r="H279" s="256" t="s">
        <v>289</v>
      </c>
      <c r="I279" s="256" t="s">
        <v>289</v>
      </c>
    </row>
    <row r="280" spans="1:9" ht="12" customHeight="1" x14ac:dyDescent="0.25">
      <c r="A280" s="302"/>
      <c r="C280" s="198">
        <v>44784.958333333336</v>
      </c>
      <c r="D280" s="256" t="s">
        <v>289</v>
      </c>
      <c r="E280" s="256" t="s">
        <v>289</v>
      </c>
      <c r="F280" s="256" t="s">
        <v>289</v>
      </c>
      <c r="G280" s="256" t="s">
        <v>289</v>
      </c>
      <c r="H280" s="256" t="s">
        <v>289</v>
      </c>
      <c r="I280" s="256" t="s">
        <v>289</v>
      </c>
    </row>
    <row r="281" spans="1:9" ht="12" customHeight="1" x14ac:dyDescent="0.25">
      <c r="A281" s="302">
        <v>12</v>
      </c>
      <c r="C281" s="198">
        <v>44785</v>
      </c>
      <c r="D281" s="256" t="s">
        <v>289</v>
      </c>
      <c r="E281" s="256" t="s">
        <v>289</v>
      </c>
      <c r="F281" s="256" t="s">
        <v>289</v>
      </c>
      <c r="G281" s="256" t="s">
        <v>289</v>
      </c>
      <c r="H281" s="256" t="s">
        <v>289</v>
      </c>
      <c r="I281" s="256" t="s">
        <v>289</v>
      </c>
    </row>
    <row r="282" spans="1:9" ht="12" customHeight="1" x14ac:dyDescent="0.25">
      <c r="A282" s="302"/>
      <c r="C282" s="198">
        <v>44785.041666666664</v>
      </c>
      <c r="D282" s="256" t="s">
        <v>289</v>
      </c>
      <c r="E282" s="256" t="s">
        <v>289</v>
      </c>
      <c r="F282" s="256" t="s">
        <v>289</v>
      </c>
      <c r="G282" s="256" t="s">
        <v>289</v>
      </c>
      <c r="H282" s="256" t="s">
        <v>289</v>
      </c>
      <c r="I282" s="256" t="s">
        <v>289</v>
      </c>
    </row>
    <row r="283" spans="1:9" ht="12" customHeight="1" x14ac:dyDescent="0.25">
      <c r="A283" s="302"/>
      <c r="C283" s="198">
        <v>44785.083333333336</v>
      </c>
      <c r="D283" s="256" t="s">
        <v>289</v>
      </c>
      <c r="E283" s="256" t="s">
        <v>289</v>
      </c>
      <c r="F283" s="256" t="s">
        <v>289</v>
      </c>
      <c r="G283" s="256" t="s">
        <v>289</v>
      </c>
      <c r="H283" s="256" t="s">
        <v>289</v>
      </c>
      <c r="I283" s="256" t="s">
        <v>289</v>
      </c>
    </row>
    <row r="284" spans="1:9" ht="12" customHeight="1" x14ac:dyDescent="0.25">
      <c r="A284" s="302"/>
      <c r="C284" s="198">
        <v>44785.125</v>
      </c>
      <c r="D284" s="256" t="s">
        <v>289</v>
      </c>
      <c r="E284" s="256" t="s">
        <v>289</v>
      </c>
      <c r="F284" s="256" t="s">
        <v>289</v>
      </c>
      <c r="G284" s="256" t="s">
        <v>289</v>
      </c>
      <c r="H284" s="256" t="s">
        <v>289</v>
      </c>
      <c r="I284" s="256" t="s">
        <v>289</v>
      </c>
    </row>
    <row r="285" spans="1:9" ht="12" customHeight="1" x14ac:dyDescent="0.25">
      <c r="A285" s="302"/>
      <c r="C285" s="198">
        <v>44785.166666666664</v>
      </c>
      <c r="D285" s="256" t="s">
        <v>289</v>
      </c>
      <c r="E285" s="256" t="s">
        <v>289</v>
      </c>
      <c r="F285" s="256" t="s">
        <v>289</v>
      </c>
      <c r="G285" s="256" t="s">
        <v>289</v>
      </c>
      <c r="H285" s="256" t="s">
        <v>289</v>
      </c>
      <c r="I285" s="256" t="s">
        <v>289</v>
      </c>
    </row>
    <row r="286" spans="1:9" ht="12" customHeight="1" x14ac:dyDescent="0.25">
      <c r="A286" s="302"/>
      <c r="C286" s="198">
        <v>44785.208333333336</v>
      </c>
      <c r="D286" s="256" t="s">
        <v>289</v>
      </c>
      <c r="E286" s="256" t="s">
        <v>289</v>
      </c>
      <c r="F286" s="256" t="s">
        <v>289</v>
      </c>
      <c r="G286" s="256" t="s">
        <v>289</v>
      </c>
      <c r="H286" s="256" t="s">
        <v>289</v>
      </c>
      <c r="I286" s="256" t="s">
        <v>289</v>
      </c>
    </row>
    <row r="287" spans="1:9" ht="12" customHeight="1" x14ac:dyDescent="0.25">
      <c r="A287" s="302"/>
      <c r="C287" s="198">
        <v>44785.25</v>
      </c>
      <c r="D287" s="256" t="s">
        <v>289</v>
      </c>
      <c r="E287" s="256" t="s">
        <v>289</v>
      </c>
      <c r="F287" s="256" t="s">
        <v>289</v>
      </c>
      <c r="G287" s="256" t="s">
        <v>289</v>
      </c>
      <c r="H287" s="256" t="s">
        <v>289</v>
      </c>
      <c r="I287" s="256" t="s">
        <v>289</v>
      </c>
    </row>
    <row r="288" spans="1:9" ht="12" customHeight="1" x14ac:dyDescent="0.25">
      <c r="A288" s="302"/>
      <c r="C288" s="198">
        <v>44785.291666666664</v>
      </c>
      <c r="D288" s="256" t="s">
        <v>289</v>
      </c>
      <c r="E288" s="256" t="s">
        <v>289</v>
      </c>
      <c r="F288" s="256" t="s">
        <v>289</v>
      </c>
      <c r="G288" s="256" t="s">
        <v>289</v>
      </c>
      <c r="H288" s="256" t="s">
        <v>289</v>
      </c>
      <c r="I288" s="256" t="s">
        <v>289</v>
      </c>
    </row>
    <row r="289" spans="1:9" ht="12" customHeight="1" x14ac:dyDescent="0.25">
      <c r="A289" s="302"/>
      <c r="C289" s="198">
        <v>44785.333333333336</v>
      </c>
      <c r="D289" s="256" t="s">
        <v>289</v>
      </c>
      <c r="E289" s="256" t="s">
        <v>289</v>
      </c>
      <c r="F289" s="256" t="s">
        <v>289</v>
      </c>
      <c r="G289" s="256" t="s">
        <v>289</v>
      </c>
      <c r="H289" s="256" t="s">
        <v>289</v>
      </c>
      <c r="I289" s="256" t="s">
        <v>289</v>
      </c>
    </row>
    <row r="290" spans="1:9" ht="12" customHeight="1" x14ac:dyDescent="0.25">
      <c r="A290" s="302"/>
      <c r="C290" s="198">
        <v>44785.375</v>
      </c>
      <c r="D290" s="256" t="s">
        <v>289</v>
      </c>
      <c r="E290" s="256" t="s">
        <v>289</v>
      </c>
      <c r="F290" s="256" t="s">
        <v>289</v>
      </c>
      <c r="G290" s="256" t="s">
        <v>289</v>
      </c>
      <c r="H290" s="256" t="s">
        <v>289</v>
      </c>
      <c r="I290" s="256" t="s">
        <v>289</v>
      </c>
    </row>
    <row r="291" spans="1:9" ht="12" customHeight="1" x14ac:dyDescent="0.25">
      <c r="A291" s="302"/>
      <c r="C291" s="198">
        <v>44785.416666666664</v>
      </c>
      <c r="D291" s="256" t="s">
        <v>289</v>
      </c>
      <c r="E291" s="256" t="s">
        <v>289</v>
      </c>
      <c r="F291" s="256" t="s">
        <v>289</v>
      </c>
      <c r="G291" s="256" t="s">
        <v>289</v>
      </c>
      <c r="H291" s="256" t="s">
        <v>289</v>
      </c>
      <c r="I291" s="256" t="s">
        <v>289</v>
      </c>
    </row>
    <row r="292" spans="1:9" ht="12" customHeight="1" x14ac:dyDescent="0.25">
      <c r="A292" s="302"/>
      <c r="C292" s="198">
        <v>44785.458333333336</v>
      </c>
      <c r="D292" s="256" t="s">
        <v>289</v>
      </c>
      <c r="E292" s="256" t="s">
        <v>289</v>
      </c>
      <c r="F292" s="256" t="s">
        <v>289</v>
      </c>
      <c r="G292" s="256" t="s">
        <v>289</v>
      </c>
      <c r="H292" s="256" t="s">
        <v>289</v>
      </c>
      <c r="I292" s="256" t="s">
        <v>289</v>
      </c>
    </row>
    <row r="293" spans="1:9" ht="12" customHeight="1" x14ac:dyDescent="0.25">
      <c r="A293" s="302"/>
      <c r="C293" s="198">
        <v>44785.5</v>
      </c>
      <c r="D293" s="256" t="s">
        <v>289</v>
      </c>
      <c r="E293" s="256" t="s">
        <v>289</v>
      </c>
      <c r="F293" s="256" t="s">
        <v>289</v>
      </c>
      <c r="G293" s="256" t="s">
        <v>289</v>
      </c>
      <c r="H293" s="256" t="s">
        <v>289</v>
      </c>
      <c r="I293" s="256" t="s">
        <v>289</v>
      </c>
    </row>
    <row r="294" spans="1:9" ht="12" customHeight="1" x14ac:dyDescent="0.25">
      <c r="A294" s="302"/>
      <c r="C294" s="198">
        <v>44785.541666666664</v>
      </c>
      <c r="D294" s="256" t="s">
        <v>289</v>
      </c>
      <c r="E294" s="256" t="s">
        <v>289</v>
      </c>
      <c r="F294" s="256" t="s">
        <v>289</v>
      </c>
      <c r="G294" s="256" t="s">
        <v>289</v>
      </c>
      <c r="H294" s="256" t="s">
        <v>289</v>
      </c>
      <c r="I294" s="256" t="s">
        <v>289</v>
      </c>
    </row>
    <row r="295" spans="1:9" ht="12" customHeight="1" x14ac:dyDescent="0.25">
      <c r="A295" s="302"/>
      <c r="C295" s="198">
        <v>44785.583333333336</v>
      </c>
      <c r="D295" s="256" t="s">
        <v>289</v>
      </c>
      <c r="E295" s="256" t="s">
        <v>289</v>
      </c>
      <c r="F295" s="256" t="s">
        <v>289</v>
      </c>
      <c r="G295" s="256" t="s">
        <v>289</v>
      </c>
      <c r="H295" s="256" t="s">
        <v>289</v>
      </c>
      <c r="I295" s="256" t="s">
        <v>289</v>
      </c>
    </row>
    <row r="296" spans="1:9" ht="12" customHeight="1" x14ac:dyDescent="0.25">
      <c r="A296" s="302"/>
      <c r="C296" s="198">
        <v>44785.625</v>
      </c>
      <c r="D296" s="256" t="s">
        <v>289</v>
      </c>
      <c r="E296" s="256" t="s">
        <v>289</v>
      </c>
      <c r="F296" s="256" t="s">
        <v>289</v>
      </c>
      <c r="G296" s="256" t="s">
        <v>289</v>
      </c>
      <c r="H296" s="256" t="s">
        <v>289</v>
      </c>
      <c r="I296" s="256" t="s">
        <v>289</v>
      </c>
    </row>
    <row r="297" spans="1:9" ht="12" customHeight="1" x14ac:dyDescent="0.25">
      <c r="A297" s="302"/>
      <c r="C297" s="198">
        <v>44785.666666666664</v>
      </c>
      <c r="D297" s="256" t="s">
        <v>289</v>
      </c>
      <c r="E297" s="256" t="s">
        <v>289</v>
      </c>
      <c r="F297" s="256" t="s">
        <v>289</v>
      </c>
      <c r="G297" s="256" t="s">
        <v>289</v>
      </c>
      <c r="H297" s="256" t="s">
        <v>289</v>
      </c>
      <c r="I297" s="256" t="s">
        <v>289</v>
      </c>
    </row>
    <row r="298" spans="1:9" ht="12" customHeight="1" x14ac:dyDescent="0.25">
      <c r="A298" s="302"/>
      <c r="C298" s="198">
        <v>44785.708333333336</v>
      </c>
      <c r="D298" s="256" t="s">
        <v>289</v>
      </c>
      <c r="E298" s="256" t="s">
        <v>289</v>
      </c>
      <c r="F298" s="256" t="s">
        <v>289</v>
      </c>
      <c r="G298" s="256" t="s">
        <v>289</v>
      </c>
      <c r="H298" s="256" t="s">
        <v>289</v>
      </c>
      <c r="I298" s="256" t="s">
        <v>289</v>
      </c>
    </row>
    <row r="299" spans="1:9" ht="12" customHeight="1" x14ac:dyDescent="0.25">
      <c r="A299" s="302"/>
      <c r="C299" s="198">
        <v>44785.75</v>
      </c>
      <c r="D299" s="256" t="s">
        <v>289</v>
      </c>
      <c r="E299" s="256" t="s">
        <v>289</v>
      </c>
      <c r="F299" s="256" t="s">
        <v>289</v>
      </c>
      <c r="G299" s="256" t="s">
        <v>289</v>
      </c>
      <c r="H299" s="256" t="s">
        <v>289</v>
      </c>
      <c r="I299" s="256" t="s">
        <v>289</v>
      </c>
    </row>
    <row r="300" spans="1:9" ht="12" customHeight="1" x14ac:dyDescent="0.25">
      <c r="A300" s="302"/>
      <c r="C300" s="198">
        <v>44785.791666666664</v>
      </c>
      <c r="D300" s="256" t="s">
        <v>289</v>
      </c>
      <c r="E300" s="256" t="s">
        <v>289</v>
      </c>
      <c r="F300" s="256" t="s">
        <v>289</v>
      </c>
      <c r="G300" s="256" t="s">
        <v>289</v>
      </c>
      <c r="H300" s="256" t="s">
        <v>289</v>
      </c>
      <c r="I300" s="256" t="s">
        <v>289</v>
      </c>
    </row>
    <row r="301" spans="1:9" ht="12" customHeight="1" x14ac:dyDescent="0.25">
      <c r="A301" s="302"/>
      <c r="C301" s="198">
        <v>44785.833333333336</v>
      </c>
      <c r="D301" s="256" t="s">
        <v>289</v>
      </c>
      <c r="E301" s="256" t="s">
        <v>289</v>
      </c>
      <c r="F301" s="256" t="s">
        <v>289</v>
      </c>
      <c r="G301" s="256" t="s">
        <v>289</v>
      </c>
      <c r="H301" s="256" t="s">
        <v>289</v>
      </c>
      <c r="I301" s="256" t="s">
        <v>289</v>
      </c>
    </row>
    <row r="302" spans="1:9" ht="12" customHeight="1" x14ac:dyDescent="0.25">
      <c r="A302" s="302"/>
      <c r="C302" s="198">
        <v>44785.875</v>
      </c>
      <c r="D302" s="256" t="s">
        <v>289</v>
      </c>
      <c r="E302" s="256" t="s">
        <v>289</v>
      </c>
      <c r="F302" s="256" t="s">
        <v>289</v>
      </c>
      <c r="G302" s="256" t="s">
        <v>289</v>
      </c>
      <c r="H302" s="256" t="s">
        <v>289</v>
      </c>
      <c r="I302" s="256" t="s">
        <v>289</v>
      </c>
    </row>
    <row r="303" spans="1:9" ht="12" customHeight="1" x14ac:dyDescent="0.25">
      <c r="A303" s="302"/>
      <c r="C303" s="198">
        <v>44785.916666666664</v>
      </c>
      <c r="D303" s="256" t="s">
        <v>289</v>
      </c>
      <c r="E303" s="256" t="s">
        <v>289</v>
      </c>
      <c r="F303" s="256" t="s">
        <v>289</v>
      </c>
      <c r="G303" s="256" t="s">
        <v>289</v>
      </c>
      <c r="H303" s="256" t="s">
        <v>289</v>
      </c>
      <c r="I303" s="256" t="s">
        <v>289</v>
      </c>
    </row>
    <row r="304" spans="1:9" ht="12" customHeight="1" x14ac:dyDescent="0.25">
      <c r="A304" s="302"/>
      <c r="C304" s="198">
        <v>44785.958333333336</v>
      </c>
      <c r="D304" s="256" t="s">
        <v>289</v>
      </c>
      <c r="E304" s="256" t="s">
        <v>289</v>
      </c>
      <c r="F304" s="256" t="s">
        <v>289</v>
      </c>
      <c r="G304" s="256" t="s">
        <v>289</v>
      </c>
      <c r="H304" s="256" t="s">
        <v>289</v>
      </c>
      <c r="I304" s="256" t="s">
        <v>289</v>
      </c>
    </row>
    <row r="305" spans="1:9" ht="12" customHeight="1" x14ac:dyDescent="0.25">
      <c r="A305" s="302">
        <v>13</v>
      </c>
      <c r="C305" s="198">
        <v>44786</v>
      </c>
      <c r="D305" s="256" t="s">
        <v>289</v>
      </c>
      <c r="E305" s="256" t="s">
        <v>289</v>
      </c>
      <c r="F305" s="256" t="s">
        <v>289</v>
      </c>
      <c r="G305" s="256" t="s">
        <v>289</v>
      </c>
      <c r="H305" s="256" t="s">
        <v>289</v>
      </c>
      <c r="I305" s="256" t="s">
        <v>289</v>
      </c>
    </row>
    <row r="306" spans="1:9" ht="12" customHeight="1" x14ac:dyDescent="0.25">
      <c r="A306" s="302"/>
      <c r="C306" s="198">
        <v>44786.041666666664</v>
      </c>
      <c r="D306" s="256" t="s">
        <v>289</v>
      </c>
      <c r="E306" s="256" t="s">
        <v>289</v>
      </c>
      <c r="F306" s="256" t="s">
        <v>289</v>
      </c>
      <c r="G306" s="256" t="s">
        <v>289</v>
      </c>
      <c r="H306" s="256" t="s">
        <v>289</v>
      </c>
      <c r="I306" s="256" t="s">
        <v>289</v>
      </c>
    </row>
    <row r="307" spans="1:9" ht="12" customHeight="1" x14ac:dyDescent="0.25">
      <c r="A307" s="302"/>
      <c r="C307" s="198">
        <v>44786.083333333336</v>
      </c>
      <c r="D307" s="256" t="s">
        <v>289</v>
      </c>
      <c r="E307" s="256" t="s">
        <v>289</v>
      </c>
      <c r="F307" s="256" t="s">
        <v>289</v>
      </c>
      <c r="G307" s="256" t="s">
        <v>289</v>
      </c>
      <c r="H307" s="256" t="s">
        <v>289</v>
      </c>
      <c r="I307" s="256" t="s">
        <v>289</v>
      </c>
    </row>
    <row r="308" spans="1:9" ht="12" customHeight="1" x14ac:dyDescent="0.25">
      <c r="A308" s="302"/>
      <c r="C308" s="198">
        <v>44786.125</v>
      </c>
      <c r="D308" s="256" t="s">
        <v>289</v>
      </c>
      <c r="E308" s="256" t="s">
        <v>289</v>
      </c>
      <c r="F308" s="256" t="s">
        <v>289</v>
      </c>
      <c r="G308" s="256" t="s">
        <v>289</v>
      </c>
      <c r="H308" s="256" t="s">
        <v>289</v>
      </c>
      <c r="I308" s="256" t="s">
        <v>289</v>
      </c>
    </row>
    <row r="309" spans="1:9" ht="12" customHeight="1" x14ac:dyDescent="0.25">
      <c r="A309" s="302"/>
      <c r="C309" s="198">
        <v>44786.166666666664</v>
      </c>
      <c r="D309" s="256" t="s">
        <v>289</v>
      </c>
      <c r="E309" s="256" t="s">
        <v>289</v>
      </c>
      <c r="F309" s="256" t="s">
        <v>289</v>
      </c>
      <c r="G309" s="256" t="s">
        <v>289</v>
      </c>
      <c r="H309" s="256" t="s">
        <v>289</v>
      </c>
      <c r="I309" s="256" t="s">
        <v>289</v>
      </c>
    </row>
    <row r="310" spans="1:9" ht="12" customHeight="1" x14ac:dyDescent="0.25">
      <c r="A310" s="302"/>
      <c r="C310" s="198">
        <v>44786.208333333336</v>
      </c>
      <c r="D310" s="256" t="s">
        <v>289</v>
      </c>
      <c r="E310" s="256" t="s">
        <v>289</v>
      </c>
      <c r="F310" s="256" t="s">
        <v>289</v>
      </c>
      <c r="G310" s="256" t="s">
        <v>289</v>
      </c>
      <c r="H310" s="256" t="s">
        <v>289</v>
      </c>
      <c r="I310" s="256" t="s">
        <v>289</v>
      </c>
    </row>
    <row r="311" spans="1:9" ht="12" customHeight="1" x14ac:dyDescent="0.25">
      <c r="A311" s="302"/>
      <c r="C311" s="198">
        <v>44786.25</v>
      </c>
      <c r="D311" s="256" t="s">
        <v>289</v>
      </c>
      <c r="E311" s="256" t="s">
        <v>289</v>
      </c>
      <c r="F311" s="256" t="s">
        <v>289</v>
      </c>
      <c r="G311" s="256" t="s">
        <v>289</v>
      </c>
      <c r="H311" s="256" t="s">
        <v>289</v>
      </c>
      <c r="I311" s="256" t="s">
        <v>289</v>
      </c>
    </row>
    <row r="312" spans="1:9" ht="12" customHeight="1" x14ac:dyDescent="0.25">
      <c r="A312" s="302"/>
      <c r="C312" s="198">
        <v>44786.291666666664</v>
      </c>
      <c r="D312" s="256" t="s">
        <v>289</v>
      </c>
      <c r="E312" s="256" t="s">
        <v>289</v>
      </c>
      <c r="F312" s="256" t="s">
        <v>289</v>
      </c>
      <c r="G312" s="256" t="s">
        <v>289</v>
      </c>
      <c r="H312" s="256" t="s">
        <v>289</v>
      </c>
      <c r="I312" s="256" t="s">
        <v>289</v>
      </c>
    </row>
    <row r="313" spans="1:9" ht="12" customHeight="1" x14ac:dyDescent="0.25">
      <c r="A313" s="302"/>
      <c r="C313" s="198">
        <v>44786.333333333336</v>
      </c>
      <c r="D313" s="256" t="s">
        <v>289</v>
      </c>
      <c r="E313" s="256" t="s">
        <v>289</v>
      </c>
      <c r="F313" s="256" t="s">
        <v>289</v>
      </c>
      <c r="G313" s="256" t="s">
        <v>289</v>
      </c>
      <c r="H313" s="256" t="s">
        <v>289</v>
      </c>
      <c r="I313" s="256" t="s">
        <v>289</v>
      </c>
    </row>
    <row r="314" spans="1:9" ht="12" customHeight="1" x14ac:dyDescent="0.25">
      <c r="A314" s="302"/>
      <c r="C314" s="198">
        <v>44786.375</v>
      </c>
      <c r="D314" s="256" t="s">
        <v>289</v>
      </c>
      <c r="E314" s="256" t="s">
        <v>289</v>
      </c>
      <c r="F314" s="256" t="s">
        <v>289</v>
      </c>
      <c r="G314" s="256" t="s">
        <v>289</v>
      </c>
      <c r="H314" s="256" t="s">
        <v>289</v>
      </c>
      <c r="I314" s="256" t="s">
        <v>289</v>
      </c>
    </row>
    <row r="315" spans="1:9" ht="12" customHeight="1" x14ac:dyDescent="0.25">
      <c r="A315" s="302"/>
      <c r="C315" s="198">
        <v>44786.416666666664</v>
      </c>
      <c r="D315" s="256" t="s">
        <v>289</v>
      </c>
      <c r="E315" s="256" t="s">
        <v>289</v>
      </c>
      <c r="F315" s="256" t="s">
        <v>289</v>
      </c>
      <c r="G315" s="256" t="s">
        <v>289</v>
      </c>
      <c r="H315" s="256" t="s">
        <v>289</v>
      </c>
      <c r="I315" s="256" t="s">
        <v>289</v>
      </c>
    </row>
    <row r="316" spans="1:9" ht="12" customHeight="1" x14ac:dyDescent="0.25">
      <c r="A316" s="302"/>
      <c r="C316" s="198">
        <v>44786.458333333336</v>
      </c>
      <c r="D316" s="256" t="s">
        <v>289</v>
      </c>
      <c r="E316" s="256" t="s">
        <v>289</v>
      </c>
      <c r="F316" s="256" t="s">
        <v>289</v>
      </c>
      <c r="G316" s="256" t="s">
        <v>289</v>
      </c>
      <c r="H316" s="256" t="s">
        <v>289</v>
      </c>
      <c r="I316" s="256" t="s">
        <v>289</v>
      </c>
    </row>
    <row r="317" spans="1:9" ht="12" customHeight="1" x14ac:dyDescent="0.25">
      <c r="A317" s="302"/>
      <c r="C317" s="198">
        <v>44786.5</v>
      </c>
      <c r="D317" s="256" t="s">
        <v>289</v>
      </c>
      <c r="E317" s="256" t="s">
        <v>289</v>
      </c>
      <c r="F317" s="256" t="s">
        <v>289</v>
      </c>
      <c r="G317" s="256" t="s">
        <v>289</v>
      </c>
      <c r="H317" s="256" t="s">
        <v>289</v>
      </c>
      <c r="I317" s="256" t="s">
        <v>289</v>
      </c>
    </row>
    <row r="318" spans="1:9" ht="12" customHeight="1" x14ac:dyDescent="0.25">
      <c r="A318" s="302"/>
      <c r="C318" s="198">
        <v>44786.541666666664</v>
      </c>
      <c r="D318" s="256" t="s">
        <v>289</v>
      </c>
      <c r="E318" s="256" t="s">
        <v>289</v>
      </c>
      <c r="F318" s="256" t="s">
        <v>289</v>
      </c>
      <c r="G318" s="256" t="s">
        <v>289</v>
      </c>
      <c r="H318" s="256" t="s">
        <v>289</v>
      </c>
      <c r="I318" s="256" t="s">
        <v>289</v>
      </c>
    </row>
    <row r="319" spans="1:9" ht="12" customHeight="1" x14ac:dyDescent="0.25">
      <c r="A319" s="302"/>
      <c r="C319" s="198">
        <v>44786.583333333336</v>
      </c>
      <c r="D319" s="256" t="s">
        <v>289</v>
      </c>
      <c r="E319" s="256" t="s">
        <v>289</v>
      </c>
      <c r="F319" s="256" t="s">
        <v>289</v>
      </c>
      <c r="G319" s="256" t="s">
        <v>289</v>
      </c>
      <c r="H319" s="256" t="s">
        <v>289</v>
      </c>
      <c r="I319" s="256" t="s">
        <v>289</v>
      </c>
    </row>
    <row r="320" spans="1:9" ht="12" customHeight="1" x14ac:dyDescent="0.25">
      <c r="A320" s="302"/>
      <c r="C320" s="198">
        <v>44786.625</v>
      </c>
      <c r="D320" s="256" t="s">
        <v>289</v>
      </c>
      <c r="E320" s="256" t="s">
        <v>289</v>
      </c>
      <c r="F320" s="256" t="s">
        <v>289</v>
      </c>
      <c r="G320" s="256" t="s">
        <v>289</v>
      </c>
      <c r="H320" s="256" t="s">
        <v>289</v>
      </c>
      <c r="I320" s="256" t="s">
        <v>289</v>
      </c>
    </row>
    <row r="321" spans="1:9" ht="12" customHeight="1" x14ac:dyDescent="0.25">
      <c r="A321" s="302"/>
      <c r="C321" s="198">
        <v>44786.666666666664</v>
      </c>
      <c r="D321" s="256" t="s">
        <v>289</v>
      </c>
      <c r="E321" s="256" t="s">
        <v>289</v>
      </c>
      <c r="F321" s="256" t="s">
        <v>289</v>
      </c>
      <c r="G321" s="256" t="s">
        <v>289</v>
      </c>
      <c r="H321" s="256" t="s">
        <v>289</v>
      </c>
      <c r="I321" s="256" t="s">
        <v>289</v>
      </c>
    </row>
    <row r="322" spans="1:9" ht="12" customHeight="1" x14ac:dyDescent="0.25">
      <c r="A322" s="302"/>
      <c r="C322" s="198">
        <v>44786.708333333336</v>
      </c>
      <c r="D322" s="256" t="s">
        <v>289</v>
      </c>
      <c r="E322" s="256" t="s">
        <v>289</v>
      </c>
      <c r="F322" s="256" t="s">
        <v>289</v>
      </c>
      <c r="G322" s="256" t="s">
        <v>289</v>
      </c>
      <c r="H322" s="256" t="s">
        <v>289</v>
      </c>
      <c r="I322" s="256" t="s">
        <v>289</v>
      </c>
    </row>
    <row r="323" spans="1:9" ht="12" customHeight="1" x14ac:dyDescent="0.25">
      <c r="A323" s="302"/>
      <c r="C323" s="198">
        <v>44786.75</v>
      </c>
      <c r="D323" s="256" t="s">
        <v>289</v>
      </c>
      <c r="E323" s="256" t="s">
        <v>289</v>
      </c>
      <c r="F323" s="256" t="s">
        <v>289</v>
      </c>
      <c r="G323" s="256" t="s">
        <v>289</v>
      </c>
      <c r="H323" s="256" t="s">
        <v>289</v>
      </c>
      <c r="I323" s="256" t="s">
        <v>289</v>
      </c>
    </row>
    <row r="324" spans="1:9" ht="12" customHeight="1" x14ac:dyDescent="0.25">
      <c r="A324" s="302"/>
      <c r="C324" s="198">
        <v>44786.791666666664</v>
      </c>
      <c r="D324" s="256" t="s">
        <v>289</v>
      </c>
      <c r="E324" s="256" t="s">
        <v>289</v>
      </c>
      <c r="F324" s="256" t="s">
        <v>289</v>
      </c>
      <c r="G324" s="256" t="s">
        <v>289</v>
      </c>
      <c r="H324" s="256" t="s">
        <v>289</v>
      </c>
      <c r="I324" s="256" t="s">
        <v>289</v>
      </c>
    </row>
    <row r="325" spans="1:9" ht="12" customHeight="1" x14ac:dyDescent="0.25">
      <c r="A325" s="302"/>
      <c r="C325" s="198">
        <v>44786.833333333336</v>
      </c>
      <c r="D325" s="256" t="s">
        <v>289</v>
      </c>
      <c r="E325" s="256" t="s">
        <v>289</v>
      </c>
      <c r="F325" s="256" t="s">
        <v>289</v>
      </c>
      <c r="G325" s="256" t="s">
        <v>289</v>
      </c>
      <c r="H325" s="256" t="s">
        <v>289</v>
      </c>
      <c r="I325" s="256" t="s">
        <v>289</v>
      </c>
    </row>
    <row r="326" spans="1:9" ht="12" customHeight="1" x14ac:dyDescent="0.25">
      <c r="A326" s="302"/>
      <c r="C326" s="198">
        <v>44786.875</v>
      </c>
      <c r="D326" s="256" t="s">
        <v>289</v>
      </c>
      <c r="E326" s="256" t="s">
        <v>289</v>
      </c>
      <c r="F326" s="256" t="s">
        <v>289</v>
      </c>
      <c r="G326" s="256" t="s">
        <v>289</v>
      </c>
      <c r="H326" s="256" t="s">
        <v>289</v>
      </c>
      <c r="I326" s="256" t="s">
        <v>289</v>
      </c>
    </row>
    <row r="327" spans="1:9" ht="12" customHeight="1" x14ac:dyDescent="0.25">
      <c r="A327" s="302"/>
      <c r="C327" s="198">
        <v>44786.916666666664</v>
      </c>
      <c r="D327" s="256" t="s">
        <v>289</v>
      </c>
      <c r="E327" s="256" t="s">
        <v>289</v>
      </c>
      <c r="F327" s="256" t="s">
        <v>289</v>
      </c>
      <c r="G327" s="256" t="s">
        <v>289</v>
      </c>
      <c r="H327" s="256" t="s">
        <v>289</v>
      </c>
      <c r="I327" s="256" t="s">
        <v>289</v>
      </c>
    </row>
    <row r="328" spans="1:9" ht="12" customHeight="1" x14ac:dyDescent="0.25">
      <c r="A328" s="302"/>
      <c r="C328" s="198">
        <v>44786.958333333336</v>
      </c>
      <c r="D328" s="256" t="s">
        <v>289</v>
      </c>
      <c r="E328" s="256" t="s">
        <v>289</v>
      </c>
      <c r="F328" s="256" t="s">
        <v>289</v>
      </c>
      <c r="G328" s="256" t="s">
        <v>289</v>
      </c>
      <c r="H328" s="256" t="s">
        <v>289</v>
      </c>
      <c r="I328" s="256" t="s">
        <v>289</v>
      </c>
    </row>
    <row r="329" spans="1:9" ht="12" customHeight="1" x14ac:dyDescent="0.25">
      <c r="A329" s="302">
        <v>14</v>
      </c>
      <c r="C329" s="198">
        <v>44787</v>
      </c>
      <c r="D329" s="256" t="s">
        <v>289</v>
      </c>
      <c r="E329" s="256" t="s">
        <v>289</v>
      </c>
      <c r="F329" s="256" t="s">
        <v>289</v>
      </c>
      <c r="G329" s="256" t="s">
        <v>289</v>
      </c>
      <c r="H329" s="256" t="s">
        <v>289</v>
      </c>
      <c r="I329" s="256" t="s">
        <v>289</v>
      </c>
    </row>
    <row r="330" spans="1:9" ht="12" customHeight="1" x14ac:dyDescent="0.25">
      <c r="A330" s="302"/>
      <c r="C330" s="198">
        <v>44787.041666666664</v>
      </c>
      <c r="D330" s="256" t="s">
        <v>289</v>
      </c>
      <c r="E330" s="256" t="s">
        <v>289</v>
      </c>
      <c r="F330" s="256" t="s">
        <v>289</v>
      </c>
      <c r="G330" s="256" t="s">
        <v>289</v>
      </c>
      <c r="H330" s="256" t="s">
        <v>289</v>
      </c>
      <c r="I330" s="256" t="s">
        <v>289</v>
      </c>
    </row>
    <row r="331" spans="1:9" ht="12" customHeight="1" x14ac:dyDescent="0.25">
      <c r="A331" s="302"/>
      <c r="C331" s="198">
        <v>44787.083333333336</v>
      </c>
      <c r="D331" s="256" t="s">
        <v>289</v>
      </c>
      <c r="E331" s="256" t="s">
        <v>289</v>
      </c>
      <c r="F331" s="256" t="s">
        <v>289</v>
      </c>
      <c r="G331" s="256" t="s">
        <v>289</v>
      </c>
      <c r="H331" s="256" t="s">
        <v>289</v>
      </c>
      <c r="I331" s="256" t="s">
        <v>289</v>
      </c>
    </row>
    <row r="332" spans="1:9" ht="12" customHeight="1" x14ac:dyDescent="0.25">
      <c r="A332" s="302"/>
      <c r="C332" s="198">
        <v>44787.125</v>
      </c>
      <c r="D332" s="256" t="s">
        <v>289</v>
      </c>
      <c r="E332" s="256" t="s">
        <v>289</v>
      </c>
      <c r="F332" s="256" t="s">
        <v>289</v>
      </c>
      <c r="G332" s="256" t="s">
        <v>289</v>
      </c>
      <c r="H332" s="256" t="s">
        <v>289</v>
      </c>
      <c r="I332" s="256" t="s">
        <v>289</v>
      </c>
    </row>
    <row r="333" spans="1:9" ht="12" customHeight="1" x14ac:dyDescent="0.25">
      <c r="A333" s="302"/>
      <c r="C333" s="198">
        <v>44787.166666666664</v>
      </c>
      <c r="D333" s="256" t="s">
        <v>289</v>
      </c>
      <c r="E333" s="256" t="s">
        <v>289</v>
      </c>
      <c r="F333" s="256" t="s">
        <v>289</v>
      </c>
      <c r="G333" s="256" t="s">
        <v>289</v>
      </c>
      <c r="H333" s="256" t="s">
        <v>289</v>
      </c>
      <c r="I333" s="256" t="s">
        <v>289</v>
      </c>
    </row>
    <row r="334" spans="1:9" ht="12" customHeight="1" x14ac:dyDescent="0.25">
      <c r="A334" s="302"/>
      <c r="C334" s="198">
        <v>44787.208333333336</v>
      </c>
      <c r="D334" s="256" t="s">
        <v>289</v>
      </c>
      <c r="E334" s="256" t="s">
        <v>289</v>
      </c>
      <c r="F334" s="256" t="s">
        <v>289</v>
      </c>
      <c r="G334" s="256" t="s">
        <v>289</v>
      </c>
      <c r="H334" s="256" t="s">
        <v>289</v>
      </c>
      <c r="I334" s="256" t="s">
        <v>289</v>
      </c>
    </row>
    <row r="335" spans="1:9" ht="12" customHeight="1" x14ac:dyDescent="0.25">
      <c r="A335" s="302"/>
      <c r="C335" s="198">
        <v>44787.25</v>
      </c>
      <c r="D335" s="256" t="s">
        <v>289</v>
      </c>
      <c r="E335" s="256" t="s">
        <v>289</v>
      </c>
      <c r="F335" s="256" t="s">
        <v>289</v>
      </c>
      <c r="G335" s="256" t="s">
        <v>289</v>
      </c>
      <c r="H335" s="256" t="s">
        <v>289</v>
      </c>
      <c r="I335" s="256" t="s">
        <v>289</v>
      </c>
    </row>
    <row r="336" spans="1:9" ht="12" customHeight="1" x14ac:dyDescent="0.25">
      <c r="A336" s="302"/>
      <c r="C336" s="198">
        <v>44787.291666666664</v>
      </c>
      <c r="D336" s="256" t="s">
        <v>289</v>
      </c>
      <c r="E336" s="256" t="s">
        <v>289</v>
      </c>
      <c r="F336" s="256" t="s">
        <v>289</v>
      </c>
      <c r="G336" s="256" t="s">
        <v>289</v>
      </c>
      <c r="H336" s="256" t="s">
        <v>289</v>
      </c>
      <c r="I336" s="256" t="s">
        <v>289</v>
      </c>
    </row>
    <row r="337" spans="1:9" ht="12" customHeight="1" x14ac:dyDescent="0.25">
      <c r="A337" s="302"/>
      <c r="C337" s="198">
        <v>44787.333333333336</v>
      </c>
      <c r="D337" s="256" t="s">
        <v>289</v>
      </c>
      <c r="E337" s="256" t="s">
        <v>289</v>
      </c>
      <c r="F337" s="256" t="s">
        <v>289</v>
      </c>
      <c r="G337" s="256" t="s">
        <v>289</v>
      </c>
      <c r="H337" s="256" t="s">
        <v>289</v>
      </c>
      <c r="I337" s="256" t="s">
        <v>289</v>
      </c>
    </row>
    <row r="338" spans="1:9" ht="12" customHeight="1" x14ac:dyDescent="0.25">
      <c r="A338" s="302"/>
      <c r="C338" s="198">
        <v>44787.375</v>
      </c>
      <c r="D338" s="256" t="s">
        <v>289</v>
      </c>
      <c r="E338" s="256" t="s">
        <v>289</v>
      </c>
      <c r="F338" s="256" t="s">
        <v>289</v>
      </c>
      <c r="G338" s="256" t="s">
        <v>289</v>
      </c>
      <c r="H338" s="256" t="s">
        <v>289</v>
      </c>
      <c r="I338" s="256" t="s">
        <v>289</v>
      </c>
    </row>
    <row r="339" spans="1:9" ht="12" customHeight="1" x14ac:dyDescent="0.25">
      <c r="A339" s="302"/>
      <c r="C339" s="198">
        <v>44787.416666666664</v>
      </c>
      <c r="D339" s="256" t="s">
        <v>289</v>
      </c>
      <c r="E339" s="256" t="s">
        <v>289</v>
      </c>
      <c r="F339" s="256" t="s">
        <v>289</v>
      </c>
      <c r="G339" s="256" t="s">
        <v>289</v>
      </c>
      <c r="H339" s="256" t="s">
        <v>289</v>
      </c>
      <c r="I339" s="256" t="s">
        <v>289</v>
      </c>
    </row>
    <row r="340" spans="1:9" ht="12" customHeight="1" x14ac:dyDescent="0.25">
      <c r="A340" s="302"/>
      <c r="C340" s="198">
        <v>44787.458333333336</v>
      </c>
      <c r="D340" s="256" t="s">
        <v>289</v>
      </c>
      <c r="E340" s="256" t="s">
        <v>289</v>
      </c>
      <c r="F340" s="256" t="s">
        <v>289</v>
      </c>
      <c r="G340" s="256" t="s">
        <v>289</v>
      </c>
      <c r="H340" s="256" t="s">
        <v>289</v>
      </c>
      <c r="I340" s="256" t="s">
        <v>289</v>
      </c>
    </row>
    <row r="341" spans="1:9" ht="12" customHeight="1" x14ac:dyDescent="0.25">
      <c r="A341" s="302"/>
      <c r="C341" s="198">
        <v>44787.5</v>
      </c>
      <c r="D341" s="256" t="s">
        <v>289</v>
      </c>
      <c r="E341" s="256" t="s">
        <v>289</v>
      </c>
      <c r="F341" s="256" t="s">
        <v>289</v>
      </c>
      <c r="G341" s="256" t="s">
        <v>289</v>
      </c>
      <c r="H341" s="256" t="s">
        <v>289</v>
      </c>
      <c r="I341" s="256" t="s">
        <v>289</v>
      </c>
    </row>
    <row r="342" spans="1:9" ht="12" customHeight="1" x14ac:dyDescent="0.25">
      <c r="A342" s="302"/>
      <c r="C342" s="198">
        <v>44787.541666666664</v>
      </c>
      <c r="D342" s="256" t="s">
        <v>289</v>
      </c>
      <c r="E342" s="256" t="s">
        <v>289</v>
      </c>
      <c r="F342" s="256" t="s">
        <v>289</v>
      </c>
      <c r="G342" s="256" t="s">
        <v>289</v>
      </c>
      <c r="H342" s="256" t="s">
        <v>289</v>
      </c>
      <c r="I342" s="256" t="s">
        <v>289</v>
      </c>
    </row>
    <row r="343" spans="1:9" ht="12" customHeight="1" x14ac:dyDescent="0.25">
      <c r="A343" s="302"/>
      <c r="C343" s="198">
        <v>44787.583333333336</v>
      </c>
      <c r="D343" s="256" t="s">
        <v>289</v>
      </c>
      <c r="E343" s="256" t="s">
        <v>289</v>
      </c>
      <c r="F343" s="256" t="s">
        <v>289</v>
      </c>
      <c r="G343" s="256" t="s">
        <v>289</v>
      </c>
      <c r="H343" s="256" t="s">
        <v>289</v>
      </c>
      <c r="I343" s="256" t="s">
        <v>289</v>
      </c>
    </row>
    <row r="344" spans="1:9" ht="12" customHeight="1" x14ac:dyDescent="0.25">
      <c r="A344" s="302"/>
      <c r="C344" s="198">
        <v>44787.625</v>
      </c>
      <c r="D344" s="256" t="s">
        <v>289</v>
      </c>
      <c r="E344" s="256" t="s">
        <v>289</v>
      </c>
      <c r="F344" s="256" t="s">
        <v>289</v>
      </c>
      <c r="G344" s="256" t="s">
        <v>289</v>
      </c>
      <c r="H344" s="256" t="s">
        <v>289</v>
      </c>
      <c r="I344" s="256" t="s">
        <v>289</v>
      </c>
    </row>
    <row r="345" spans="1:9" ht="12" customHeight="1" x14ac:dyDescent="0.25">
      <c r="A345" s="302"/>
      <c r="C345" s="198">
        <v>44787.666666666664</v>
      </c>
      <c r="D345" s="256" t="s">
        <v>289</v>
      </c>
      <c r="E345" s="256" t="s">
        <v>289</v>
      </c>
      <c r="F345" s="256" t="s">
        <v>289</v>
      </c>
      <c r="G345" s="256" t="s">
        <v>289</v>
      </c>
      <c r="H345" s="256" t="s">
        <v>289</v>
      </c>
      <c r="I345" s="256" t="s">
        <v>289</v>
      </c>
    </row>
    <row r="346" spans="1:9" ht="12" customHeight="1" x14ac:dyDescent="0.25">
      <c r="A346" s="302"/>
      <c r="C346" s="198">
        <v>44787.708333333336</v>
      </c>
      <c r="D346" s="256" t="s">
        <v>289</v>
      </c>
      <c r="E346" s="256" t="s">
        <v>289</v>
      </c>
      <c r="F346" s="256" t="s">
        <v>289</v>
      </c>
      <c r="G346" s="256" t="s">
        <v>289</v>
      </c>
      <c r="H346" s="256" t="s">
        <v>289</v>
      </c>
      <c r="I346" s="256" t="s">
        <v>289</v>
      </c>
    </row>
    <row r="347" spans="1:9" ht="12" customHeight="1" x14ac:dyDescent="0.25">
      <c r="A347" s="302"/>
      <c r="C347" s="198">
        <v>44787.75</v>
      </c>
      <c r="D347" s="256" t="s">
        <v>289</v>
      </c>
      <c r="E347" s="256" t="s">
        <v>289</v>
      </c>
      <c r="F347" s="256" t="s">
        <v>289</v>
      </c>
      <c r="G347" s="256" t="s">
        <v>289</v>
      </c>
      <c r="H347" s="256" t="s">
        <v>289</v>
      </c>
      <c r="I347" s="256" t="s">
        <v>289</v>
      </c>
    </row>
    <row r="348" spans="1:9" ht="12" customHeight="1" x14ac:dyDescent="0.25">
      <c r="A348" s="302"/>
      <c r="C348" s="198">
        <v>44787.791666666664</v>
      </c>
      <c r="D348" s="256" t="s">
        <v>289</v>
      </c>
      <c r="E348" s="256" t="s">
        <v>289</v>
      </c>
      <c r="F348" s="256" t="s">
        <v>289</v>
      </c>
      <c r="G348" s="256" t="s">
        <v>289</v>
      </c>
      <c r="H348" s="256" t="s">
        <v>289</v>
      </c>
      <c r="I348" s="256" t="s">
        <v>289</v>
      </c>
    </row>
    <row r="349" spans="1:9" ht="12" customHeight="1" x14ac:dyDescent="0.25">
      <c r="A349" s="302"/>
      <c r="C349" s="198">
        <v>44787.833333333336</v>
      </c>
      <c r="D349" s="256" t="s">
        <v>289</v>
      </c>
      <c r="E349" s="256" t="s">
        <v>289</v>
      </c>
      <c r="F349" s="256" t="s">
        <v>289</v>
      </c>
      <c r="G349" s="256" t="s">
        <v>289</v>
      </c>
      <c r="H349" s="256" t="s">
        <v>289</v>
      </c>
      <c r="I349" s="256" t="s">
        <v>289</v>
      </c>
    </row>
    <row r="350" spans="1:9" ht="12" customHeight="1" x14ac:dyDescent="0.25">
      <c r="A350" s="302"/>
      <c r="C350" s="198">
        <v>44787.875</v>
      </c>
      <c r="D350" s="256" t="s">
        <v>289</v>
      </c>
      <c r="E350" s="256" t="s">
        <v>289</v>
      </c>
      <c r="F350" s="256" t="s">
        <v>289</v>
      </c>
      <c r="G350" s="256" t="s">
        <v>289</v>
      </c>
      <c r="H350" s="256" t="s">
        <v>289</v>
      </c>
      <c r="I350" s="256" t="s">
        <v>289</v>
      </c>
    </row>
    <row r="351" spans="1:9" ht="12" customHeight="1" x14ac:dyDescent="0.25">
      <c r="A351" s="302"/>
      <c r="C351" s="198">
        <v>44787.916666666664</v>
      </c>
      <c r="D351" s="256" t="s">
        <v>289</v>
      </c>
      <c r="E351" s="256" t="s">
        <v>289</v>
      </c>
      <c r="F351" s="256" t="s">
        <v>289</v>
      </c>
      <c r="G351" s="256" t="s">
        <v>289</v>
      </c>
      <c r="H351" s="256" t="s">
        <v>289</v>
      </c>
      <c r="I351" s="256" t="s">
        <v>289</v>
      </c>
    </row>
    <row r="352" spans="1:9" ht="12" customHeight="1" x14ac:dyDescent="0.25">
      <c r="A352" s="302"/>
      <c r="C352" s="198">
        <v>44787.958333333336</v>
      </c>
      <c r="D352" s="256" t="s">
        <v>289</v>
      </c>
      <c r="E352" s="256" t="s">
        <v>289</v>
      </c>
      <c r="F352" s="256" t="s">
        <v>289</v>
      </c>
      <c r="G352" s="256" t="s">
        <v>289</v>
      </c>
      <c r="H352" s="256" t="s">
        <v>289</v>
      </c>
      <c r="I352" s="256" t="s">
        <v>289</v>
      </c>
    </row>
    <row r="353" spans="1:9" ht="12" customHeight="1" x14ac:dyDescent="0.25">
      <c r="A353" s="302">
        <v>15</v>
      </c>
      <c r="C353" s="198">
        <v>44788</v>
      </c>
      <c r="D353" s="256" t="s">
        <v>289</v>
      </c>
      <c r="E353" s="256" t="s">
        <v>289</v>
      </c>
      <c r="F353" s="256" t="s">
        <v>289</v>
      </c>
      <c r="G353" s="256" t="s">
        <v>289</v>
      </c>
      <c r="H353" s="256" t="s">
        <v>289</v>
      </c>
      <c r="I353" s="256" t="s">
        <v>289</v>
      </c>
    </row>
    <row r="354" spans="1:9" ht="12" customHeight="1" x14ac:dyDescent="0.25">
      <c r="A354" s="302"/>
      <c r="C354" s="198">
        <v>44788.041666666664</v>
      </c>
      <c r="D354" s="256" t="s">
        <v>289</v>
      </c>
      <c r="E354" s="256" t="s">
        <v>289</v>
      </c>
      <c r="F354" s="256" t="s">
        <v>289</v>
      </c>
      <c r="G354" s="256" t="s">
        <v>289</v>
      </c>
      <c r="H354" s="256" t="s">
        <v>289</v>
      </c>
      <c r="I354" s="256" t="s">
        <v>289</v>
      </c>
    </row>
    <row r="355" spans="1:9" ht="12" customHeight="1" x14ac:dyDescent="0.25">
      <c r="A355" s="302"/>
      <c r="C355" s="198">
        <v>44788.083333333336</v>
      </c>
      <c r="D355" s="256" t="s">
        <v>289</v>
      </c>
      <c r="E355" s="256" t="s">
        <v>289</v>
      </c>
      <c r="F355" s="256" t="s">
        <v>289</v>
      </c>
      <c r="G355" s="256" t="s">
        <v>289</v>
      </c>
      <c r="H355" s="256" t="s">
        <v>289</v>
      </c>
      <c r="I355" s="256" t="s">
        <v>289</v>
      </c>
    </row>
    <row r="356" spans="1:9" ht="12" customHeight="1" x14ac:dyDescent="0.25">
      <c r="A356" s="302"/>
      <c r="C356" s="198">
        <v>44788.125</v>
      </c>
      <c r="D356" s="256" t="s">
        <v>289</v>
      </c>
      <c r="E356" s="256" t="s">
        <v>289</v>
      </c>
      <c r="F356" s="256" t="s">
        <v>289</v>
      </c>
      <c r="G356" s="256" t="s">
        <v>289</v>
      </c>
      <c r="H356" s="256" t="s">
        <v>289</v>
      </c>
      <c r="I356" s="256" t="s">
        <v>289</v>
      </c>
    </row>
    <row r="357" spans="1:9" ht="12" customHeight="1" x14ac:dyDescent="0.25">
      <c r="A357" s="302"/>
      <c r="C357" s="198">
        <v>44788.166666666664</v>
      </c>
      <c r="D357" s="256" t="s">
        <v>289</v>
      </c>
      <c r="E357" s="256" t="s">
        <v>289</v>
      </c>
      <c r="F357" s="256" t="s">
        <v>289</v>
      </c>
      <c r="G357" s="256" t="s">
        <v>289</v>
      </c>
      <c r="H357" s="256" t="s">
        <v>289</v>
      </c>
      <c r="I357" s="256" t="s">
        <v>289</v>
      </c>
    </row>
    <row r="358" spans="1:9" ht="12" customHeight="1" x14ac:dyDescent="0.25">
      <c r="A358" s="302"/>
      <c r="C358" s="198">
        <v>44788.208333333336</v>
      </c>
      <c r="D358" s="256" t="s">
        <v>289</v>
      </c>
      <c r="E358" s="256" t="s">
        <v>289</v>
      </c>
      <c r="F358" s="256" t="s">
        <v>289</v>
      </c>
      <c r="G358" s="256" t="s">
        <v>289</v>
      </c>
      <c r="H358" s="256" t="s">
        <v>289</v>
      </c>
      <c r="I358" s="256" t="s">
        <v>289</v>
      </c>
    </row>
    <row r="359" spans="1:9" ht="12" customHeight="1" x14ac:dyDescent="0.25">
      <c r="A359" s="302"/>
      <c r="C359" s="198">
        <v>44788.25</v>
      </c>
      <c r="D359" s="256" t="s">
        <v>289</v>
      </c>
      <c r="E359" s="256" t="s">
        <v>289</v>
      </c>
      <c r="F359" s="256" t="s">
        <v>289</v>
      </c>
      <c r="G359" s="256" t="s">
        <v>289</v>
      </c>
      <c r="H359" s="256" t="s">
        <v>289</v>
      </c>
      <c r="I359" s="256" t="s">
        <v>289</v>
      </c>
    </row>
    <row r="360" spans="1:9" ht="12" customHeight="1" x14ac:dyDescent="0.25">
      <c r="A360" s="302"/>
      <c r="C360" s="198">
        <v>44788.291666666664</v>
      </c>
      <c r="D360" s="256" t="s">
        <v>289</v>
      </c>
      <c r="E360" s="256" t="s">
        <v>289</v>
      </c>
      <c r="F360" s="256" t="s">
        <v>289</v>
      </c>
      <c r="G360" s="256" t="s">
        <v>289</v>
      </c>
      <c r="H360" s="256" t="s">
        <v>289</v>
      </c>
      <c r="I360" s="256" t="s">
        <v>289</v>
      </c>
    </row>
    <row r="361" spans="1:9" ht="12" customHeight="1" x14ac:dyDescent="0.25">
      <c r="A361" s="302"/>
      <c r="C361" s="198">
        <v>44788.333333333336</v>
      </c>
      <c r="D361" s="256" t="s">
        <v>289</v>
      </c>
      <c r="E361" s="256" t="s">
        <v>289</v>
      </c>
      <c r="F361" s="256" t="s">
        <v>289</v>
      </c>
      <c r="G361" s="256" t="s">
        <v>289</v>
      </c>
      <c r="H361" s="256" t="s">
        <v>289</v>
      </c>
      <c r="I361" s="256" t="s">
        <v>289</v>
      </c>
    </row>
    <row r="362" spans="1:9" ht="12" customHeight="1" x14ac:dyDescent="0.25">
      <c r="A362" s="302"/>
      <c r="C362" s="198">
        <v>44788.375</v>
      </c>
      <c r="D362" s="256" t="s">
        <v>289</v>
      </c>
      <c r="E362" s="256" t="s">
        <v>289</v>
      </c>
      <c r="F362" s="256" t="s">
        <v>289</v>
      </c>
      <c r="G362" s="256" t="s">
        <v>289</v>
      </c>
      <c r="H362" s="256" t="s">
        <v>289</v>
      </c>
      <c r="I362" s="256" t="s">
        <v>289</v>
      </c>
    </row>
    <row r="363" spans="1:9" ht="12" customHeight="1" x14ac:dyDescent="0.25">
      <c r="A363" s="302"/>
      <c r="C363" s="198">
        <v>44788.416666666664</v>
      </c>
      <c r="D363" s="256" t="s">
        <v>289</v>
      </c>
      <c r="E363" s="256" t="s">
        <v>289</v>
      </c>
      <c r="F363" s="256" t="s">
        <v>289</v>
      </c>
      <c r="G363" s="256" t="s">
        <v>289</v>
      </c>
      <c r="H363" s="256" t="s">
        <v>289</v>
      </c>
      <c r="I363" s="256" t="s">
        <v>289</v>
      </c>
    </row>
    <row r="364" spans="1:9" ht="12" customHeight="1" x14ac:dyDescent="0.25">
      <c r="A364" s="302"/>
      <c r="C364" s="198">
        <v>44788.458333333336</v>
      </c>
      <c r="D364" s="256" t="s">
        <v>289</v>
      </c>
      <c r="E364" s="256" t="s">
        <v>289</v>
      </c>
      <c r="F364" s="256" t="s">
        <v>289</v>
      </c>
      <c r="G364" s="256" t="s">
        <v>289</v>
      </c>
      <c r="H364" s="256" t="s">
        <v>289</v>
      </c>
      <c r="I364" s="256" t="s">
        <v>289</v>
      </c>
    </row>
    <row r="365" spans="1:9" ht="12" customHeight="1" x14ac:dyDescent="0.25">
      <c r="A365" s="302"/>
      <c r="C365" s="198">
        <v>44788.5</v>
      </c>
      <c r="D365" s="256" t="s">
        <v>289</v>
      </c>
      <c r="E365" s="256" t="s">
        <v>289</v>
      </c>
      <c r="F365" s="256" t="s">
        <v>289</v>
      </c>
      <c r="G365" s="256" t="s">
        <v>289</v>
      </c>
      <c r="H365" s="256" t="s">
        <v>289</v>
      </c>
      <c r="I365" s="256" t="s">
        <v>289</v>
      </c>
    </row>
    <row r="366" spans="1:9" ht="12" customHeight="1" x14ac:dyDescent="0.25">
      <c r="A366" s="302"/>
      <c r="C366" s="198">
        <v>44788.541666666664</v>
      </c>
      <c r="D366" s="256" t="s">
        <v>289</v>
      </c>
      <c r="E366" s="256" t="s">
        <v>289</v>
      </c>
      <c r="F366" s="256" t="s">
        <v>289</v>
      </c>
      <c r="G366" s="256" t="s">
        <v>289</v>
      </c>
      <c r="H366" s="256" t="s">
        <v>289</v>
      </c>
      <c r="I366" s="256" t="s">
        <v>289</v>
      </c>
    </row>
    <row r="367" spans="1:9" ht="12" customHeight="1" x14ac:dyDescent="0.25">
      <c r="A367" s="302"/>
      <c r="C367" s="198">
        <v>44788.583333333336</v>
      </c>
      <c r="D367" s="256" t="s">
        <v>289</v>
      </c>
      <c r="E367" s="256" t="s">
        <v>289</v>
      </c>
      <c r="F367" s="256" t="s">
        <v>289</v>
      </c>
      <c r="G367" s="256" t="s">
        <v>289</v>
      </c>
      <c r="H367" s="256" t="s">
        <v>289</v>
      </c>
      <c r="I367" s="256" t="s">
        <v>289</v>
      </c>
    </row>
    <row r="368" spans="1:9" ht="12" customHeight="1" x14ac:dyDescent="0.25">
      <c r="A368" s="302"/>
      <c r="C368" s="198">
        <v>44788.625</v>
      </c>
      <c r="D368" s="256" t="s">
        <v>289</v>
      </c>
      <c r="E368" s="256" t="s">
        <v>289</v>
      </c>
      <c r="F368" s="256" t="s">
        <v>289</v>
      </c>
      <c r="G368" s="256" t="s">
        <v>289</v>
      </c>
      <c r="H368" s="256" t="s">
        <v>289</v>
      </c>
      <c r="I368" s="256" t="s">
        <v>289</v>
      </c>
    </row>
    <row r="369" spans="1:9" ht="12" customHeight="1" x14ac:dyDescent="0.25">
      <c r="A369" s="302"/>
      <c r="C369" s="198">
        <v>44788.666666666664</v>
      </c>
      <c r="D369" s="256" t="s">
        <v>289</v>
      </c>
      <c r="E369" s="256" t="s">
        <v>289</v>
      </c>
      <c r="F369" s="256" t="s">
        <v>289</v>
      </c>
      <c r="G369" s="256" t="s">
        <v>289</v>
      </c>
      <c r="H369" s="256" t="s">
        <v>289</v>
      </c>
      <c r="I369" s="256" t="s">
        <v>289</v>
      </c>
    </row>
    <row r="370" spans="1:9" ht="12" customHeight="1" x14ac:dyDescent="0.25">
      <c r="A370" s="302"/>
      <c r="C370" s="198">
        <v>44788.708333333336</v>
      </c>
      <c r="D370" s="256" t="s">
        <v>289</v>
      </c>
      <c r="E370" s="256" t="s">
        <v>289</v>
      </c>
      <c r="F370" s="256" t="s">
        <v>289</v>
      </c>
      <c r="G370" s="256" t="s">
        <v>289</v>
      </c>
      <c r="H370" s="256" t="s">
        <v>289</v>
      </c>
      <c r="I370" s="256" t="s">
        <v>289</v>
      </c>
    </row>
    <row r="371" spans="1:9" ht="12" customHeight="1" x14ac:dyDescent="0.25">
      <c r="A371" s="302"/>
      <c r="C371" s="198">
        <v>44788.75</v>
      </c>
      <c r="D371" s="256" t="s">
        <v>289</v>
      </c>
      <c r="E371" s="256" t="s">
        <v>289</v>
      </c>
      <c r="F371" s="256" t="s">
        <v>289</v>
      </c>
      <c r="G371" s="256" t="s">
        <v>289</v>
      </c>
      <c r="H371" s="256" t="s">
        <v>289</v>
      </c>
      <c r="I371" s="256" t="s">
        <v>289</v>
      </c>
    </row>
    <row r="372" spans="1:9" ht="12" customHeight="1" x14ac:dyDescent="0.25">
      <c r="A372" s="302"/>
      <c r="C372" s="198">
        <v>44788.791666666664</v>
      </c>
      <c r="D372" s="256" t="s">
        <v>289</v>
      </c>
      <c r="E372" s="256" t="s">
        <v>289</v>
      </c>
      <c r="F372" s="256" t="s">
        <v>289</v>
      </c>
      <c r="G372" s="256" t="s">
        <v>289</v>
      </c>
      <c r="H372" s="256" t="s">
        <v>289</v>
      </c>
      <c r="I372" s="256" t="s">
        <v>289</v>
      </c>
    </row>
    <row r="373" spans="1:9" ht="12" customHeight="1" x14ac:dyDescent="0.25">
      <c r="A373" s="302"/>
      <c r="C373" s="198">
        <v>44788.833333333336</v>
      </c>
      <c r="D373" s="256" t="s">
        <v>289</v>
      </c>
      <c r="E373" s="256" t="s">
        <v>289</v>
      </c>
      <c r="F373" s="256" t="s">
        <v>289</v>
      </c>
      <c r="G373" s="256" t="s">
        <v>289</v>
      </c>
      <c r="H373" s="256" t="s">
        <v>289</v>
      </c>
      <c r="I373" s="256" t="s">
        <v>289</v>
      </c>
    </row>
    <row r="374" spans="1:9" ht="12" customHeight="1" x14ac:dyDescent="0.25">
      <c r="A374" s="302"/>
      <c r="C374" s="198">
        <v>44788.875</v>
      </c>
      <c r="D374" s="256" t="s">
        <v>289</v>
      </c>
      <c r="E374" s="256" t="s">
        <v>289</v>
      </c>
      <c r="F374" s="256" t="s">
        <v>289</v>
      </c>
      <c r="G374" s="256" t="s">
        <v>289</v>
      </c>
      <c r="H374" s="256" t="s">
        <v>289</v>
      </c>
      <c r="I374" s="256" t="s">
        <v>289</v>
      </c>
    </row>
    <row r="375" spans="1:9" ht="12" customHeight="1" x14ac:dyDescent="0.25">
      <c r="A375" s="302"/>
      <c r="C375" s="198">
        <v>44788.916666666664</v>
      </c>
      <c r="D375" s="256" t="s">
        <v>289</v>
      </c>
      <c r="E375" s="256" t="s">
        <v>289</v>
      </c>
      <c r="F375" s="256" t="s">
        <v>289</v>
      </c>
      <c r="G375" s="256" t="s">
        <v>289</v>
      </c>
      <c r="H375" s="256" t="s">
        <v>289</v>
      </c>
      <c r="I375" s="256" t="s">
        <v>289</v>
      </c>
    </row>
    <row r="376" spans="1:9" ht="12" customHeight="1" x14ac:dyDescent="0.25">
      <c r="A376" s="302"/>
      <c r="C376" s="198">
        <v>44788.958333333336</v>
      </c>
      <c r="D376" s="256" t="s">
        <v>289</v>
      </c>
      <c r="E376" s="256" t="s">
        <v>289</v>
      </c>
      <c r="F376" s="256" t="s">
        <v>289</v>
      </c>
      <c r="G376" s="256" t="s">
        <v>289</v>
      </c>
      <c r="H376" s="256" t="s">
        <v>289</v>
      </c>
      <c r="I376" s="256" t="s">
        <v>289</v>
      </c>
    </row>
    <row r="377" spans="1:9" ht="12" customHeight="1" x14ac:dyDescent="0.25">
      <c r="A377" s="302">
        <v>16</v>
      </c>
      <c r="C377" s="198">
        <v>44789</v>
      </c>
      <c r="D377" s="256" t="s">
        <v>289</v>
      </c>
      <c r="E377" s="256" t="s">
        <v>289</v>
      </c>
      <c r="F377" s="256" t="s">
        <v>289</v>
      </c>
      <c r="G377" s="256" t="s">
        <v>289</v>
      </c>
      <c r="H377" s="256" t="s">
        <v>289</v>
      </c>
      <c r="I377" s="256" t="s">
        <v>289</v>
      </c>
    </row>
    <row r="378" spans="1:9" ht="12" customHeight="1" x14ac:dyDescent="0.25">
      <c r="A378" s="302"/>
      <c r="C378" s="198">
        <v>44789.041666666664</v>
      </c>
      <c r="D378" s="256" t="s">
        <v>289</v>
      </c>
      <c r="E378" s="256" t="s">
        <v>289</v>
      </c>
      <c r="F378" s="256" t="s">
        <v>289</v>
      </c>
      <c r="G378" s="256" t="s">
        <v>289</v>
      </c>
      <c r="H378" s="256" t="s">
        <v>289</v>
      </c>
      <c r="I378" s="256" t="s">
        <v>289</v>
      </c>
    </row>
    <row r="379" spans="1:9" ht="12" customHeight="1" x14ac:dyDescent="0.25">
      <c r="A379" s="302"/>
      <c r="C379" s="198">
        <v>44789.083333333336</v>
      </c>
      <c r="D379" s="256" t="s">
        <v>289</v>
      </c>
      <c r="E379" s="256" t="s">
        <v>289</v>
      </c>
      <c r="F379" s="256" t="s">
        <v>289</v>
      </c>
      <c r="G379" s="256" t="s">
        <v>289</v>
      </c>
      <c r="H379" s="256" t="s">
        <v>289</v>
      </c>
      <c r="I379" s="256" t="s">
        <v>289</v>
      </c>
    </row>
    <row r="380" spans="1:9" ht="12" customHeight="1" x14ac:dyDescent="0.25">
      <c r="A380" s="302"/>
      <c r="C380" s="198">
        <v>44789.125</v>
      </c>
      <c r="D380" s="256" t="s">
        <v>289</v>
      </c>
      <c r="E380" s="256" t="s">
        <v>289</v>
      </c>
      <c r="F380" s="256" t="s">
        <v>289</v>
      </c>
      <c r="G380" s="256" t="s">
        <v>289</v>
      </c>
      <c r="H380" s="256" t="s">
        <v>289</v>
      </c>
      <c r="I380" s="256" t="s">
        <v>289</v>
      </c>
    </row>
    <row r="381" spans="1:9" ht="12" customHeight="1" x14ac:dyDescent="0.25">
      <c r="A381" s="302"/>
      <c r="C381" s="198">
        <v>44789.166666666664</v>
      </c>
      <c r="D381" s="256" t="s">
        <v>289</v>
      </c>
      <c r="E381" s="256" t="s">
        <v>289</v>
      </c>
      <c r="F381" s="256" t="s">
        <v>289</v>
      </c>
      <c r="G381" s="256" t="s">
        <v>289</v>
      </c>
      <c r="H381" s="256" t="s">
        <v>289</v>
      </c>
      <c r="I381" s="256" t="s">
        <v>289</v>
      </c>
    </row>
    <row r="382" spans="1:9" ht="12" customHeight="1" x14ac:dyDescent="0.25">
      <c r="A382" s="302"/>
      <c r="C382" s="198">
        <v>44789.208333333336</v>
      </c>
      <c r="D382" s="256" t="s">
        <v>289</v>
      </c>
      <c r="E382" s="256" t="s">
        <v>289</v>
      </c>
      <c r="F382" s="256" t="s">
        <v>289</v>
      </c>
      <c r="G382" s="256" t="s">
        <v>289</v>
      </c>
      <c r="H382" s="256" t="s">
        <v>289</v>
      </c>
      <c r="I382" s="256" t="s">
        <v>289</v>
      </c>
    </row>
    <row r="383" spans="1:9" ht="12" customHeight="1" x14ac:dyDescent="0.25">
      <c r="A383" s="302"/>
      <c r="C383" s="198">
        <v>44789.25</v>
      </c>
      <c r="D383" s="256" t="s">
        <v>289</v>
      </c>
      <c r="E383" s="256" t="s">
        <v>289</v>
      </c>
      <c r="F383" s="256" t="s">
        <v>289</v>
      </c>
      <c r="G383" s="256" t="s">
        <v>289</v>
      </c>
      <c r="H383" s="256" t="s">
        <v>289</v>
      </c>
      <c r="I383" s="256" t="s">
        <v>289</v>
      </c>
    </row>
    <row r="384" spans="1:9" ht="12" customHeight="1" x14ac:dyDescent="0.25">
      <c r="A384" s="302"/>
      <c r="C384" s="198">
        <v>44789.291666666664</v>
      </c>
      <c r="D384" s="256" t="s">
        <v>289</v>
      </c>
      <c r="E384" s="256" t="s">
        <v>289</v>
      </c>
      <c r="F384" s="256" t="s">
        <v>289</v>
      </c>
      <c r="G384" s="256" t="s">
        <v>289</v>
      </c>
      <c r="H384" s="256" t="s">
        <v>289</v>
      </c>
      <c r="I384" s="256" t="s">
        <v>289</v>
      </c>
    </row>
    <row r="385" spans="1:9" ht="12" customHeight="1" x14ac:dyDescent="0.25">
      <c r="A385" s="302"/>
      <c r="C385" s="198">
        <v>44789.333333333336</v>
      </c>
      <c r="D385" s="256" t="s">
        <v>289</v>
      </c>
      <c r="E385" s="256" t="s">
        <v>289</v>
      </c>
      <c r="F385" s="256" t="s">
        <v>289</v>
      </c>
      <c r="G385" s="256" t="s">
        <v>289</v>
      </c>
      <c r="H385" s="256" t="s">
        <v>289</v>
      </c>
      <c r="I385" s="256" t="s">
        <v>289</v>
      </c>
    </row>
    <row r="386" spans="1:9" ht="12" customHeight="1" x14ac:dyDescent="0.25">
      <c r="A386" s="302"/>
      <c r="C386" s="198">
        <v>44789.375</v>
      </c>
      <c r="D386" s="256" t="s">
        <v>289</v>
      </c>
      <c r="E386" s="256" t="s">
        <v>289</v>
      </c>
      <c r="F386" s="256" t="s">
        <v>289</v>
      </c>
      <c r="G386" s="256" t="s">
        <v>289</v>
      </c>
      <c r="H386" s="256" t="s">
        <v>289</v>
      </c>
      <c r="I386" s="256" t="s">
        <v>289</v>
      </c>
    </row>
    <row r="387" spans="1:9" ht="12" customHeight="1" x14ac:dyDescent="0.25">
      <c r="A387" s="302"/>
      <c r="C387" s="198">
        <v>44789.416666666664</v>
      </c>
      <c r="D387" s="256" t="s">
        <v>289</v>
      </c>
      <c r="E387" s="256" t="s">
        <v>289</v>
      </c>
      <c r="F387" s="256" t="s">
        <v>289</v>
      </c>
      <c r="G387" s="256" t="s">
        <v>289</v>
      </c>
      <c r="H387" s="256" t="s">
        <v>289</v>
      </c>
      <c r="I387" s="256" t="s">
        <v>289</v>
      </c>
    </row>
    <row r="388" spans="1:9" ht="12" customHeight="1" x14ac:dyDescent="0.25">
      <c r="A388" s="302"/>
      <c r="C388" s="198">
        <v>44789.458333333336</v>
      </c>
      <c r="D388" s="256" t="s">
        <v>289</v>
      </c>
      <c r="E388" s="256" t="s">
        <v>289</v>
      </c>
      <c r="F388" s="256" t="s">
        <v>289</v>
      </c>
      <c r="G388" s="256" t="s">
        <v>289</v>
      </c>
      <c r="H388" s="256" t="s">
        <v>289</v>
      </c>
      <c r="I388" s="256" t="s">
        <v>289</v>
      </c>
    </row>
    <row r="389" spans="1:9" ht="12" customHeight="1" x14ac:dyDescent="0.25">
      <c r="A389" s="302"/>
      <c r="C389" s="198">
        <v>44789.5</v>
      </c>
      <c r="D389" s="256" t="s">
        <v>289</v>
      </c>
      <c r="E389" s="256" t="s">
        <v>289</v>
      </c>
      <c r="F389" s="256" t="s">
        <v>289</v>
      </c>
      <c r="G389" s="256" t="s">
        <v>289</v>
      </c>
      <c r="H389" s="256" t="s">
        <v>289</v>
      </c>
      <c r="I389" s="256" t="s">
        <v>289</v>
      </c>
    </row>
    <row r="390" spans="1:9" ht="12" customHeight="1" x14ac:dyDescent="0.25">
      <c r="A390" s="302"/>
      <c r="C390" s="198">
        <v>44789.541666666664</v>
      </c>
      <c r="D390" s="256" t="s">
        <v>289</v>
      </c>
      <c r="E390" s="256" t="s">
        <v>289</v>
      </c>
      <c r="F390" s="256" t="s">
        <v>289</v>
      </c>
      <c r="G390" s="256" t="s">
        <v>289</v>
      </c>
      <c r="H390" s="256" t="s">
        <v>289</v>
      </c>
      <c r="I390" s="256" t="s">
        <v>289</v>
      </c>
    </row>
    <row r="391" spans="1:9" ht="12" customHeight="1" x14ac:dyDescent="0.25">
      <c r="A391" s="302"/>
      <c r="C391" s="198">
        <v>44789.583333333336</v>
      </c>
      <c r="D391" s="256" t="s">
        <v>289</v>
      </c>
      <c r="E391" s="256" t="s">
        <v>289</v>
      </c>
      <c r="F391" s="256" t="s">
        <v>289</v>
      </c>
      <c r="G391" s="256" t="s">
        <v>289</v>
      </c>
      <c r="H391" s="256" t="s">
        <v>289</v>
      </c>
      <c r="I391" s="256" t="s">
        <v>289</v>
      </c>
    </row>
    <row r="392" spans="1:9" ht="12" customHeight="1" x14ac:dyDescent="0.25">
      <c r="A392" s="302"/>
      <c r="C392" s="198">
        <v>44789.625</v>
      </c>
      <c r="D392" s="256" t="s">
        <v>289</v>
      </c>
      <c r="E392" s="256" t="s">
        <v>289</v>
      </c>
      <c r="F392" s="256" t="s">
        <v>289</v>
      </c>
      <c r="G392" s="256" t="s">
        <v>289</v>
      </c>
      <c r="H392" s="256" t="s">
        <v>289</v>
      </c>
      <c r="I392" s="256" t="s">
        <v>289</v>
      </c>
    </row>
    <row r="393" spans="1:9" ht="12" customHeight="1" x14ac:dyDescent="0.25">
      <c r="A393" s="302"/>
      <c r="C393" s="198">
        <v>44789.666666666664</v>
      </c>
      <c r="D393" s="256" t="s">
        <v>289</v>
      </c>
      <c r="E393" s="256" t="s">
        <v>289</v>
      </c>
      <c r="F393" s="256" t="s">
        <v>289</v>
      </c>
      <c r="G393" s="256" t="s">
        <v>289</v>
      </c>
      <c r="H393" s="256" t="s">
        <v>289</v>
      </c>
      <c r="I393" s="256" t="s">
        <v>289</v>
      </c>
    </row>
    <row r="394" spans="1:9" ht="12" customHeight="1" x14ac:dyDescent="0.25">
      <c r="A394" s="302"/>
      <c r="C394" s="198">
        <v>44789.708333333336</v>
      </c>
      <c r="D394" s="256" t="s">
        <v>289</v>
      </c>
      <c r="E394" s="256" t="s">
        <v>289</v>
      </c>
      <c r="F394" s="256" t="s">
        <v>289</v>
      </c>
      <c r="G394" s="256" t="s">
        <v>289</v>
      </c>
      <c r="H394" s="256" t="s">
        <v>289</v>
      </c>
      <c r="I394" s="256" t="s">
        <v>289</v>
      </c>
    </row>
    <row r="395" spans="1:9" ht="12" customHeight="1" x14ac:dyDescent="0.25">
      <c r="A395" s="302"/>
      <c r="C395" s="198">
        <v>44789.75</v>
      </c>
      <c r="D395" s="256" t="s">
        <v>289</v>
      </c>
      <c r="E395" s="256" t="s">
        <v>289</v>
      </c>
      <c r="F395" s="256" t="s">
        <v>289</v>
      </c>
      <c r="G395" s="256" t="s">
        <v>289</v>
      </c>
      <c r="H395" s="256" t="s">
        <v>289</v>
      </c>
      <c r="I395" s="256" t="s">
        <v>289</v>
      </c>
    </row>
    <row r="396" spans="1:9" ht="12" customHeight="1" x14ac:dyDescent="0.25">
      <c r="A396" s="302"/>
      <c r="C396" s="198">
        <v>44789.791666666664</v>
      </c>
      <c r="D396" s="256" t="s">
        <v>289</v>
      </c>
      <c r="E396" s="256" t="s">
        <v>289</v>
      </c>
      <c r="F396" s="256" t="s">
        <v>289</v>
      </c>
      <c r="G396" s="256" t="s">
        <v>289</v>
      </c>
      <c r="H396" s="256" t="s">
        <v>289</v>
      </c>
      <c r="I396" s="256" t="s">
        <v>289</v>
      </c>
    </row>
    <row r="397" spans="1:9" ht="12" customHeight="1" x14ac:dyDescent="0.25">
      <c r="A397" s="302"/>
      <c r="C397" s="198">
        <v>44789.833333333336</v>
      </c>
      <c r="D397" s="256" t="s">
        <v>289</v>
      </c>
      <c r="E397" s="256" t="s">
        <v>289</v>
      </c>
      <c r="F397" s="256" t="s">
        <v>289</v>
      </c>
      <c r="G397" s="256" t="s">
        <v>289</v>
      </c>
      <c r="H397" s="256" t="s">
        <v>289</v>
      </c>
      <c r="I397" s="256" t="s">
        <v>289</v>
      </c>
    </row>
    <row r="398" spans="1:9" ht="12" customHeight="1" x14ac:dyDescent="0.25">
      <c r="A398" s="302"/>
      <c r="C398" s="198">
        <v>44789.875</v>
      </c>
      <c r="D398" s="256" t="s">
        <v>289</v>
      </c>
      <c r="E398" s="256" t="s">
        <v>289</v>
      </c>
      <c r="F398" s="256" t="s">
        <v>289</v>
      </c>
      <c r="G398" s="256" t="s">
        <v>289</v>
      </c>
      <c r="H398" s="256" t="s">
        <v>289</v>
      </c>
      <c r="I398" s="256" t="s">
        <v>289</v>
      </c>
    </row>
    <row r="399" spans="1:9" ht="12" customHeight="1" x14ac:dyDescent="0.25">
      <c r="A399" s="302"/>
      <c r="C399" s="198">
        <v>44789.916666666664</v>
      </c>
      <c r="D399" s="256" t="s">
        <v>289</v>
      </c>
      <c r="E399" s="256" t="s">
        <v>289</v>
      </c>
      <c r="F399" s="256" t="s">
        <v>289</v>
      </c>
      <c r="G399" s="256" t="s">
        <v>289</v>
      </c>
      <c r="H399" s="256" t="s">
        <v>289</v>
      </c>
      <c r="I399" s="256" t="s">
        <v>289</v>
      </c>
    </row>
    <row r="400" spans="1:9" ht="12" customHeight="1" x14ac:dyDescent="0.25">
      <c r="A400" s="302"/>
      <c r="C400" s="198">
        <v>44789.958333333336</v>
      </c>
      <c r="D400" s="256" t="s">
        <v>289</v>
      </c>
      <c r="E400" s="256" t="s">
        <v>289</v>
      </c>
      <c r="F400" s="256" t="s">
        <v>289</v>
      </c>
      <c r="G400" s="256" t="s">
        <v>289</v>
      </c>
      <c r="H400" s="256" t="s">
        <v>289</v>
      </c>
      <c r="I400" s="256" t="s">
        <v>289</v>
      </c>
    </row>
    <row r="401" spans="1:9" ht="12" customHeight="1" x14ac:dyDescent="0.25">
      <c r="A401" s="302">
        <v>17</v>
      </c>
      <c r="C401" s="198">
        <v>44790</v>
      </c>
      <c r="D401" s="256" t="s">
        <v>289</v>
      </c>
      <c r="E401" s="256" t="s">
        <v>289</v>
      </c>
      <c r="F401" s="256" t="s">
        <v>289</v>
      </c>
      <c r="G401" s="256" t="s">
        <v>289</v>
      </c>
      <c r="H401" s="256" t="s">
        <v>289</v>
      </c>
      <c r="I401" s="256" t="s">
        <v>289</v>
      </c>
    </row>
    <row r="402" spans="1:9" ht="12" customHeight="1" x14ac:dyDescent="0.25">
      <c r="A402" s="302"/>
      <c r="C402" s="198">
        <v>44790.041666666664</v>
      </c>
      <c r="D402" s="256" t="s">
        <v>289</v>
      </c>
      <c r="E402" s="256" t="s">
        <v>289</v>
      </c>
      <c r="F402" s="256" t="s">
        <v>289</v>
      </c>
      <c r="G402" s="256" t="s">
        <v>289</v>
      </c>
      <c r="H402" s="256" t="s">
        <v>289</v>
      </c>
      <c r="I402" s="256" t="s">
        <v>289</v>
      </c>
    </row>
    <row r="403" spans="1:9" ht="12" customHeight="1" x14ac:dyDescent="0.25">
      <c r="A403" s="302"/>
      <c r="C403" s="198">
        <v>44790.083333333336</v>
      </c>
      <c r="D403" s="256" t="s">
        <v>289</v>
      </c>
      <c r="E403" s="256" t="s">
        <v>289</v>
      </c>
      <c r="F403" s="256" t="s">
        <v>289</v>
      </c>
      <c r="G403" s="256" t="s">
        <v>289</v>
      </c>
      <c r="H403" s="256" t="s">
        <v>289</v>
      </c>
      <c r="I403" s="256" t="s">
        <v>289</v>
      </c>
    </row>
    <row r="404" spans="1:9" ht="12" customHeight="1" x14ac:dyDescent="0.25">
      <c r="A404" s="302"/>
      <c r="C404" s="198">
        <v>44790.125</v>
      </c>
      <c r="D404" s="256" t="s">
        <v>289</v>
      </c>
      <c r="E404" s="256" t="s">
        <v>289</v>
      </c>
      <c r="F404" s="256" t="s">
        <v>289</v>
      </c>
      <c r="G404" s="256" t="s">
        <v>289</v>
      </c>
      <c r="H404" s="256" t="s">
        <v>289</v>
      </c>
      <c r="I404" s="256" t="s">
        <v>289</v>
      </c>
    </row>
    <row r="405" spans="1:9" ht="12" customHeight="1" x14ac:dyDescent="0.25">
      <c r="A405" s="302"/>
      <c r="C405" s="198">
        <v>44790.166666666664</v>
      </c>
      <c r="D405" s="256" t="s">
        <v>289</v>
      </c>
      <c r="E405" s="256" t="s">
        <v>289</v>
      </c>
      <c r="F405" s="256" t="s">
        <v>289</v>
      </c>
      <c r="G405" s="256" t="s">
        <v>289</v>
      </c>
      <c r="H405" s="256" t="s">
        <v>289</v>
      </c>
      <c r="I405" s="256" t="s">
        <v>289</v>
      </c>
    </row>
    <row r="406" spans="1:9" ht="12" customHeight="1" x14ac:dyDescent="0.25">
      <c r="A406" s="302"/>
      <c r="C406" s="198">
        <v>44790.208333333336</v>
      </c>
      <c r="D406" s="256" t="s">
        <v>289</v>
      </c>
      <c r="E406" s="256" t="s">
        <v>289</v>
      </c>
      <c r="F406" s="256" t="s">
        <v>289</v>
      </c>
      <c r="G406" s="256" t="s">
        <v>289</v>
      </c>
      <c r="H406" s="256" t="s">
        <v>289</v>
      </c>
      <c r="I406" s="256" t="s">
        <v>289</v>
      </c>
    </row>
    <row r="407" spans="1:9" ht="12" customHeight="1" x14ac:dyDescent="0.25">
      <c r="A407" s="302"/>
      <c r="C407" s="198">
        <v>44790.25</v>
      </c>
      <c r="D407" s="256" t="s">
        <v>289</v>
      </c>
      <c r="E407" s="256" t="s">
        <v>289</v>
      </c>
      <c r="F407" s="256" t="s">
        <v>289</v>
      </c>
      <c r="G407" s="256" t="s">
        <v>289</v>
      </c>
      <c r="H407" s="256" t="s">
        <v>289</v>
      </c>
      <c r="I407" s="256" t="s">
        <v>289</v>
      </c>
    </row>
    <row r="408" spans="1:9" ht="12" customHeight="1" x14ac:dyDescent="0.25">
      <c r="A408" s="302"/>
      <c r="C408" s="198">
        <v>44790.291666666664</v>
      </c>
      <c r="D408" s="256" t="s">
        <v>289</v>
      </c>
      <c r="E408" s="256" t="s">
        <v>289</v>
      </c>
      <c r="F408" s="256" t="s">
        <v>289</v>
      </c>
      <c r="G408" s="256" t="s">
        <v>289</v>
      </c>
      <c r="H408" s="256" t="s">
        <v>289</v>
      </c>
      <c r="I408" s="256" t="s">
        <v>289</v>
      </c>
    </row>
    <row r="409" spans="1:9" ht="12" customHeight="1" x14ac:dyDescent="0.25">
      <c r="A409" s="302"/>
      <c r="C409" s="198">
        <v>44790.333333333336</v>
      </c>
      <c r="D409" s="256" t="s">
        <v>289</v>
      </c>
      <c r="E409" s="256" t="s">
        <v>289</v>
      </c>
      <c r="F409" s="256" t="s">
        <v>289</v>
      </c>
      <c r="G409" s="256" t="s">
        <v>289</v>
      </c>
      <c r="H409" s="256" t="s">
        <v>289</v>
      </c>
      <c r="I409" s="256" t="s">
        <v>289</v>
      </c>
    </row>
    <row r="410" spans="1:9" ht="12" customHeight="1" x14ac:dyDescent="0.25">
      <c r="A410" s="302"/>
      <c r="C410" s="198">
        <v>44790.375</v>
      </c>
      <c r="D410" s="256" t="s">
        <v>297</v>
      </c>
      <c r="E410" s="256" t="s">
        <v>297</v>
      </c>
      <c r="F410" s="256" t="s">
        <v>297</v>
      </c>
      <c r="G410" s="256" t="s">
        <v>297</v>
      </c>
      <c r="H410" s="256" t="s">
        <v>297</v>
      </c>
      <c r="I410" s="256" t="s">
        <v>297</v>
      </c>
    </row>
    <row r="411" spans="1:9" ht="12" customHeight="1" x14ac:dyDescent="0.25">
      <c r="A411" s="302"/>
      <c r="C411" s="198">
        <v>44790.416666666664</v>
      </c>
      <c r="D411" s="256" t="s">
        <v>297</v>
      </c>
      <c r="E411" s="256" t="s">
        <v>297</v>
      </c>
      <c r="F411" s="256" t="s">
        <v>297</v>
      </c>
      <c r="G411" s="256" t="s">
        <v>297</v>
      </c>
      <c r="H411" s="256" t="s">
        <v>297</v>
      </c>
      <c r="I411" s="256" t="s">
        <v>297</v>
      </c>
    </row>
    <row r="412" spans="1:9" ht="12" customHeight="1" x14ac:dyDescent="0.25">
      <c r="A412" s="302"/>
      <c r="C412" s="198">
        <v>44790.458333333336</v>
      </c>
      <c r="D412" s="256" t="s">
        <v>297</v>
      </c>
      <c r="E412" s="256" t="s">
        <v>297</v>
      </c>
      <c r="F412" s="256" t="s">
        <v>297</v>
      </c>
      <c r="G412" s="256" t="s">
        <v>297</v>
      </c>
      <c r="H412" s="256" t="s">
        <v>297</v>
      </c>
      <c r="I412" s="256" t="s">
        <v>297</v>
      </c>
    </row>
    <row r="413" spans="1:9" ht="12" customHeight="1" x14ac:dyDescent="0.25">
      <c r="A413" s="302"/>
      <c r="C413" s="198">
        <v>44790.5</v>
      </c>
      <c r="D413" s="256">
        <v>484.2</v>
      </c>
      <c r="E413" s="256">
        <v>0</v>
      </c>
      <c r="F413" s="256">
        <v>19.399999999999999</v>
      </c>
      <c r="G413" s="256">
        <v>14.3</v>
      </c>
      <c r="H413" s="256">
        <v>1.4</v>
      </c>
      <c r="I413" s="256">
        <v>111.1</v>
      </c>
    </row>
    <row r="414" spans="1:9" ht="12" customHeight="1" x14ac:dyDescent="0.25">
      <c r="A414" s="302"/>
      <c r="C414" s="198">
        <v>44790.541666666664</v>
      </c>
      <c r="D414" s="256">
        <v>483.5</v>
      </c>
      <c r="E414" s="256">
        <v>0</v>
      </c>
      <c r="F414" s="256">
        <v>20.3</v>
      </c>
      <c r="G414" s="256">
        <v>13.1</v>
      </c>
      <c r="H414" s="256">
        <v>1.7</v>
      </c>
      <c r="I414" s="256">
        <v>69.5</v>
      </c>
    </row>
    <row r="415" spans="1:9" ht="12" customHeight="1" x14ac:dyDescent="0.25">
      <c r="A415" s="302"/>
      <c r="C415" s="198">
        <v>44790.583333333336</v>
      </c>
      <c r="D415" s="256">
        <v>483</v>
      </c>
      <c r="E415" s="256">
        <v>0</v>
      </c>
      <c r="F415" s="256">
        <v>19.5</v>
      </c>
      <c r="G415" s="256">
        <v>27.5</v>
      </c>
      <c r="H415" s="256">
        <v>2.6</v>
      </c>
      <c r="I415" s="256">
        <v>50.6</v>
      </c>
    </row>
    <row r="416" spans="1:9" ht="12" customHeight="1" x14ac:dyDescent="0.25">
      <c r="A416" s="302"/>
      <c r="C416" s="198">
        <v>44790.625</v>
      </c>
      <c r="D416" s="256">
        <v>483.1</v>
      </c>
      <c r="E416" s="256">
        <v>0</v>
      </c>
      <c r="F416" s="256">
        <v>17.5</v>
      </c>
      <c r="G416" s="256">
        <v>36.6</v>
      </c>
      <c r="H416" s="256">
        <v>2.5</v>
      </c>
      <c r="I416" s="256">
        <v>33.700000000000003</v>
      </c>
    </row>
    <row r="417" spans="1:9" ht="12" customHeight="1" x14ac:dyDescent="0.25">
      <c r="A417" s="302"/>
      <c r="C417" s="198">
        <v>44790.666666666664</v>
      </c>
      <c r="D417" s="256">
        <v>483.2</v>
      </c>
      <c r="E417" s="256">
        <v>0</v>
      </c>
      <c r="F417" s="256">
        <v>16</v>
      </c>
      <c r="G417" s="256">
        <v>38.799999999999997</v>
      </c>
      <c r="H417" s="256">
        <v>2.4</v>
      </c>
      <c r="I417" s="256">
        <v>22.7</v>
      </c>
    </row>
    <row r="418" spans="1:9" ht="12" customHeight="1" x14ac:dyDescent="0.25">
      <c r="A418" s="302"/>
      <c r="C418" s="198">
        <v>44790.708333333336</v>
      </c>
      <c r="D418" s="256">
        <v>483.5</v>
      </c>
      <c r="E418" s="256">
        <v>0</v>
      </c>
      <c r="F418" s="256">
        <v>15.3</v>
      </c>
      <c r="G418" s="256">
        <v>19.3</v>
      </c>
      <c r="H418" s="256">
        <v>1.5</v>
      </c>
      <c r="I418" s="256">
        <v>337.9</v>
      </c>
    </row>
    <row r="419" spans="1:9" ht="12" customHeight="1" x14ac:dyDescent="0.25">
      <c r="A419" s="302"/>
      <c r="C419" s="198">
        <v>44790.75</v>
      </c>
      <c r="D419" s="256">
        <v>484.2</v>
      </c>
      <c r="E419" s="256">
        <v>0</v>
      </c>
      <c r="F419" s="256">
        <v>12.8</v>
      </c>
      <c r="G419" s="256">
        <v>33.9</v>
      </c>
      <c r="H419" s="256">
        <v>1.8</v>
      </c>
      <c r="I419" s="256">
        <v>15.7</v>
      </c>
    </row>
    <row r="420" spans="1:9" ht="12" customHeight="1" x14ac:dyDescent="0.25">
      <c r="A420" s="302"/>
      <c r="C420" s="198">
        <v>44790.791666666664</v>
      </c>
      <c r="D420" s="256">
        <v>484.8</v>
      </c>
      <c r="E420" s="256">
        <v>0</v>
      </c>
      <c r="F420" s="256">
        <v>10.8</v>
      </c>
      <c r="G420" s="256">
        <v>37.1</v>
      </c>
      <c r="H420" s="256">
        <v>1.8</v>
      </c>
      <c r="I420" s="256">
        <v>1.8</v>
      </c>
    </row>
    <row r="421" spans="1:9" ht="12" customHeight="1" x14ac:dyDescent="0.25">
      <c r="A421" s="302"/>
      <c r="C421" s="198">
        <v>44790.833333333336</v>
      </c>
      <c r="D421" s="256">
        <v>485.2</v>
      </c>
      <c r="E421" s="256">
        <v>0</v>
      </c>
      <c r="F421" s="256">
        <v>8.8000000000000007</v>
      </c>
      <c r="G421" s="256">
        <v>34.200000000000003</v>
      </c>
      <c r="H421" s="256">
        <v>2.2000000000000002</v>
      </c>
      <c r="I421" s="256">
        <v>10.9</v>
      </c>
    </row>
    <row r="422" spans="1:9" ht="12" customHeight="1" x14ac:dyDescent="0.25">
      <c r="A422" s="302"/>
      <c r="C422" s="198">
        <v>44790.875</v>
      </c>
      <c r="D422" s="256">
        <v>485.4</v>
      </c>
      <c r="E422" s="256">
        <v>0</v>
      </c>
      <c r="F422" s="256">
        <v>7.8</v>
      </c>
      <c r="G422" s="256">
        <v>39.4</v>
      </c>
      <c r="H422" s="256">
        <v>0.8</v>
      </c>
      <c r="I422" s="256">
        <v>282.89999999999998</v>
      </c>
    </row>
    <row r="423" spans="1:9" ht="12" customHeight="1" x14ac:dyDescent="0.25">
      <c r="A423" s="302"/>
      <c r="C423" s="198">
        <v>44790.916666666664</v>
      </c>
      <c r="D423" s="256">
        <v>485.7</v>
      </c>
      <c r="E423" s="256">
        <v>0</v>
      </c>
      <c r="F423" s="256">
        <v>5.9</v>
      </c>
      <c r="G423" s="256">
        <v>45.5</v>
      </c>
      <c r="H423" s="256">
        <v>0.9</v>
      </c>
      <c r="I423" s="256">
        <v>271.7</v>
      </c>
    </row>
    <row r="424" spans="1:9" ht="12" customHeight="1" x14ac:dyDescent="0.25">
      <c r="A424" s="302"/>
      <c r="C424" s="198">
        <v>44790.958333333336</v>
      </c>
      <c r="D424" s="256">
        <v>485.6</v>
      </c>
      <c r="E424" s="256">
        <v>0</v>
      </c>
      <c r="F424" s="256">
        <v>4.4000000000000004</v>
      </c>
      <c r="G424" s="256">
        <v>44.5</v>
      </c>
      <c r="H424" s="256">
        <v>1.1000000000000001</v>
      </c>
      <c r="I424" s="256">
        <v>270.39999999999998</v>
      </c>
    </row>
    <row r="425" spans="1:9" ht="12" customHeight="1" x14ac:dyDescent="0.25">
      <c r="A425" s="302">
        <v>18</v>
      </c>
      <c r="C425" s="198">
        <v>44791</v>
      </c>
      <c r="D425" s="256">
        <v>485.5</v>
      </c>
      <c r="E425" s="256">
        <v>0</v>
      </c>
      <c r="F425" s="256">
        <v>3.2</v>
      </c>
      <c r="G425" s="256">
        <v>41.2</v>
      </c>
      <c r="H425" s="256">
        <v>0.8</v>
      </c>
      <c r="I425" s="256">
        <v>262.3</v>
      </c>
    </row>
    <row r="426" spans="1:9" ht="12" customHeight="1" x14ac:dyDescent="0.25">
      <c r="A426" s="302"/>
      <c r="C426" s="198">
        <v>44791.041666666664</v>
      </c>
      <c r="D426" s="256">
        <v>485.2</v>
      </c>
      <c r="E426" s="256">
        <v>0</v>
      </c>
      <c r="F426" s="256">
        <v>1.9</v>
      </c>
      <c r="G426" s="256">
        <v>41.5</v>
      </c>
      <c r="H426" s="256">
        <v>0.8</v>
      </c>
      <c r="I426" s="256">
        <v>265.8</v>
      </c>
    </row>
    <row r="427" spans="1:9" ht="12" customHeight="1" x14ac:dyDescent="0.25">
      <c r="A427" s="302"/>
      <c r="C427" s="198">
        <v>44791.083333333336</v>
      </c>
      <c r="D427" s="256">
        <v>485.2</v>
      </c>
      <c r="E427" s="256">
        <v>0</v>
      </c>
      <c r="F427" s="256">
        <v>0.7</v>
      </c>
      <c r="G427" s="256">
        <v>43.1</v>
      </c>
      <c r="H427" s="256">
        <v>1.2</v>
      </c>
      <c r="I427" s="256">
        <v>275.8</v>
      </c>
    </row>
    <row r="428" spans="1:9" ht="12" customHeight="1" x14ac:dyDescent="0.25">
      <c r="A428" s="302"/>
      <c r="C428" s="198">
        <v>44791.125</v>
      </c>
      <c r="D428" s="256">
        <v>485.1</v>
      </c>
      <c r="E428" s="256">
        <v>0</v>
      </c>
      <c r="F428" s="256">
        <v>-0.3</v>
      </c>
      <c r="G428" s="256">
        <v>43.7</v>
      </c>
      <c r="H428" s="256">
        <v>1.1000000000000001</v>
      </c>
      <c r="I428" s="256">
        <v>268.60000000000002</v>
      </c>
    </row>
    <row r="429" spans="1:9" ht="12" customHeight="1" x14ac:dyDescent="0.25">
      <c r="A429" s="302"/>
      <c r="C429" s="198">
        <v>44791.166666666664</v>
      </c>
      <c r="D429" s="256">
        <v>485.1</v>
      </c>
      <c r="E429" s="256">
        <v>0</v>
      </c>
      <c r="F429" s="256">
        <v>-0.8</v>
      </c>
      <c r="G429" s="256">
        <v>43.4</v>
      </c>
      <c r="H429" s="256">
        <v>1.1000000000000001</v>
      </c>
      <c r="I429" s="256">
        <v>273.60000000000002</v>
      </c>
    </row>
    <row r="430" spans="1:9" ht="12" customHeight="1" x14ac:dyDescent="0.25">
      <c r="A430" s="302"/>
      <c r="C430" s="198">
        <v>44791.208333333336</v>
      </c>
      <c r="D430" s="256">
        <v>485.5</v>
      </c>
      <c r="E430" s="256">
        <v>0</v>
      </c>
      <c r="F430" s="256">
        <v>-1.8</v>
      </c>
      <c r="G430" s="256">
        <v>45.7</v>
      </c>
      <c r="H430" s="256">
        <v>1.3</v>
      </c>
      <c r="I430" s="256">
        <v>275.5</v>
      </c>
    </row>
    <row r="431" spans="1:9" ht="12" customHeight="1" x14ac:dyDescent="0.25">
      <c r="A431" s="302"/>
      <c r="C431" s="198">
        <v>44791.25</v>
      </c>
      <c r="D431" s="256">
        <v>485.9</v>
      </c>
      <c r="E431" s="256">
        <v>0</v>
      </c>
      <c r="F431" s="256">
        <v>-2.5</v>
      </c>
      <c r="G431" s="256">
        <v>48.2</v>
      </c>
      <c r="H431" s="256">
        <v>1</v>
      </c>
      <c r="I431" s="256">
        <v>258.3</v>
      </c>
    </row>
    <row r="432" spans="1:9" ht="12" customHeight="1" x14ac:dyDescent="0.25">
      <c r="A432" s="302"/>
      <c r="C432" s="198">
        <v>44791.291666666664</v>
      </c>
      <c r="D432" s="256">
        <v>486.2</v>
      </c>
      <c r="E432" s="256">
        <v>0</v>
      </c>
      <c r="F432" s="256">
        <v>-2.5</v>
      </c>
      <c r="G432" s="256">
        <v>47.1</v>
      </c>
      <c r="H432" s="256">
        <v>1</v>
      </c>
      <c r="I432" s="256">
        <v>268.60000000000002</v>
      </c>
    </row>
    <row r="433" spans="1:9" ht="12" customHeight="1" x14ac:dyDescent="0.25">
      <c r="A433" s="302"/>
      <c r="C433" s="198">
        <v>44791.333333333336</v>
      </c>
      <c r="D433" s="256">
        <v>486.4</v>
      </c>
      <c r="E433" s="256">
        <v>0</v>
      </c>
      <c r="F433" s="256">
        <v>2.2000000000000002</v>
      </c>
      <c r="G433" s="256">
        <v>33.4</v>
      </c>
      <c r="H433" s="256">
        <v>0.6</v>
      </c>
      <c r="I433" s="256">
        <v>313.5</v>
      </c>
    </row>
    <row r="434" spans="1:9" ht="12" customHeight="1" x14ac:dyDescent="0.25">
      <c r="A434" s="302"/>
      <c r="C434" s="198">
        <v>44791.375</v>
      </c>
      <c r="D434" s="256">
        <v>486.1</v>
      </c>
      <c r="E434" s="256">
        <v>0</v>
      </c>
      <c r="F434" s="256">
        <v>7.1</v>
      </c>
      <c r="G434" s="256">
        <v>22.5</v>
      </c>
      <c r="H434" s="256">
        <v>0.7</v>
      </c>
      <c r="I434" s="256">
        <v>122</v>
      </c>
    </row>
    <row r="435" spans="1:9" ht="12" customHeight="1" x14ac:dyDescent="0.25">
      <c r="A435" s="302"/>
      <c r="C435" s="198">
        <v>44791.416666666664</v>
      </c>
      <c r="D435" s="256">
        <v>485.5</v>
      </c>
      <c r="E435" s="256">
        <v>0</v>
      </c>
      <c r="F435" s="256">
        <v>11.8</v>
      </c>
      <c r="G435" s="256">
        <v>14.8</v>
      </c>
      <c r="H435" s="256">
        <v>0.7</v>
      </c>
      <c r="I435" s="256">
        <v>94.7</v>
      </c>
    </row>
    <row r="436" spans="1:9" ht="12" customHeight="1" x14ac:dyDescent="0.25">
      <c r="A436" s="302"/>
      <c r="C436" s="198">
        <v>44791.458333333336</v>
      </c>
      <c r="D436" s="256">
        <v>484.9</v>
      </c>
      <c r="E436" s="256">
        <v>0</v>
      </c>
      <c r="F436" s="256">
        <v>16.100000000000001</v>
      </c>
      <c r="G436" s="256">
        <v>10.6</v>
      </c>
      <c r="H436" s="256">
        <v>0.8</v>
      </c>
      <c r="I436" s="256">
        <v>150.1</v>
      </c>
    </row>
    <row r="437" spans="1:9" ht="12" customHeight="1" x14ac:dyDescent="0.25">
      <c r="A437" s="302"/>
      <c r="C437" s="198">
        <v>44791.5</v>
      </c>
      <c r="D437" s="256">
        <v>484.3</v>
      </c>
      <c r="E437" s="256">
        <v>0</v>
      </c>
      <c r="F437" s="256">
        <v>18</v>
      </c>
      <c r="G437" s="256">
        <v>8.5</v>
      </c>
      <c r="H437" s="256">
        <v>1.1000000000000001</v>
      </c>
      <c r="I437" s="256">
        <v>86.2</v>
      </c>
    </row>
    <row r="438" spans="1:9" ht="12" customHeight="1" x14ac:dyDescent="0.25">
      <c r="A438" s="302"/>
      <c r="C438" s="198">
        <v>44791.541666666664</v>
      </c>
      <c r="D438" s="256">
        <v>483.8</v>
      </c>
      <c r="E438" s="256">
        <v>0</v>
      </c>
      <c r="F438" s="256">
        <v>18.5</v>
      </c>
      <c r="G438" s="256">
        <v>10.1</v>
      </c>
      <c r="H438" s="256">
        <v>1.9</v>
      </c>
      <c r="I438" s="256">
        <v>78.599999999999994</v>
      </c>
    </row>
    <row r="439" spans="1:9" ht="12" customHeight="1" x14ac:dyDescent="0.25">
      <c r="A439" s="302"/>
      <c r="C439" s="198">
        <v>44791.583333333336</v>
      </c>
      <c r="D439" s="256">
        <v>483.4</v>
      </c>
      <c r="E439" s="256">
        <v>0</v>
      </c>
      <c r="F439" s="256">
        <v>17.899999999999999</v>
      </c>
      <c r="G439" s="256">
        <v>18.8</v>
      </c>
      <c r="H439" s="256">
        <v>2.6</v>
      </c>
      <c r="I439" s="256">
        <v>62.4</v>
      </c>
    </row>
    <row r="440" spans="1:9" ht="12" customHeight="1" x14ac:dyDescent="0.25">
      <c r="A440" s="302"/>
      <c r="C440" s="198">
        <v>44791.625</v>
      </c>
      <c r="D440" s="256">
        <v>483.3</v>
      </c>
      <c r="E440" s="256">
        <v>0</v>
      </c>
      <c r="F440" s="256">
        <v>16.600000000000001</v>
      </c>
      <c r="G440" s="256">
        <v>28.5</v>
      </c>
      <c r="H440" s="256">
        <v>2.8</v>
      </c>
      <c r="I440" s="256">
        <v>73.3</v>
      </c>
    </row>
    <row r="441" spans="1:9" ht="12" customHeight="1" x14ac:dyDescent="0.25">
      <c r="A441" s="302"/>
      <c r="C441" s="198">
        <v>44791.666666666664</v>
      </c>
      <c r="D441" s="256">
        <v>483.5</v>
      </c>
      <c r="E441" s="256">
        <v>0</v>
      </c>
      <c r="F441" s="256">
        <v>14.7</v>
      </c>
      <c r="G441" s="256">
        <v>32.700000000000003</v>
      </c>
      <c r="H441" s="256">
        <v>2.2999999999999998</v>
      </c>
      <c r="I441" s="256">
        <v>56</v>
      </c>
    </row>
    <row r="442" spans="1:9" ht="12" customHeight="1" x14ac:dyDescent="0.25">
      <c r="A442" s="302"/>
      <c r="C442" s="198">
        <v>44791.708333333336</v>
      </c>
      <c r="D442" s="256">
        <v>484</v>
      </c>
      <c r="E442" s="256">
        <v>0</v>
      </c>
      <c r="F442" s="256">
        <v>12.2</v>
      </c>
      <c r="G442" s="256">
        <v>43.7</v>
      </c>
      <c r="H442" s="256">
        <v>1.9</v>
      </c>
      <c r="I442" s="256">
        <v>30.9</v>
      </c>
    </row>
    <row r="443" spans="1:9" ht="12" customHeight="1" x14ac:dyDescent="0.25">
      <c r="A443" s="302"/>
      <c r="C443" s="198">
        <v>44791.75</v>
      </c>
      <c r="D443" s="256">
        <v>484.9</v>
      </c>
      <c r="E443" s="256">
        <v>0</v>
      </c>
      <c r="F443" s="256">
        <v>10.199999999999999</v>
      </c>
      <c r="G443" s="256">
        <v>56</v>
      </c>
      <c r="H443" s="256">
        <v>1.8</v>
      </c>
      <c r="I443" s="256">
        <v>24.3</v>
      </c>
    </row>
    <row r="444" spans="1:9" ht="12" customHeight="1" x14ac:dyDescent="0.25">
      <c r="A444" s="302"/>
      <c r="C444" s="198">
        <v>44791.791666666664</v>
      </c>
      <c r="D444" s="256">
        <v>485.5</v>
      </c>
      <c r="E444" s="256">
        <v>0</v>
      </c>
      <c r="F444" s="256">
        <v>9.5</v>
      </c>
      <c r="G444" s="256">
        <v>60.2</v>
      </c>
      <c r="H444" s="256">
        <v>1.3</v>
      </c>
      <c r="I444" s="256">
        <v>17.600000000000001</v>
      </c>
    </row>
    <row r="445" spans="1:9" ht="12" customHeight="1" x14ac:dyDescent="0.25">
      <c r="A445" s="302"/>
      <c r="C445" s="198">
        <v>44791.833333333336</v>
      </c>
      <c r="D445" s="256">
        <v>485.9</v>
      </c>
      <c r="E445" s="256">
        <v>0</v>
      </c>
      <c r="F445" s="256">
        <v>9.4</v>
      </c>
      <c r="G445" s="256">
        <v>59.7</v>
      </c>
      <c r="H445" s="256">
        <v>1</v>
      </c>
      <c r="I445" s="256">
        <v>332.8</v>
      </c>
    </row>
    <row r="446" spans="1:9" ht="12" customHeight="1" x14ac:dyDescent="0.25">
      <c r="A446" s="302"/>
      <c r="C446" s="198">
        <v>44791.875</v>
      </c>
      <c r="D446" s="256">
        <v>486.1</v>
      </c>
      <c r="E446" s="256">
        <v>0</v>
      </c>
      <c r="F446" s="256">
        <v>9.3000000000000007</v>
      </c>
      <c r="G446" s="256">
        <v>59.5</v>
      </c>
      <c r="H446" s="256">
        <v>0.6</v>
      </c>
      <c r="I446" s="256">
        <v>355</v>
      </c>
    </row>
    <row r="447" spans="1:9" ht="12" customHeight="1" x14ac:dyDescent="0.25">
      <c r="A447" s="302"/>
      <c r="C447" s="198">
        <v>44791.916666666664</v>
      </c>
      <c r="D447" s="256">
        <v>486.3</v>
      </c>
      <c r="E447" s="256">
        <v>0</v>
      </c>
      <c r="F447" s="256">
        <v>8.3000000000000007</v>
      </c>
      <c r="G447" s="256">
        <v>64.900000000000006</v>
      </c>
      <c r="H447" s="256">
        <v>1.7</v>
      </c>
      <c r="I447" s="256">
        <v>8.1</v>
      </c>
    </row>
    <row r="448" spans="1:9" ht="12" customHeight="1" x14ac:dyDescent="0.25">
      <c r="A448" s="302"/>
      <c r="C448" s="198">
        <v>44791.958333333336</v>
      </c>
      <c r="D448" s="256">
        <v>486.5</v>
      </c>
      <c r="E448" s="256">
        <v>0</v>
      </c>
      <c r="F448" s="256">
        <v>8</v>
      </c>
      <c r="G448" s="256">
        <v>65</v>
      </c>
      <c r="H448" s="256">
        <v>1.9</v>
      </c>
      <c r="I448" s="256">
        <v>8.4</v>
      </c>
    </row>
    <row r="449" spans="1:9" ht="12" customHeight="1" x14ac:dyDescent="0.25">
      <c r="A449" s="302">
        <v>19</v>
      </c>
      <c r="C449" s="198">
        <v>44792</v>
      </c>
      <c r="D449" s="256">
        <v>486.3</v>
      </c>
      <c r="E449" s="256">
        <v>0</v>
      </c>
      <c r="F449" s="256">
        <v>8.6</v>
      </c>
      <c r="G449" s="256">
        <v>63.2</v>
      </c>
      <c r="H449" s="256">
        <v>0.6</v>
      </c>
      <c r="I449" s="256">
        <v>90.6</v>
      </c>
    </row>
    <row r="450" spans="1:9" ht="12" customHeight="1" x14ac:dyDescent="0.25">
      <c r="A450" s="302"/>
      <c r="C450" s="198">
        <v>44792.041666666664</v>
      </c>
      <c r="D450" s="256">
        <v>485.8</v>
      </c>
      <c r="E450" s="256">
        <v>0</v>
      </c>
      <c r="F450" s="256">
        <v>8.1</v>
      </c>
      <c r="G450" s="256">
        <v>63.4</v>
      </c>
      <c r="H450" s="256">
        <v>1.5</v>
      </c>
      <c r="I450" s="256">
        <v>14.3</v>
      </c>
    </row>
    <row r="451" spans="1:9" ht="12" customHeight="1" x14ac:dyDescent="0.25">
      <c r="A451" s="302"/>
      <c r="C451" s="198">
        <v>44792.083333333336</v>
      </c>
      <c r="D451" s="256">
        <v>485.7</v>
      </c>
      <c r="E451" s="256">
        <v>0</v>
      </c>
      <c r="F451" s="256">
        <v>7</v>
      </c>
      <c r="G451" s="256">
        <v>66.900000000000006</v>
      </c>
      <c r="H451" s="256">
        <v>2.2000000000000002</v>
      </c>
      <c r="I451" s="256">
        <v>2.6</v>
      </c>
    </row>
    <row r="452" spans="1:9" ht="12" customHeight="1" x14ac:dyDescent="0.25">
      <c r="A452" s="302"/>
      <c r="C452" s="198">
        <v>44792.125</v>
      </c>
      <c r="D452" s="256">
        <v>485.7</v>
      </c>
      <c r="E452" s="256">
        <v>0</v>
      </c>
      <c r="F452" s="256">
        <v>7.3</v>
      </c>
      <c r="G452" s="256">
        <v>66.400000000000006</v>
      </c>
      <c r="H452" s="256">
        <v>1.8</v>
      </c>
      <c r="I452" s="256">
        <v>11.5</v>
      </c>
    </row>
    <row r="453" spans="1:9" ht="12" customHeight="1" x14ac:dyDescent="0.25">
      <c r="A453" s="302"/>
      <c r="C453" s="198">
        <v>44792.166666666664</v>
      </c>
      <c r="D453" s="256">
        <v>485.9</v>
      </c>
      <c r="E453" s="256">
        <v>0</v>
      </c>
      <c r="F453" s="256">
        <v>7.6</v>
      </c>
      <c r="G453" s="256">
        <v>65.400000000000006</v>
      </c>
      <c r="H453" s="256">
        <v>1.1000000000000001</v>
      </c>
      <c r="I453" s="256">
        <v>294.39999999999998</v>
      </c>
    </row>
    <row r="454" spans="1:9" ht="12" customHeight="1" x14ac:dyDescent="0.25">
      <c r="A454" s="302"/>
      <c r="C454" s="198">
        <v>44792.208333333336</v>
      </c>
      <c r="D454" s="256">
        <v>485.8</v>
      </c>
      <c r="E454" s="256">
        <v>0</v>
      </c>
      <c r="F454" s="256">
        <v>7.5</v>
      </c>
      <c r="G454" s="256">
        <v>65.400000000000006</v>
      </c>
      <c r="H454" s="256">
        <v>0.8</v>
      </c>
      <c r="I454" s="256">
        <v>267.3</v>
      </c>
    </row>
    <row r="455" spans="1:9" ht="12" customHeight="1" x14ac:dyDescent="0.25">
      <c r="A455" s="302"/>
      <c r="C455" s="198">
        <v>44792.25</v>
      </c>
      <c r="D455" s="256">
        <v>486</v>
      </c>
      <c r="E455" s="256">
        <v>0</v>
      </c>
      <c r="F455" s="256">
        <v>7.4</v>
      </c>
      <c r="G455" s="256">
        <v>65.8</v>
      </c>
      <c r="H455" s="256">
        <v>0.9</v>
      </c>
      <c r="I455" s="256">
        <v>285.5</v>
      </c>
    </row>
    <row r="456" spans="1:9" ht="12" customHeight="1" x14ac:dyDescent="0.25">
      <c r="A456" s="302"/>
      <c r="C456" s="198">
        <v>44792.291666666664</v>
      </c>
      <c r="D456" s="256">
        <v>486.3</v>
      </c>
      <c r="E456" s="256">
        <v>0</v>
      </c>
      <c r="F456" s="256">
        <v>7.1</v>
      </c>
      <c r="G456" s="256">
        <v>65.5</v>
      </c>
      <c r="H456" s="256">
        <v>1.2</v>
      </c>
      <c r="I456" s="256">
        <v>261.39999999999998</v>
      </c>
    </row>
    <row r="457" spans="1:9" ht="12" customHeight="1" x14ac:dyDescent="0.25">
      <c r="A457" s="302"/>
      <c r="C457" s="198">
        <v>44792.333333333336</v>
      </c>
      <c r="D457" s="256">
        <v>486.5</v>
      </c>
      <c r="E457" s="256">
        <v>0</v>
      </c>
      <c r="F457" s="256">
        <v>9.3000000000000007</v>
      </c>
      <c r="G457" s="256">
        <v>57.5</v>
      </c>
      <c r="H457" s="256">
        <v>0.7</v>
      </c>
      <c r="I457" s="256">
        <v>166.2</v>
      </c>
    </row>
    <row r="458" spans="1:9" ht="12" customHeight="1" x14ac:dyDescent="0.25">
      <c r="A458" s="302"/>
      <c r="C458" s="198">
        <v>44792.375</v>
      </c>
      <c r="D458" s="256">
        <v>486.6</v>
      </c>
      <c r="E458" s="256">
        <v>0</v>
      </c>
      <c r="F458" s="256">
        <v>11.5</v>
      </c>
      <c r="G458" s="256">
        <v>49.3</v>
      </c>
      <c r="H458" s="256">
        <v>1.4</v>
      </c>
      <c r="I458" s="256">
        <v>86.8</v>
      </c>
    </row>
    <row r="459" spans="1:9" ht="12" customHeight="1" x14ac:dyDescent="0.25">
      <c r="A459" s="302"/>
      <c r="C459" s="198">
        <v>44792.416666666664</v>
      </c>
      <c r="D459" s="256">
        <v>486.4</v>
      </c>
      <c r="E459" s="256">
        <v>0</v>
      </c>
      <c r="F459" s="256">
        <v>13.2</v>
      </c>
      <c r="G459" s="256">
        <v>35.799999999999997</v>
      </c>
      <c r="H459" s="256">
        <v>1.3</v>
      </c>
      <c r="I459" s="256">
        <v>56.5</v>
      </c>
    </row>
    <row r="460" spans="1:9" ht="12" customHeight="1" x14ac:dyDescent="0.25">
      <c r="A460" s="302"/>
      <c r="C460" s="198">
        <v>44792.458333333336</v>
      </c>
      <c r="D460" s="256">
        <v>486</v>
      </c>
      <c r="E460" s="256">
        <v>0</v>
      </c>
      <c r="F460" s="256">
        <v>14</v>
      </c>
      <c r="G460" s="256">
        <v>36.700000000000003</v>
      </c>
      <c r="H460" s="256">
        <v>1.7</v>
      </c>
      <c r="I460" s="256">
        <v>32.4</v>
      </c>
    </row>
    <row r="461" spans="1:9" ht="12" customHeight="1" x14ac:dyDescent="0.25">
      <c r="A461" s="302"/>
      <c r="C461" s="198">
        <v>44792.5</v>
      </c>
      <c r="D461" s="256">
        <v>485.8</v>
      </c>
      <c r="E461" s="256">
        <v>0</v>
      </c>
      <c r="F461" s="256">
        <v>12.2</v>
      </c>
      <c r="G461" s="256">
        <v>49.3</v>
      </c>
      <c r="H461" s="256">
        <v>2.5</v>
      </c>
      <c r="I461" s="256">
        <v>46.8</v>
      </c>
    </row>
    <row r="462" spans="1:9" ht="12" customHeight="1" x14ac:dyDescent="0.25">
      <c r="A462" s="302"/>
      <c r="C462" s="198">
        <v>44792.541666666664</v>
      </c>
      <c r="D462" s="256">
        <v>485.4</v>
      </c>
      <c r="E462" s="256">
        <v>0</v>
      </c>
      <c r="F462" s="256">
        <v>12.2</v>
      </c>
      <c r="G462" s="256">
        <v>49.5</v>
      </c>
      <c r="H462" s="256">
        <v>2.7</v>
      </c>
      <c r="I462" s="256">
        <v>68.2</v>
      </c>
    </row>
    <row r="463" spans="1:9" ht="12" customHeight="1" x14ac:dyDescent="0.25">
      <c r="A463" s="302"/>
      <c r="C463" s="198">
        <v>44792.583333333336</v>
      </c>
      <c r="D463" s="256">
        <v>484.8</v>
      </c>
      <c r="E463" s="256">
        <v>0</v>
      </c>
      <c r="F463" s="256">
        <v>12.4</v>
      </c>
      <c r="G463" s="256">
        <v>48.8</v>
      </c>
      <c r="H463" s="256">
        <v>2.7</v>
      </c>
      <c r="I463" s="256">
        <v>60.4</v>
      </c>
    </row>
    <row r="464" spans="1:9" ht="12" customHeight="1" x14ac:dyDescent="0.25">
      <c r="A464" s="302"/>
      <c r="C464" s="198">
        <v>44792.625</v>
      </c>
      <c r="D464" s="256">
        <v>484.2</v>
      </c>
      <c r="E464" s="256">
        <v>0</v>
      </c>
      <c r="F464" s="256">
        <v>12.8</v>
      </c>
      <c r="G464" s="256">
        <v>47.2</v>
      </c>
      <c r="H464" s="256">
        <v>2.2999999999999998</v>
      </c>
      <c r="I464" s="256">
        <v>42</v>
      </c>
    </row>
    <row r="465" spans="1:9" ht="12" customHeight="1" x14ac:dyDescent="0.25">
      <c r="A465" s="302"/>
      <c r="C465" s="198">
        <v>44792.666666666664</v>
      </c>
      <c r="D465" s="256">
        <v>484.2</v>
      </c>
      <c r="E465" s="256">
        <v>0</v>
      </c>
      <c r="F465" s="256">
        <v>11.8</v>
      </c>
      <c r="G465" s="256">
        <v>52.2</v>
      </c>
      <c r="H465" s="256">
        <v>2.2999999999999998</v>
      </c>
      <c r="I465" s="256">
        <v>54.7</v>
      </c>
    </row>
    <row r="466" spans="1:9" ht="12" customHeight="1" x14ac:dyDescent="0.25">
      <c r="A466" s="302"/>
      <c r="C466" s="198">
        <v>44792.708333333336</v>
      </c>
      <c r="D466" s="256">
        <v>484.4</v>
      </c>
      <c r="E466" s="256">
        <v>0</v>
      </c>
      <c r="F466" s="256">
        <v>10.3</v>
      </c>
      <c r="G466" s="256">
        <v>56.9</v>
      </c>
      <c r="H466" s="256">
        <v>1.8</v>
      </c>
      <c r="I466" s="256">
        <v>51.2</v>
      </c>
    </row>
    <row r="467" spans="1:9" ht="12" customHeight="1" x14ac:dyDescent="0.25">
      <c r="A467" s="302"/>
      <c r="C467" s="198">
        <v>44792.75</v>
      </c>
      <c r="D467" s="256">
        <v>485</v>
      </c>
      <c r="E467" s="256">
        <v>0</v>
      </c>
      <c r="F467" s="256">
        <v>9.3000000000000007</v>
      </c>
      <c r="G467" s="256">
        <v>60.2</v>
      </c>
      <c r="H467" s="256">
        <v>2.1</v>
      </c>
      <c r="I467" s="256">
        <v>33.799999999999997</v>
      </c>
    </row>
    <row r="468" spans="1:9" ht="12" customHeight="1" x14ac:dyDescent="0.25">
      <c r="A468" s="302"/>
      <c r="C468" s="198">
        <v>44792.791666666664</v>
      </c>
      <c r="D468" s="256">
        <v>485.6</v>
      </c>
      <c r="E468" s="256">
        <v>0</v>
      </c>
      <c r="F468" s="256">
        <v>8.3000000000000007</v>
      </c>
      <c r="G468" s="256">
        <v>63.9</v>
      </c>
      <c r="H468" s="256">
        <v>2</v>
      </c>
      <c r="I468" s="256">
        <v>4</v>
      </c>
    </row>
    <row r="469" spans="1:9" ht="12" customHeight="1" x14ac:dyDescent="0.25">
      <c r="A469" s="302"/>
      <c r="C469" s="198">
        <v>44792.833333333336</v>
      </c>
      <c r="D469" s="256">
        <v>486.2</v>
      </c>
      <c r="E469" s="256">
        <v>0</v>
      </c>
      <c r="F469" s="256">
        <v>7.4</v>
      </c>
      <c r="G469" s="256">
        <v>69.400000000000006</v>
      </c>
      <c r="H469" s="256">
        <v>2.1</v>
      </c>
      <c r="I469" s="256">
        <v>35.1</v>
      </c>
    </row>
    <row r="470" spans="1:9" ht="12" customHeight="1" x14ac:dyDescent="0.25">
      <c r="A470" s="302"/>
      <c r="C470" s="198">
        <v>44792.875</v>
      </c>
      <c r="D470" s="256">
        <v>486.4</v>
      </c>
      <c r="E470" s="256">
        <v>0</v>
      </c>
      <c r="F470" s="256">
        <v>7</v>
      </c>
      <c r="G470" s="256">
        <v>70.2</v>
      </c>
      <c r="H470" s="256">
        <v>1.4</v>
      </c>
      <c r="I470" s="256">
        <v>7.8</v>
      </c>
    </row>
    <row r="471" spans="1:9" ht="12" customHeight="1" x14ac:dyDescent="0.25">
      <c r="A471" s="302"/>
      <c r="C471" s="198">
        <v>44792.916666666664</v>
      </c>
      <c r="D471" s="256">
        <v>486.6</v>
      </c>
      <c r="E471" s="256">
        <v>0</v>
      </c>
      <c r="F471" s="256">
        <v>6.5</v>
      </c>
      <c r="G471" s="256">
        <v>70.099999999999994</v>
      </c>
      <c r="H471" s="256">
        <v>2.1</v>
      </c>
      <c r="I471" s="256">
        <v>354.1</v>
      </c>
    </row>
    <row r="472" spans="1:9" ht="12" customHeight="1" x14ac:dyDescent="0.25">
      <c r="A472" s="302"/>
      <c r="C472" s="198">
        <v>44792.958333333336</v>
      </c>
      <c r="D472" s="256">
        <v>486.6</v>
      </c>
      <c r="E472" s="256">
        <v>0</v>
      </c>
      <c r="F472" s="256">
        <v>5.9</v>
      </c>
      <c r="G472" s="256">
        <v>70.2</v>
      </c>
      <c r="H472" s="256">
        <v>1.5</v>
      </c>
      <c r="I472" s="256">
        <v>341.4</v>
      </c>
    </row>
    <row r="473" spans="1:9" ht="12" customHeight="1" x14ac:dyDescent="0.25">
      <c r="A473" s="302">
        <v>20</v>
      </c>
      <c r="C473" s="198">
        <v>44793</v>
      </c>
      <c r="D473" s="256">
        <v>486.5</v>
      </c>
      <c r="E473" s="256">
        <v>0</v>
      </c>
      <c r="F473" s="256">
        <v>5.2</v>
      </c>
      <c r="G473" s="256">
        <v>72.2</v>
      </c>
      <c r="H473" s="256">
        <v>1.6</v>
      </c>
      <c r="I473" s="256">
        <v>353.7</v>
      </c>
    </row>
    <row r="474" spans="1:9" ht="12" customHeight="1" x14ac:dyDescent="0.25">
      <c r="A474" s="302"/>
      <c r="C474" s="198">
        <v>44793.041666666664</v>
      </c>
      <c r="D474" s="256">
        <v>486.3</v>
      </c>
      <c r="E474" s="256">
        <v>0</v>
      </c>
      <c r="F474" s="256">
        <v>5</v>
      </c>
      <c r="G474" s="256">
        <v>73.8</v>
      </c>
      <c r="H474" s="256">
        <v>1.5</v>
      </c>
      <c r="I474" s="256">
        <v>341.9</v>
      </c>
    </row>
    <row r="475" spans="1:9" ht="12" customHeight="1" x14ac:dyDescent="0.25">
      <c r="A475" s="302"/>
      <c r="C475" s="198">
        <v>44793.083333333336</v>
      </c>
      <c r="D475" s="256" t="s">
        <v>296</v>
      </c>
      <c r="E475" s="256" t="s">
        <v>296</v>
      </c>
      <c r="F475" s="256" t="s">
        <v>296</v>
      </c>
      <c r="G475" s="256" t="s">
        <v>296</v>
      </c>
      <c r="H475" s="256" t="s">
        <v>296</v>
      </c>
      <c r="I475" s="256" t="s">
        <v>296</v>
      </c>
    </row>
    <row r="476" spans="1:9" ht="12" customHeight="1" x14ac:dyDescent="0.25">
      <c r="A476" s="302"/>
      <c r="C476" s="198">
        <v>44793.125</v>
      </c>
      <c r="D476" s="256" t="s">
        <v>296</v>
      </c>
      <c r="E476" s="256" t="s">
        <v>296</v>
      </c>
      <c r="F476" s="256" t="s">
        <v>296</v>
      </c>
      <c r="G476" s="256" t="s">
        <v>296</v>
      </c>
      <c r="H476" s="256" t="s">
        <v>296</v>
      </c>
      <c r="I476" s="256" t="s">
        <v>296</v>
      </c>
    </row>
    <row r="477" spans="1:9" ht="12" customHeight="1" x14ac:dyDescent="0.25">
      <c r="A477" s="302"/>
      <c r="C477" s="198">
        <v>44793.166666666664</v>
      </c>
      <c r="D477" s="256" t="s">
        <v>296</v>
      </c>
      <c r="E477" s="256" t="s">
        <v>296</v>
      </c>
      <c r="F477" s="256" t="s">
        <v>296</v>
      </c>
      <c r="G477" s="256" t="s">
        <v>296</v>
      </c>
      <c r="H477" s="256" t="s">
        <v>296</v>
      </c>
      <c r="I477" s="256" t="s">
        <v>296</v>
      </c>
    </row>
    <row r="478" spans="1:9" ht="12" customHeight="1" x14ac:dyDescent="0.25">
      <c r="A478" s="302"/>
      <c r="C478" s="198">
        <v>44793.208333333336</v>
      </c>
      <c r="D478" s="256" t="s">
        <v>296</v>
      </c>
      <c r="E478" s="256" t="s">
        <v>296</v>
      </c>
      <c r="F478" s="256" t="s">
        <v>296</v>
      </c>
      <c r="G478" s="256" t="s">
        <v>296</v>
      </c>
      <c r="H478" s="256" t="s">
        <v>296</v>
      </c>
      <c r="I478" s="256" t="s">
        <v>296</v>
      </c>
    </row>
    <row r="479" spans="1:9" ht="12" customHeight="1" x14ac:dyDescent="0.25">
      <c r="A479" s="302"/>
      <c r="C479" s="198">
        <v>44793.25</v>
      </c>
      <c r="D479" s="256" t="s">
        <v>296</v>
      </c>
      <c r="E479" s="256" t="s">
        <v>296</v>
      </c>
      <c r="F479" s="256" t="s">
        <v>296</v>
      </c>
      <c r="G479" s="256" t="s">
        <v>296</v>
      </c>
      <c r="H479" s="256" t="s">
        <v>296</v>
      </c>
      <c r="I479" s="256" t="s">
        <v>296</v>
      </c>
    </row>
    <row r="480" spans="1:9" ht="12" customHeight="1" x14ac:dyDescent="0.25">
      <c r="A480" s="302"/>
      <c r="C480" s="198">
        <v>44793.291666666664</v>
      </c>
      <c r="D480" s="256">
        <v>487.1</v>
      </c>
      <c r="E480" s="256">
        <v>0</v>
      </c>
      <c r="F480" s="256">
        <v>5.7</v>
      </c>
      <c r="G480" s="256">
        <v>71.900000000000006</v>
      </c>
      <c r="H480" s="256">
        <v>0.8</v>
      </c>
      <c r="I480" s="256">
        <v>279.3</v>
      </c>
    </row>
    <row r="481" spans="1:9" ht="12" customHeight="1" x14ac:dyDescent="0.25">
      <c r="A481" s="302"/>
      <c r="C481" s="198">
        <v>44793.333333333336</v>
      </c>
      <c r="D481" s="256">
        <v>487.2</v>
      </c>
      <c r="E481" s="256">
        <v>0</v>
      </c>
      <c r="F481" s="256">
        <v>7.2</v>
      </c>
      <c r="G481" s="256">
        <v>62.1</v>
      </c>
      <c r="H481" s="256">
        <v>0.8</v>
      </c>
      <c r="I481" s="256">
        <v>263.8</v>
      </c>
    </row>
    <row r="482" spans="1:9" ht="12" customHeight="1" x14ac:dyDescent="0.25">
      <c r="A482" s="302"/>
      <c r="C482" s="198">
        <v>44793.375</v>
      </c>
      <c r="D482" s="256">
        <v>487.2</v>
      </c>
      <c r="E482" s="256">
        <v>0</v>
      </c>
      <c r="F482" s="256">
        <v>9.1</v>
      </c>
      <c r="G482" s="256">
        <v>51.1</v>
      </c>
      <c r="H482" s="256">
        <v>0.5</v>
      </c>
      <c r="I482" s="256">
        <v>193.4</v>
      </c>
    </row>
    <row r="483" spans="1:9" ht="12" customHeight="1" x14ac:dyDescent="0.25">
      <c r="A483" s="302"/>
      <c r="C483" s="198">
        <v>44793.416666666664</v>
      </c>
      <c r="D483" s="256">
        <v>486.9</v>
      </c>
      <c r="E483" s="256">
        <v>0</v>
      </c>
      <c r="F483" s="256">
        <v>11.1</v>
      </c>
      <c r="G483" s="256">
        <v>44.6</v>
      </c>
      <c r="H483" s="256">
        <v>0.7</v>
      </c>
      <c r="I483" s="256">
        <v>324</v>
      </c>
    </row>
    <row r="484" spans="1:9" ht="12" customHeight="1" x14ac:dyDescent="0.25">
      <c r="A484" s="302"/>
      <c r="C484" s="198">
        <v>44793.458333333336</v>
      </c>
      <c r="D484" s="256">
        <v>486.2</v>
      </c>
      <c r="E484" s="256">
        <v>0</v>
      </c>
      <c r="F484" s="256">
        <v>14.4</v>
      </c>
      <c r="G484" s="256">
        <v>36.200000000000003</v>
      </c>
      <c r="H484" s="256">
        <v>0.9</v>
      </c>
      <c r="I484" s="256">
        <v>3</v>
      </c>
    </row>
    <row r="485" spans="1:9" ht="12" customHeight="1" x14ac:dyDescent="0.25">
      <c r="A485" s="302"/>
      <c r="C485" s="198">
        <v>44793.5</v>
      </c>
      <c r="D485" s="256">
        <v>485.5</v>
      </c>
      <c r="E485" s="256">
        <v>0</v>
      </c>
      <c r="F485" s="256">
        <v>16.3</v>
      </c>
      <c r="G485" s="256">
        <v>31.5</v>
      </c>
      <c r="H485" s="256">
        <v>1.2</v>
      </c>
      <c r="I485" s="256">
        <v>143</v>
      </c>
    </row>
    <row r="486" spans="1:9" ht="12" customHeight="1" x14ac:dyDescent="0.25">
      <c r="A486" s="302"/>
      <c r="C486" s="198">
        <v>44793.541666666664</v>
      </c>
      <c r="D486" s="256">
        <v>484.8</v>
      </c>
      <c r="E486" s="256">
        <v>0</v>
      </c>
      <c r="F486" s="256">
        <v>17.7</v>
      </c>
      <c r="G486" s="256">
        <v>26.2</v>
      </c>
      <c r="H486" s="256">
        <v>1.2</v>
      </c>
      <c r="I486" s="256">
        <v>102.6</v>
      </c>
    </row>
    <row r="487" spans="1:9" ht="12" customHeight="1" x14ac:dyDescent="0.25">
      <c r="A487" s="302"/>
      <c r="C487" s="198">
        <v>44793.583333333336</v>
      </c>
      <c r="D487" s="256">
        <v>484.1</v>
      </c>
      <c r="E487" s="256">
        <v>0</v>
      </c>
      <c r="F487" s="256">
        <v>17.899999999999999</v>
      </c>
      <c r="G487" s="256">
        <v>23</v>
      </c>
      <c r="H487" s="256">
        <v>2</v>
      </c>
      <c r="I487" s="256">
        <v>27.3</v>
      </c>
    </row>
    <row r="488" spans="1:9" ht="12" customHeight="1" x14ac:dyDescent="0.25">
      <c r="A488" s="302"/>
      <c r="C488" s="198">
        <v>44793.625</v>
      </c>
      <c r="D488" s="256">
        <v>483.8</v>
      </c>
      <c r="E488" s="256">
        <v>0</v>
      </c>
      <c r="F488" s="256">
        <v>17.2</v>
      </c>
      <c r="G488" s="256">
        <v>27.2</v>
      </c>
      <c r="H488" s="256">
        <v>2.6</v>
      </c>
      <c r="I488" s="256">
        <v>73.400000000000006</v>
      </c>
    </row>
    <row r="489" spans="1:9" ht="12" customHeight="1" x14ac:dyDescent="0.25">
      <c r="A489" s="302"/>
      <c r="C489" s="198">
        <v>44793.666666666664</v>
      </c>
      <c r="D489" s="256">
        <v>484</v>
      </c>
      <c r="E489" s="256">
        <v>0</v>
      </c>
      <c r="F489" s="256">
        <v>15.7</v>
      </c>
      <c r="G489" s="256">
        <v>29.7</v>
      </c>
      <c r="H489" s="256">
        <v>2.2000000000000002</v>
      </c>
      <c r="I489" s="256">
        <v>70.900000000000006</v>
      </c>
    </row>
    <row r="490" spans="1:9" ht="12" customHeight="1" x14ac:dyDescent="0.25">
      <c r="A490" s="302"/>
      <c r="C490" s="198">
        <v>44793.708333333336</v>
      </c>
      <c r="D490" s="256">
        <v>484.4</v>
      </c>
      <c r="E490" s="256">
        <v>0</v>
      </c>
      <c r="F490" s="256">
        <v>12.9</v>
      </c>
      <c r="G490" s="256">
        <v>37.9</v>
      </c>
      <c r="H490" s="256">
        <v>2.5</v>
      </c>
      <c r="I490" s="256">
        <v>82.7</v>
      </c>
    </row>
    <row r="491" spans="1:9" ht="12" customHeight="1" x14ac:dyDescent="0.25">
      <c r="A491" s="302"/>
      <c r="C491" s="198">
        <v>44793.75</v>
      </c>
      <c r="D491" s="256">
        <v>485</v>
      </c>
      <c r="E491" s="256">
        <v>0</v>
      </c>
      <c r="F491" s="256">
        <v>10.6</v>
      </c>
      <c r="G491" s="256">
        <v>49.6</v>
      </c>
      <c r="H491" s="256">
        <v>2.7</v>
      </c>
      <c r="I491" s="256">
        <v>53.9</v>
      </c>
    </row>
    <row r="492" spans="1:9" ht="12" customHeight="1" x14ac:dyDescent="0.25">
      <c r="A492" s="302"/>
      <c r="C492" s="198">
        <v>44793.791666666664</v>
      </c>
      <c r="D492" s="256">
        <v>485.5</v>
      </c>
      <c r="E492" s="256">
        <v>0</v>
      </c>
      <c r="F492" s="256">
        <v>9.3000000000000007</v>
      </c>
      <c r="G492" s="256">
        <v>55</v>
      </c>
      <c r="H492" s="256">
        <v>2.8</v>
      </c>
      <c r="I492" s="256">
        <v>65.599999999999994</v>
      </c>
    </row>
    <row r="493" spans="1:9" ht="12" customHeight="1" x14ac:dyDescent="0.25">
      <c r="A493" s="302"/>
      <c r="C493" s="198">
        <v>44793.833333333336</v>
      </c>
      <c r="D493" s="256">
        <v>486.2</v>
      </c>
      <c r="E493" s="256">
        <v>0</v>
      </c>
      <c r="F493" s="256">
        <v>7.7</v>
      </c>
      <c r="G493" s="256">
        <v>64</v>
      </c>
      <c r="H493" s="256">
        <v>1.8</v>
      </c>
      <c r="I493" s="256">
        <v>64.8</v>
      </c>
    </row>
    <row r="494" spans="1:9" ht="12" customHeight="1" x14ac:dyDescent="0.25">
      <c r="A494" s="302"/>
      <c r="C494" s="198">
        <v>44793.875</v>
      </c>
      <c r="D494" s="256">
        <v>486.6</v>
      </c>
      <c r="E494" s="256">
        <v>0</v>
      </c>
      <c r="F494" s="256">
        <v>7.1</v>
      </c>
      <c r="G494" s="256">
        <v>63.9</v>
      </c>
      <c r="H494" s="256">
        <v>1.5</v>
      </c>
      <c r="I494" s="256">
        <v>0.3</v>
      </c>
    </row>
    <row r="495" spans="1:9" ht="12" customHeight="1" x14ac:dyDescent="0.25">
      <c r="A495" s="302"/>
      <c r="C495" s="198">
        <v>44793.916666666664</v>
      </c>
      <c r="D495" s="256">
        <v>486.8</v>
      </c>
      <c r="E495" s="256">
        <v>0</v>
      </c>
      <c r="F495" s="256">
        <v>6.5</v>
      </c>
      <c r="G495" s="256">
        <v>64</v>
      </c>
      <c r="H495" s="256">
        <v>1</v>
      </c>
      <c r="I495" s="256">
        <v>331</v>
      </c>
    </row>
    <row r="496" spans="1:9" ht="12" customHeight="1" x14ac:dyDescent="0.25">
      <c r="A496" s="302"/>
      <c r="C496" s="198">
        <v>44793.958333333336</v>
      </c>
      <c r="D496" s="256">
        <v>486.8</v>
      </c>
      <c r="E496" s="256">
        <v>0</v>
      </c>
      <c r="F496" s="256">
        <v>5.4</v>
      </c>
      <c r="G496" s="256">
        <v>64</v>
      </c>
      <c r="H496" s="256">
        <v>1.4</v>
      </c>
      <c r="I496" s="256">
        <v>294.39999999999998</v>
      </c>
    </row>
    <row r="497" spans="1:9" ht="12" customHeight="1" x14ac:dyDescent="0.25">
      <c r="A497" s="302">
        <v>21</v>
      </c>
      <c r="C497" s="198">
        <v>44794</v>
      </c>
      <c r="D497" s="256">
        <v>486.6</v>
      </c>
      <c r="E497" s="256">
        <v>0</v>
      </c>
      <c r="F497" s="256">
        <v>4.3</v>
      </c>
      <c r="G497" s="256">
        <v>66.599999999999994</v>
      </c>
      <c r="H497" s="256">
        <v>1.6</v>
      </c>
      <c r="I497" s="256">
        <v>331.2</v>
      </c>
    </row>
    <row r="498" spans="1:9" ht="12" customHeight="1" x14ac:dyDescent="0.25">
      <c r="A498" s="302"/>
      <c r="C498" s="198">
        <v>44794.041666666664</v>
      </c>
      <c r="D498" s="256">
        <v>486.2</v>
      </c>
      <c r="E498" s="256">
        <v>0</v>
      </c>
      <c r="F498" s="256">
        <v>3.4</v>
      </c>
      <c r="G498" s="256">
        <v>66.099999999999994</v>
      </c>
      <c r="H498" s="256">
        <v>1.6</v>
      </c>
      <c r="I498" s="256">
        <v>331.4</v>
      </c>
    </row>
    <row r="499" spans="1:9" ht="12" customHeight="1" x14ac:dyDescent="0.25">
      <c r="A499" s="302"/>
      <c r="C499" s="198">
        <v>44794.083333333336</v>
      </c>
      <c r="D499" s="256">
        <v>486</v>
      </c>
      <c r="E499" s="256">
        <v>0</v>
      </c>
      <c r="F499" s="256">
        <v>2.4</v>
      </c>
      <c r="G499" s="256">
        <v>73.400000000000006</v>
      </c>
      <c r="H499" s="256">
        <v>1.2</v>
      </c>
      <c r="I499" s="256">
        <v>269.3</v>
      </c>
    </row>
    <row r="500" spans="1:9" ht="12" customHeight="1" x14ac:dyDescent="0.25">
      <c r="A500" s="302"/>
      <c r="C500" s="198">
        <v>44794.125</v>
      </c>
      <c r="D500" s="256">
        <v>485.9</v>
      </c>
      <c r="E500" s="256">
        <v>0</v>
      </c>
      <c r="F500" s="256">
        <v>1.6</v>
      </c>
      <c r="G500" s="256">
        <v>73</v>
      </c>
      <c r="H500" s="256">
        <v>1.2</v>
      </c>
      <c r="I500" s="256">
        <v>266.5</v>
      </c>
    </row>
    <row r="501" spans="1:9" ht="12" customHeight="1" x14ac:dyDescent="0.25">
      <c r="A501" s="302"/>
      <c r="C501" s="198">
        <v>44794.166666666664</v>
      </c>
      <c r="D501" s="256">
        <v>486</v>
      </c>
      <c r="E501" s="256">
        <v>0</v>
      </c>
      <c r="F501" s="256">
        <v>1.1000000000000001</v>
      </c>
      <c r="G501" s="256">
        <v>71.7</v>
      </c>
      <c r="H501" s="256">
        <v>1</v>
      </c>
      <c r="I501" s="256">
        <v>278.2</v>
      </c>
    </row>
    <row r="502" spans="1:9" ht="12" customHeight="1" x14ac:dyDescent="0.25">
      <c r="A502" s="302"/>
      <c r="C502" s="198">
        <v>44794.208333333336</v>
      </c>
      <c r="D502" s="256">
        <v>486.3</v>
      </c>
      <c r="E502" s="256">
        <v>0</v>
      </c>
      <c r="F502" s="256">
        <v>0.8</v>
      </c>
      <c r="G502" s="256">
        <v>70.7</v>
      </c>
      <c r="H502" s="256">
        <v>0.9</v>
      </c>
      <c r="I502" s="256">
        <v>282</v>
      </c>
    </row>
    <row r="503" spans="1:9" ht="12" customHeight="1" x14ac:dyDescent="0.25">
      <c r="A503" s="302"/>
      <c r="C503" s="198">
        <v>44794.25</v>
      </c>
      <c r="D503" s="256">
        <v>486.6</v>
      </c>
      <c r="E503" s="256">
        <v>0</v>
      </c>
      <c r="F503" s="256">
        <v>0.5</v>
      </c>
      <c r="G503" s="256">
        <v>69.7</v>
      </c>
      <c r="H503" s="256">
        <v>1</v>
      </c>
      <c r="I503" s="256">
        <v>281.60000000000002</v>
      </c>
    </row>
    <row r="504" spans="1:9" ht="12" customHeight="1" x14ac:dyDescent="0.25">
      <c r="A504" s="302"/>
      <c r="C504" s="198">
        <v>44794.291666666664</v>
      </c>
      <c r="D504" s="256">
        <v>487</v>
      </c>
      <c r="E504" s="256">
        <v>0</v>
      </c>
      <c r="F504" s="256">
        <v>1.2</v>
      </c>
      <c r="G504" s="256">
        <v>63.2</v>
      </c>
      <c r="H504" s="256">
        <v>0.5</v>
      </c>
      <c r="I504" s="256">
        <v>269</v>
      </c>
    </row>
    <row r="505" spans="1:9" ht="12" customHeight="1" x14ac:dyDescent="0.25">
      <c r="A505" s="302"/>
      <c r="C505" s="198">
        <v>44794.333333333336</v>
      </c>
      <c r="D505" s="256">
        <v>487.2</v>
      </c>
      <c r="E505" s="256">
        <v>0</v>
      </c>
      <c r="F505" s="256">
        <v>5.0999999999999996</v>
      </c>
      <c r="G505" s="256">
        <v>56.5</v>
      </c>
      <c r="H505" s="256">
        <v>0.9</v>
      </c>
      <c r="I505" s="256">
        <v>93.2</v>
      </c>
    </row>
    <row r="506" spans="1:9" ht="12" customHeight="1" x14ac:dyDescent="0.25">
      <c r="A506" s="302"/>
      <c r="C506" s="198">
        <v>44794.375</v>
      </c>
      <c r="D506" s="256">
        <v>487</v>
      </c>
      <c r="E506" s="256">
        <v>0</v>
      </c>
      <c r="F506" s="256">
        <v>8.8000000000000007</v>
      </c>
      <c r="G506" s="256">
        <v>49.8</v>
      </c>
      <c r="H506" s="256">
        <v>1.1000000000000001</v>
      </c>
      <c r="I506" s="256">
        <v>127.4</v>
      </c>
    </row>
    <row r="507" spans="1:9" ht="12" customHeight="1" x14ac:dyDescent="0.25">
      <c r="A507" s="302"/>
      <c r="C507" s="198">
        <v>44794.416666666664</v>
      </c>
      <c r="D507" s="256">
        <v>486.5</v>
      </c>
      <c r="E507" s="256">
        <v>0</v>
      </c>
      <c r="F507" s="256">
        <v>13.1</v>
      </c>
      <c r="G507" s="256">
        <v>38.4</v>
      </c>
      <c r="H507" s="256">
        <v>0.8</v>
      </c>
      <c r="I507" s="256">
        <v>225.2</v>
      </c>
    </row>
    <row r="508" spans="1:9" ht="12" customHeight="1" x14ac:dyDescent="0.25">
      <c r="A508" s="302"/>
      <c r="C508" s="198">
        <v>44794.458333333336</v>
      </c>
      <c r="D508" s="256">
        <v>485.9</v>
      </c>
      <c r="E508" s="256">
        <v>0</v>
      </c>
      <c r="F508" s="256">
        <v>15.7</v>
      </c>
      <c r="G508" s="256">
        <v>31.5</v>
      </c>
      <c r="H508" s="256">
        <v>1.2</v>
      </c>
      <c r="I508" s="256">
        <v>15.6</v>
      </c>
    </row>
    <row r="509" spans="1:9" ht="12" customHeight="1" x14ac:dyDescent="0.25">
      <c r="A509" s="302"/>
      <c r="C509" s="198">
        <v>44794.5</v>
      </c>
      <c r="D509" s="256">
        <v>485.2</v>
      </c>
      <c r="E509" s="256">
        <v>0</v>
      </c>
      <c r="F509" s="256">
        <v>16.899999999999999</v>
      </c>
      <c r="G509" s="256">
        <v>26.3</v>
      </c>
      <c r="H509" s="256">
        <v>1.8</v>
      </c>
      <c r="I509" s="256">
        <v>357.3</v>
      </c>
    </row>
    <row r="510" spans="1:9" ht="12" customHeight="1" x14ac:dyDescent="0.25">
      <c r="A510" s="302"/>
      <c r="C510" s="198">
        <v>44794.541666666664</v>
      </c>
      <c r="D510" s="256">
        <v>484.5</v>
      </c>
      <c r="E510" s="256">
        <v>0</v>
      </c>
      <c r="F510" s="256">
        <v>17.5</v>
      </c>
      <c r="G510" s="256">
        <v>23.4</v>
      </c>
      <c r="H510" s="256">
        <v>2.4</v>
      </c>
      <c r="I510" s="256">
        <v>7.5</v>
      </c>
    </row>
    <row r="511" spans="1:9" ht="12" customHeight="1" x14ac:dyDescent="0.25">
      <c r="A511" s="302"/>
      <c r="C511" s="198">
        <v>44794.583333333336</v>
      </c>
      <c r="D511" s="256">
        <v>484</v>
      </c>
      <c r="E511" s="256">
        <v>0</v>
      </c>
      <c r="F511" s="256">
        <v>17.7</v>
      </c>
      <c r="G511" s="256">
        <v>21.3</v>
      </c>
      <c r="H511" s="256">
        <v>2.6</v>
      </c>
      <c r="I511" s="256">
        <v>31.7</v>
      </c>
    </row>
    <row r="512" spans="1:9" ht="12" customHeight="1" x14ac:dyDescent="0.25">
      <c r="A512" s="302"/>
      <c r="C512" s="198">
        <v>44794.625</v>
      </c>
      <c r="D512" s="256">
        <v>483.8</v>
      </c>
      <c r="E512" s="256">
        <v>0</v>
      </c>
      <c r="F512" s="256">
        <v>16.600000000000001</v>
      </c>
      <c r="G512" s="256">
        <v>28.6</v>
      </c>
      <c r="H512" s="256">
        <v>3.2</v>
      </c>
      <c r="I512" s="256">
        <v>77.400000000000006</v>
      </c>
    </row>
    <row r="513" spans="1:9" ht="12" customHeight="1" x14ac:dyDescent="0.25">
      <c r="A513" s="302"/>
      <c r="C513" s="198">
        <v>44794.666666666664</v>
      </c>
      <c r="D513" s="256">
        <v>484</v>
      </c>
      <c r="E513" s="256">
        <v>0</v>
      </c>
      <c r="F513" s="256">
        <v>13.7</v>
      </c>
      <c r="G513" s="256">
        <v>40.9</v>
      </c>
      <c r="H513" s="256">
        <v>3.6</v>
      </c>
      <c r="I513" s="256">
        <v>83.5</v>
      </c>
    </row>
    <row r="514" spans="1:9" ht="12" customHeight="1" x14ac:dyDescent="0.25">
      <c r="A514" s="302"/>
      <c r="C514" s="198">
        <v>44794.708333333336</v>
      </c>
      <c r="D514" s="256">
        <v>484.6</v>
      </c>
      <c r="E514" s="256">
        <v>0</v>
      </c>
      <c r="F514" s="256">
        <v>10.4</v>
      </c>
      <c r="G514" s="256">
        <v>51.4</v>
      </c>
      <c r="H514" s="256">
        <v>2.6</v>
      </c>
      <c r="I514" s="256">
        <v>37.799999999999997</v>
      </c>
    </row>
    <row r="515" spans="1:9" ht="12" customHeight="1" x14ac:dyDescent="0.25">
      <c r="A515" s="302"/>
      <c r="C515" s="198">
        <v>44794.75</v>
      </c>
      <c r="D515" s="256">
        <v>485.5</v>
      </c>
      <c r="E515" s="256">
        <v>0</v>
      </c>
      <c r="F515" s="256">
        <v>8.4</v>
      </c>
      <c r="G515" s="256">
        <v>58.1</v>
      </c>
      <c r="H515" s="256">
        <v>2.2999999999999998</v>
      </c>
      <c r="I515" s="256">
        <v>67.5</v>
      </c>
    </row>
    <row r="516" spans="1:9" ht="12" customHeight="1" x14ac:dyDescent="0.25">
      <c r="A516" s="302"/>
      <c r="C516" s="198">
        <v>44794.791666666664</v>
      </c>
      <c r="D516" s="256">
        <v>486.4</v>
      </c>
      <c r="E516" s="256">
        <v>0</v>
      </c>
      <c r="F516" s="256">
        <v>7.4</v>
      </c>
      <c r="G516" s="256">
        <v>60.4</v>
      </c>
      <c r="H516" s="256">
        <v>2.5</v>
      </c>
      <c r="I516" s="256">
        <v>54.2</v>
      </c>
    </row>
    <row r="517" spans="1:9" ht="12" customHeight="1" x14ac:dyDescent="0.25">
      <c r="A517" s="302"/>
      <c r="C517" s="198">
        <v>44794.833333333336</v>
      </c>
      <c r="D517" s="256">
        <v>486.8</v>
      </c>
      <c r="E517" s="256">
        <v>0</v>
      </c>
      <c r="F517" s="256">
        <v>7.3</v>
      </c>
      <c r="G517" s="256">
        <v>58.3</v>
      </c>
      <c r="H517" s="256">
        <v>1.5</v>
      </c>
      <c r="I517" s="256">
        <v>45.2</v>
      </c>
    </row>
    <row r="518" spans="1:9" ht="12" customHeight="1" x14ac:dyDescent="0.25">
      <c r="A518" s="302"/>
      <c r="C518" s="198">
        <v>44794.875</v>
      </c>
      <c r="D518" s="256">
        <v>486.7</v>
      </c>
      <c r="E518" s="256">
        <v>0</v>
      </c>
      <c r="F518" s="256">
        <v>6.5</v>
      </c>
      <c r="G518" s="256">
        <v>59.2</v>
      </c>
      <c r="H518" s="256">
        <v>1.8</v>
      </c>
      <c r="I518" s="256">
        <v>349.4</v>
      </c>
    </row>
    <row r="519" spans="1:9" ht="12" customHeight="1" x14ac:dyDescent="0.25">
      <c r="A519" s="302"/>
      <c r="C519" s="198">
        <v>44794.916666666664</v>
      </c>
      <c r="D519" s="256">
        <v>486.6</v>
      </c>
      <c r="E519" s="256">
        <v>0</v>
      </c>
      <c r="F519" s="256">
        <v>5.8</v>
      </c>
      <c r="G519" s="256">
        <v>59.7</v>
      </c>
      <c r="H519" s="256">
        <v>1.4</v>
      </c>
      <c r="I519" s="256">
        <v>331.9</v>
      </c>
    </row>
    <row r="520" spans="1:9" ht="12" customHeight="1" x14ac:dyDescent="0.25">
      <c r="A520" s="302"/>
      <c r="C520" s="198">
        <v>44794.958333333336</v>
      </c>
      <c r="D520" s="256">
        <v>486.7</v>
      </c>
      <c r="E520" s="256">
        <v>0</v>
      </c>
      <c r="F520" s="256">
        <v>4.7</v>
      </c>
      <c r="G520" s="256">
        <v>64.7</v>
      </c>
      <c r="H520" s="256">
        <v>2.2000000000000002</v>
      </c>
      <c r="I520" s="256">
        <v>265.10000000000002</v>
      </c>
    </row>
    <row r="521" spans="1:9" ht="12" customHeight="1" x14ac:dyDescent="0.25">
      <c r="A521" s="302">
        <v>22</v>
      </c>
      <c r="C521" s="198">
        <v>44795</v>
      </c>
      <c r="D521" s="256">
        <v>486.4</v>
      </c>
      <c r="E521" s="256">
        <v>0</v>
      </c>
      <c r="F521" s="256">
        <v>3.7</v>
      </c>
      <c r="G521" s="256">
        <v>67.8</v>
      </c>
      <c r="H521" s="256">
        <v>1.6</v>
      </c>
      <c r="I521" s="256">
        <v>259.3</v>
      </c>
    </row>
    <row r="522" spans="1:9" ht="12" customHeight="1" x14ac:dyDescent="0.25">
      <c r="A522" s="302"/>
      <c r="C522" s="198">
        <v>44795.041666666664</v>
      </c>
      <c r="D522" s="256">
        <v>486.1</v>
      </c>
      <c r="E522" s="256">
        <v>0</v>
      </c>
      <c r="F522" s="256">
        <v>2.8</v>
      </c>
      <c r="G522" s="256">
        <v>70.2</v>
      </c>
      <c r="H522" s="256">
        <v>1</v>
      </c>
      <c r="I522" s="256">
        <v>267.89999999999998</v>
      </c>
    </row>
    <row r="523" spans="1:9" ht="12" customHeight="1" x14ac:dyDescent="0.25">
      <c r="A523" s="302"/>
      <c r="C523" s="198">
        <v>44795.083333333336</v>
      </c>
      <c r="D523" s="256">
        <v>485.8</v>
      </c>
      <c r="E523" s="256">
        <v>0</v>
      </c>
      <c r="F523" s="256">
        <v>2.1</v>
      </c>
      <c r="G523" s="256">
        <v>70.400000000000006</v>
      </c>
      <c r="H523" s="256">
        <v>1.4</v>
      </c>
      <c r="I523" s="256">
        <v>286.60000000000002</v>
      </c>
    </row>
    <row r="524" spans="1:9" ht="12" customHeight="1" x14ac:dyDescent="0.25">
      <c r="A524" s="302"/>
      <c r="C524" s="198">
        <v>44795.125</v>
      </c>
      <c r="D524" s="256">
        <v>485.6</v>
      </c>
      <c r="E524" s="256">
        <v>0</v>
      </c>
      <c r="F524" s="256">
        <v>1.2</v>
      </c>
      <c r="G524" s="256">
        <v>72.099999999999994</v>
      </c>
      <c r="H524" s="256">
        <v>1.4</v>
      </c>
      <c r="I524" s="256">
        <v>282</v>
      </c>
    </row>
    <row r="525" spans="1:9" ht="12" customHeight="1" x14ac:dyDescent="0.25">
      <c r="A525" s="302"/>
      <c r="C525" s="198">
        <v>44795.166666666664</v>
      </c>
      <c r="D525" s="256">
        <v>485.9</v>
      </c>
      <c r="E525" s="256">
        <v>0</v>
      </c>
      <c r="F525" s="256">
        <v>0.8</v>
      </c>
      <c r="G525" s="256">
        <v>72.5</v>
      </c>
      <c r="H525" s="256">
        <v>1.2</v>
      </c>
      <c r="I525" s="256">
        <v>274.10000000000002</v>
      </c>
    </row>
    <row r="526" spans="1:9" ht="12" customHeight="1" x14ac:dyDescent="0.25">
      <c r="A526" s="302"/>
      <c r="C526" s="198">
        <v>44795.208333333336</v>
      </c>
      <c r="D526" s="256">
        <v>486.2</v>
      </c>
      <c r="E526" s="256">
        <v>0</v>
      </c>
      <c r="F526" s="256">
        <v>1</v>
      </c>
      <c r="G526" s="256">
        <v>71.2</v>
      </c>
      <c r="H526" s="256">
        <v>1.4</v>
      </c>
      <c r="I526" s="256">
        <v>263.5</v>
      </c>
    </row>
    <row r="527" spans="1:9" ht="12" customHeight="1" x14ac:dyDescent="0.25">
      <c r="A527" s="302"/>
      <c r="C527" s="198">
        <v>44795.25</v>
      </c>
      <c r="D527" s="256">
        <v>486.5</v>
      </c>
      <c r="E527" s="256">
        <v>0</v>
      </c>
      <c r="F527" s="256">
        <v>1.5</v>
      </c>
      <c r="G527" s="256">
        <v>69.3</v>
      </c>
      <c r="H527" s="256">
        <v>0.8</v>
      </c>
      <c r="I527" s="256">
        <v>261.3</v>
      </c>
    </row>
    <row r="528" spans="1:9" ht="12" customHeight="1" x14ac:dyDescent="0.25">
      <c r="A528" s="302"/>
      <c r="C528" s="198">
        <v>44795.291666666664</v>
      </c>
      <c r="D528" s="256">
        <v>486.9</v>
      </c>
      <c r="E528" s="256">
        <v>0</v>
      </c>
      <c r="F528" s="256">
        <v>2.2999999999999998</v>
      </c>
      <c r="G528" s="256">
        <v>66.8</v>
      </c>
      <c r="H528" s="256">
        <v>0.9</v>
      </c>
      <c r="I528" s="256">
        <v>268.8</v>
      </c>
    </row>
    <row r="529" spans="1:9" ht="12" customHeight="1" x14ac:dyDescent="0.25">
      <c r="A529" s="302"/>
      <c r="C529" s="198">
        <v>44795.333333333336</v>
      </c>
      <c r="D529" s="256">
        <v>487.2</v>
      </c>
      <c r="E529" s="256">
        <v>0</v>
      </c>
      <c r="F529" s="256">
        <v>3.8</v>
      </c>
      <c r="G529" s="256">
        <v>61.4</v>
      </c>
      <c r="H529" s="256">
        <v>0.3</v>
      </c>
      <c r="I529" s="256">
        <v>243.4</v>
      </c>
    </row>
    <row r="530" spans="1:9" ht="12" customHeight="1" x14ac:dyDescent="0.25">
      <c r="A530" s="302"/>
      <c r="C530" s="198">
        <v>44795.375</v>
      </c>
      <c r="D530" s="256">
        <v>487.3</v>
      </c>
      <c r="E530" s="256">
        <v>0</v>
      </c>
      <c r="F530" s="256">
        <v>5.5</v>
      </c>
      <c r="G530" s="256">
        <v>57.4</v>
      </c>
      <c r="H530" s="256">
        <v>0.4</v>
      </c>
      <c r="I530" s="256">
        <v>189.6</v>
      </c>
    </row>
    <row r="531" spans="1:9" ht="12" customHeight="1" x14ac:dyDescent="0.25">
      <c r="A531" s="302"/>
      <c r="C531" s="198">
        <v>44795.416666666664</v>
      </c>
      <c r="D531" s="256">
        <v>487.1</v>
      </c>
      <c r="E531" s="256">
        <v>0</v>
      </c>
      <c r="F531" s="256">
        <v>7.9</v>
      </c>
      <c r="G531" s="256">
        <v>51.3</v>
      </c>
      <c r="H531" s="256">
        <v>0.5</v>
      </c>
      <c r="I531" s="256">
        <v>50</v>
      </c>
    </row>
    <row r="532" spans="1:9" ht="12" customHeight="1" x14ac:dyDescent="0.25">
      <c r="A532" s="302"/>
      <c r="C532" s="198">
        <v>44795.458333333336</v>
      </c>
      <c r="D532" s="256">
        <v>486.5</v>
      </c>
      <c r="E532" s="256">
        <v>0</v>
      </c>
      <c r="F532" s="256">
        <v>10.8</v>
      </c>
      <c r="G532" s="256">
        <v>41.5</v>
      </c>
      <c r="H532" s="256">
        <v>0.9</v>
      </c>
      <c r="I532" s="256">
        <v>88.1</v>
      </c>
    </row>
    <row r="533" spans="1:9" ht="12" customHeight="1" x14ac:dyDescent="0.25">
      <c r="A533" s="302"/>
      <c r="C533" s="198">
        <v>44795.5</v>
      </c>
      <c r="D533" s="256">
        <v>485.6</v>
      </c>
      <c r="E533" s="256">
        <v>0</v>
      </c>
      <c r="F533" s="256">
        <v>12.8</v>
      </c>
      <c r="G533" s="256">
        <v>36.299999999999997</v>
      </c>
      <c r="H533" s="256">
        <v>1.2</v>
      </c>
      <c r="I533" s="256">
        <v>137.5</v>
      </c>
    </row>
    <row r="534" spans="1:9" ht="12" customHeight="1" x14ac:dyDescent="0.25">
      <c r="A534" s="302"/>
      <c r="C534" s="198">
        <v>44795.541666666664</v>
      </c>
      <c r="D534" s="256">
        <v>484.7</v>
      </c>
      <c r="E534" s="256">
        <v>0</v>
      </c>
      <c r="F534" s="256">
        <v>15.4</v>
      </c>
      <c r="G534" s="256">
        <v>29.7</v>
      </c>
      <c r="H534" s="256">
        <v>1.3</v>
      </c>
      <c r="I534" s="256">
        <v>297.7</v>
      </c>
    </row>
    <row r="535" spans="1:9" ht="12" customHeight="1" x14ac:dyDescent="0.25">
      <c r="A535" s="302"/>
      <c r="C535" s="198">
        <v>44795.583333333336</v>
      </c>
      <c r="D535" s="256">
        <v>484.1</v>
      </c>
      <c r="E535" s="256">
        <v>0</v>
      </c>
      <c r="F535" s="256">
        <v>15.6</v>
      </c>
      <c r="G535" s="256">
        <v>26.1</v>
      </c>
      <c r="H535" s="256">
        <v>2.2999999999999998</v>
      </c>
      <c r="I535" s="256">
        <v>28.8</v>
      </c>
    </row>
    <row r="536" spans="1:9" ht="12" customHeight="1" x14ac:dyDescent="0.25">
      <c r="A536" s="302"/>
      <c r="C536" s="198">
        <v>44795.625</v>
      </c>
      <c r="D536" s="256">
        <v>483.9</v>
      </c>
      <c r="E536" s="256">
        <v>0</v>
      </c>
      <c r="F536" s="256">
        <v>15.1</v>
      </c>
      <c r="G536" s="256">
        <v>25.5</v>
      </c>
      <c r="H536" s="256">
        <v>2.5</v>
      </c>
      <c r="I536" s="256">
        <v>39.6</v>
      </c>
    </row>
    <row r="537" spans="1:9" ht="12" customHeight="1" x14ac:dyDescent="0.25">
      <c r="A537" s="302"/>
      <c r="C537" s="198">
        <v>44795.666666666664</v>
      </c>
      <c r="D537" s="256">
        <v>484</v>
      </c>
      <c r="E537" s="256">
        <v>0</v>
      </c>
      <c r="F537" s="256">
        <v>13.2</v>
      </c>
      <c r="G537" s="256">
        <v>34.700000000000003</v>
      </c>
      <c r="H537" s="256">
        <v>2.6</v>
      </c>
      <c r="I537" s="256">
        <v>30.8</v>
      </c>
    </row>
    <row r="538" spans="1:9" ht="12" customHeight="1" x14ac:dyDescent="0.25">
      <c r="A538" s="302"/>
      <c r="C538" s="198">
        <v>44795.708333333336</v>
      </c>
      <c r="D538" s="256">
        <v>484.4</v>
      </c>
      <c r="E538" s="256">
        <v>0</v>
      </c>
      <c r="F538" s="256">
        <v>10.5</v>
      </c>
      <c r="G538" s="256">
        <v>48.1</v>
      </c>
      <c r="H538" s="256">
        <v>2.6</v>
      </c>
      <c r="I538" s="256">
        <v>27.1</v>
      </c>
    </row>
    <row r="539" spans="1:9" ht="12" customHeight="1" x14ac:dyDescent="0.25">
      <c r="A539" s="302"/>
      <c r="C539" s="198">
        <v>44795.75</v>
      </c>
      <c r="D539" s="256">
        <v>485.1</v>
      </c>
      <c r="E539" s="256">
        <v>0</v>
      </c>
      <c r="F539" s="256">
        <v>8.3000000000000007</v>
      </c>
      <c r="G539" s="256">
        <v>56.6</v>
      </c>
      <c r="H539" s="256">
        <v>2.8</v>
      </c>
      <c r="I539" s="256">
        <v>59.2</v>
      </c>
    </row>
    <row r="540" spans="1:9" ht="12" customHeight="1" x14ac:dyDescent="0.25">
      <c r="A540" s="302"/>
      <c r="C540" s="198">
        <v>44795.791666666664</v>
      </c>
      <c r="D540" s="256">
        <v>485.8</v>
      </c>
      <c r="E540" s="256">
        <v>0</v>
      </c>
      <c r="F540" s="256">
        <v>6.6</v>
      </c>
      <c r="G540" s="256">
        <v>63</v>
      </c>
      <c r="H540" s="256">
        <v>2.2000000000000002</v>
      </c>
      <c r="I540" s="256">
        <v>21</v>
      </c>
    </row>
    <row r="541" spans="1:9" ht="12" customHeight="1" x14ac:dyDescent="0.25">
      <c r="A541" s="302"/>
      <c r="C541" s="198">
        <v>44795.833333333336</v>
      </c>
      <c r="D541" s="256">
        <v>486.2</v>
      </c>
      <c r="E541" s="256">
        <v>0</v>
      </c>
      <c r="F541" s="256">
        <v>6</v>
      </c>
      <c r="G541" s="256">
        <v>61.7</v>
      </c>
      <c r="H541" s="256">
        <v>2</v>
      </c>
      <c r="I541" s="256">
        <v>33.299999999999997</v>
      </c>
    </row>
    <row r="542" spans="1:9" ht="12" customHeight="1" x14ac:dyDescent="0.25">
      <c r="A542" s="302"/>
      <c r="C542" s="198">
        <v>44795.875</v>
      </c>
      <c r="D542" s="256">
        <v>486.4</v>
      </c>
      <c r="E542" s="256">
        <v>0</v>
      </c>
      <c r="F542" s="256">
        <v>5.6</v>
      </c>
      <c r="G542" s="256">
        <v>62.5</v>
      </c>
      <c r="H542" s="256">
        <v>1.3</v>
      </c>
      <c r="I542" s="256">
        <v>350.5</v>
      </c>
    </row>
    <row r="543" spans="1:9" ht="12" customHeight="1" x14ac:dyDescent="0.25">
      <c r="A543" s="302"/>
      <c r="C543" s="198">
        <v>44795.916666666664</v>
      </c>
      <c r="D543" s="256">
        <v>486.5</v>
      </c>
      <c r="E543" s="256">
        <v>0</v>
      </c>
      <c r="F543" s="256">
        <v>4.8</v>
      </c>
      <c r="G543" s="256">
        <v>64.099999999999994</v>
      </c>
      <c r="H543" s="256">
        <v>1.8</v>
      </c>
      <c r="I543" s="256">
        <v>333.9</v>
      </c>
    </row>
    <row r="544" spans="1:9" ht="12" customHeight="1" x14ac:dyDescent="0.25">
      <c r="A544" s="302"/>
      <c r="C544" s="198">
        <v>44795.958333333336</v>
      </c>
      <c r="D544" s="256">
        <v>486.4</v>
      </c>
      <c r="E544" s="256">
        <v>0</v>
      </c>
      <c r="F544" s="256">
        <v>3.7</v>
      </c>
      <c r="G544" s="256">
        <v>66.2</v>
      </c>
      <c r="H544" s="256">
        <v>1.5</v>
      </c>
      <c r="I544" s="256">
        <v>325.39999999999998</v>
      </c>
    </row>
    <row r="545" spans="1:9" ht="12" customHeight="1" x14ac:dyDescent="0.25">
      <c r="A545" s="302">
        <v>23</v>
      </c>
      <c r="C545" s="198">
        <v>44796</v>
      </c>
      <c r="D545" s="256">
        <v>486.3</v>
      </c>
      <c r="E545" s="256">
        <v>0</v>
      </c>
      <c r="F545" s="256">
        <v>2.8</v>
      </c>
      <c r="G545" s="256">
        <v>65.3</v>
      </c>
      <c r="H545" s="256">
        <v>1.3</v>
      </c>
      <c r="I545" s="256">
        <v>324.89999999999998</v>
      </c>
    </row>
    <row r="546" spans="1:9" ht="12" customHeight="1" x14ac:dyDescent="0.25">
      <c r="A546" s="302"/>
      <c r="C546" s="198">
        <v>44796.041666666664</v>
      </c>
      <c r="D546" s="256">
        <v>486</v>
      </c>
      <c r="E546" s="256">
        <v>0</v>
      </c>
      <c r="F546" s="256">
        <v>1.9</v>
      </c>
      <c r="G546" s="256">
        <v>70.2</v>
      </c>
      <c r="H546" s="256">
        <v>1.1000000000000001</v>
      </c>
      <c r="I546" s="256">
        <v>283.39999999999998</v>
      </c>
    </row>
    <row r="547" spans="1:9" ht="12" customHeight="1" x14ac:dyDescent="0.25">
      <c r="A547" s="302"/>
      <c r="C547" s="198">
        <v>44796.083333333336</v>
      </c>
      <c r="D547" s="256">
        <v>485.8</v>
      </c>
      <c r="E547" s="256">
        <v>0</v>
      </c>
      <c r="F547" s="256">
        <v>1.3</v>
      </c>
      <c r="G547" s="256">
        <v>70.900000000000006</v>
      </c>
      <c r="H547" s="256">
        <v>1.1000000000000001</v>
      </c>
      <c r="I547" s="256">
        <v>287.5</v>
      </c>
    </row>
    <row r="548" spans="1:9" ht="12" customHeight="1" x14ac:dyDescent="0.25">
      <c r="A548" s="302"/>
      <c r="C548" s="198">
        <v>44796.125</v>
      </c>
      <c r="D548" s="256">
        <v>485.7</v>
      </c>
      <c r="E548" s="256">
        <v>0</v>
      </c>
      <c r="F548" s="256">
        <v>0.5</v>
      </c>
      <c r="G548" s="256">
        <v>74</v>
      </c>
      <c r="H548" s="256">
        <v>1.3</v>
      </c>
      <c r="I548" s="256">
        <v>272.8</v>
      </c>
    </row>
    <row r="549" spans="1:9" ht="12" customHeight="1" x14ac:dyDescent="0.25">
      <c r="A549" s="302"/>
      <c r="C549" s="198">
        <v>44796.166666666664</v>
      </c>
      <c r="D549" s="256">
        <v>485.7</v>
      </c>
      <c r="E549" s="256">
        <v>0</v>
      </c>
      <c r="F549" s="256">
        <v>-0.1</v>
      </c>
      <c r="G549" s="256">
        <v>75.5</v>
      </c>
      <c r="H549" s="256">
        <v>1.2</v>
      </c>
      <c r="I549" s="256">
        <v>262.7</v>
      </c>
    </row>
    <row r="550" spans="1:9" ht="12" customHeight="1" x14ac:dyDescent="0.25">
      <c r="A550" s="302"/>
      <c r="C550" s="198">
        <v>44796.208333333336</v>
      </c>
      <c r="D550" s="256">
        <v>485.9</v>
      </c>
      <c r="E550" s="256">
        <v>0</v>
      </c>
      <c r="F550" s="256">
        <v>-0.6</v>
      </c>
      <c r="G550" s="256">
        <v>76</v>
      </c>
      <c r="H550" s="256">
        <v>1.2</v>
      </c>
      <c r="I550" s="256">
        <v>271.3</v>
      </c>
    </row>
    <row r="551" spans="1:9" ht="12" customHeight="1" x14ac:dyDescent="0.25">
      <c r="A551" s="302"/>
      <c r="C551" s="198">
        <v>44796.25</v>
      </c>
      <c r="D551" s="256">
        <v>486.2</v>
      </c>
      <c r="E551" s="256">
        <v>0</v>
      </c>
      <c r="F551" s="256">
        <v>-1</v>
      </c>
      <c r="G551" s="256">
        <v>76.099999999999994</v>
      </c>
      <c r="H551" s="256">
        <v>1.1000000000000001</v>
      </c>
      <c r="I551" s="256">
        <v>264.5</v>
      </c>
    </row>
    <row r="552" spans="1:9" ht="12" customHeight="1" x14ac:dyDescent="0.25">
      <c r="A552" s="302"/>
      <c r="C552" s="198">
        <v>44796.291666666664</v>
      </c>
      <c r="D552" s="256">
        <v>486.6</v>
      </c>
      <c r="E552" s="256">
        <v>0</v>
      </c>
      <c r="F552" s="256">
        <v>-0.6</v>
      </c>
      <c r="G552" s="256">
        <v>74.099999999999994</v>
      </c>
      <c r="H552" s="256">
        <v>0.6</v>
      </c>
      <c r="I552" s="256">
        <v>338.8</v>
      </c>
    </row>
    <row r="553" spans="1:9" ht="12" customHeight="1" x14ac:dyDescent="0.25">
      <c r="A553" s="302"/>
      <c r="C553" s="198">
        <v>44796.333333333336</v>
      </c>
      <c r="D553" s="256">
        <v>486.8</v>
      </c>
      <c r="E553" s="256">
        <v>0</v>
      </c>
      <c r="F553" s="256">
        <v>3.4</v>
      </c>
      <c r="G553" s="256">
        <v>61.4</v>
      </c>
      <c r="H553" s="256">
        <v>0.6</v>
      </c>
      <c r="I553" s="256">
        <v>118.9</v>
      </c>
    </row>
    <row r="554" spans="1:9" ht="12" customHeight="1" x14ac:dyDescent="0.25">
      <c r="A554" s="302"/>
      <c r="C554" s="198">
        <v>44796.375</v>
      </c>
      <c r="D554" s="256">
        <v>486.5</v>
      </c>
      <c r="E554" s="256">
        <v>0</v>
      </c>
      <c r="F554" s="256">
        <v>8</v>
      </c>
      <c r="G554" s="256">
        <v>48.8</v>
      </c>
      <c r="H554" s="256">
        <v>0.4</v>
      </c>
      <c r="I554" s="256">
        <v>205.5</v>
      </c>
    </row>
    <row r="555" spans="1:9" ht="12" customHeight="1" x14ac:dyDescent="0.25">
      <c r="A555" s="302"/>
      <c r="C555" s="198">
        <v>44796.416666666664</v>
      </c>
      <c r="D555" s="256">
        <v>486</v>
      </c>
      <c r="E555" s="256">
        <v>0</v>
      </c>
      <c r="F555" s="256">
        <v>11.3</v>
      </c>
      <c r="G555" s="256">
        <v>38.9</v>
      </c>
      <c r="H555" s="256">
        <v>0.9</v>
      </c>
      <c r="I555" s="256">
        <v>130.19999999999999</v>
      </c>
    </row>
    <row r="556" spans="1:9" ht="12" customHeight="1" x14ac:dyDescent="0.25">
      <c r="A556" s="302"/>
      <c r="C556" s="198">
        <v>44796.458333333336</v>
      </c>
      <c r="D556" s="256">
        <v>485.3</v>
      </c>
      <c r="E556" s="256">
        <v>0</v>
      </c>
      <c r="F556" s="256">
        <v>14.9</v>
      </c>
      <c r="G556" s="256">
        <v>26.9</v>
      </c>
      <c r="H556" s="256">
        <v>1.3</v>
      </c>
      <c r="I556" s="256">
        <v>121.6</v>
      </c>
    </row>
    <row r="557" spans="1:9" ht="12" customHeight="1" x14ac:dyDescent="0.25">
      <c r="A557" s="302"/>
      <c r="C557" s="198">
        <v>44796.5</v>
      </c>
      <c r="D557" s="256">
        <v>484.7</v>
      </c>
      <c r="E557" s="256">
        <v>0</v>
      </c>
      <c r="F557" s="256">
        <v>17</v>
      </c>
      <c r="G557" s="256">
        <v>20.399999999999999</v>
      </c>
      <c r="H557" s="256">
        <v>2.1</v>
      </c>
      <c r="I557" s="256">
        <v>33.9</v>
      </c>
    </row>
    <row r="558" spans="1:9" ht="12" customHeight="1" x14ac:dyDescent="0.25">
      <c r="A558" s="302"/>
      <c r="C558" s="198">
        <v>44796.541666666664</v>
      </c>
      <c r="D558" s="256">
        <v>484.2</v>
      </c>
      <c r="E558" s="256">
        <v>0</v>
      </c>
      <c r="F558" s="256">
        <v>17.600000000000001</v>
      </c>
      <c r="G558" s="256">
        <v>14.5</v>
      </c>
      <c r="H558" s="256">
        <v>2.9</v>
      </c>
      <c r="I558" s="256">
        <v>6.3</v>
      </c>
    </row>
    <row r="559" spans="1:9" ht="12" customHeight="1" x14ac:dyDescent="0.25">
      <c r="A559" s="302"/>
      <c r="C559" s="198">
        <v>44796.583333333336</v>
      </c>
      <c r="D559" s="256">
        <v>483.9</v>
      </c>
      <c r="E559" s="256">
        <v>0</v>
      </c>
      <c r="F559" s="256">
        <v>17.3</v>
      </c>
      <c r="G559" s="256">
        <v>15.4</v>
      </c>
      <c r="H559" s="256">
        <v>3.3</v>
      </c>
      <c r="I559" s="256">
        <v>38.9</v>
      </c>
    </row>
    <row r="560" spans="1:9" ht="12" customHeight="1" x14ac:dyDescent="0.25">
      <c r="A560" s="302"/>
      <c r="C560" s="198">
        <v>44796.625</v>
      </c>
      <c r="D560" s="256">
        <v>483.8</v>
      </c>
      <c r="E560" s="256">
        <v>0</v>
      </c>
      <c r="F560" s="256">
        <v>16.2</v>
      </c>
      <c r="G560" s="256">
        <v>17.600000000000001</v>
      </c>
      <c r="H560" s="256">
        <v>2.9</v>
      </c>
      <c r="I560" s="256">
        <v>43.1</v>
      </c>
    </row>
    <row r="561" spans="1:9" ht="12" customHeight="1" x14ac:dyDescent="0.25">
      <c r="A561" s="302"/>
      <c r="C561" s="198">
        <v>44796.666666666664</v>
      </c>
      <c r="D561" s="256">
        <v>483.8</v>
      </c>
      <c r="E561" s="256">
        <v>0</v>
      </c>
      <c r="F561" s="256">
        <v>14.1</v>
      </c>
      <c r="G561" s="256">
        <v>27</v>
      </c>
      <c r="H561" s="256">
        <v>2.9</v>
      </c>
      <c r="I561" s="256">
        <v>60.1</v>
      </c>
    </row>
    <row r="562" spans="1:9" ht="12" customHeight="1" x14ac:dyDescent="0.25">
      <c r="A562" s="302"/>
      <c r="C562" s="198">
        <v>44796.708333333336</v>
      </c>
      <c r="D562" s="256">
        <v>484.3</v>
      </c>
      <c r="E562" s="256">
        <v>0</v>
      </c>
      <c r="F562" s="256">
        <v>11.4</v>
      </c>
      <c r="G562" s="256">
        <v>38.4</v>
      </c>
      <c r="H562" s="256">
        <v>2</v>
      </c>
      <c r="I562" s="256">
        <v>56.4</v>
      </c>
    </row>
    <row r="563" spans="1:9" ht="12" customHeight="1" x14ac:dyDescent="0.25">
      <c r="A563" s="302"/>
      <c r="C563" s="198">
        <v>44796.75</v>
      </c>
      <c r="D563" s="256">
        <v>484.8</v>
      </c>
      <c r="E563" s="256">
        <v>0</v>
      </c>
      <c r="F563" s="256">
        <v>9.6</v>
      </c>
      <c r="G563" s="256">
        <v>43.8</v>
      </c>
      <c r="H563" s="256">
        <v>2.2999999999999998</v>
      </c>
      <c r="I563" s="256">
        <v>87.8</v>
      </c>
    </row>
    <row r="564" spans="1:9" ht="12" customHeight="1" x14ac:dyDescent="0.25">
      <c r="A564" s="302"/>
      <c r="C564" s="198">
        <v>44796.791666666664</v>
      </c>
      <c r="D564" s="256">
        <v>485.5</v>
      </c>
      <c r="E564" s="256">
        <v>0</v>
      </c>
      <c r="F564" s="256">
        <v>6.7</v>
      </c>
      <c r="G564" s="256">
        <v>59.1</v>
      </c>
      <c r="H564" s="256">
        <v>3.9</v>
      </c>
      <c r="I564" s="256">
        <v>72.3</v>
      </c>
    </row>
    <row r="565" spans="1:9" ht="12" customHeight="1" x14ac:dyDescent="0.25">
      <c r="A565" s="302"/>
      <c r="C565" s="198">
        <v>44796.833333333336</v>
      </c>
      <c r="D565" s="256">
        <v>485.9</v>
      </c>
      <c r="E565" s="256">
        <v>0</v>
      </c>
      <c r="F565" s="256">
        <v>5.5</v>
      </c>
      <c r="G565" s="256">
        <v>60.3</v>
      </c>
      <c r="H565" s="256">
        <v>3.2</v>
      </c>
      <c r="I565" s="256">
        <v>356.9</v>
      </c>
    </row>
    <row r="566" spans="1:9" ht="12" customHeight="1" x14ac:dyDescent="0.25">
      <c r="A566" s="302"/>
      <c r="C566" s="198">
        <v>44796.875</v>
      </c>
      <c r="D566" s="256">
        <v>486.3</v>
      </c>
      <c r="E566" s="256">
        <v>0</v>
      </c>
      <c r="F566" s="256">
        <v>4.5999999999999996</v>
      </c>
      <c r="G566" s="256">
        <v>53.1</v>
      </c>
      <c r="H566" s="256">
        <v>1.9</v>
      </c>
      <c r="I566" s="256">
        <v>336.8</v>
      </c>
    </row>
    <row r="567" spans="1:9" ht="12" customHeight="1" x14ac:dyDescent="0.25">
      <c r="A567" s="302"/>
      <c r="C567" s="198">
        <v>44796.916666666664</v>
      </c>
      <c r="D567" s="256">
        <v>486.6</v>
      </c>
      <c r="E567" s="256">
        <v>0</v>
      </c>
      <c r="F567" s="256">
        <v>3.3</v>
      </c>
      <c r="G567" s="256">
        <v>54.3</v>
      </c>
      <c r="H567" s="256">
        <v>1.5</v>
      </c>
      <c r="I567" s="256">
        <v>276.60000000000002</v>
      </c>
    </row>
    <row r="568" spans="1:9" ht="12" customHeight="1" x14ac:dyDescent="0.25">
      <c r="A568" s="302"/>
      <c r="C568" s="198">
        <v>44796.958333333336</v>
      </c>
      <c r="D568" s="256">
        <v>486.8</v>
      </c>
      <c r="E568" s="256">
        <v>0</v>
      </c>
      <c r="F568" s="256">
        <v>2</v>
      </c>
      <c r="G568" s="256">
        <v>55.7</v>
      </c>
      <c r="H568" s="256">
        <v>1.4</v>
      </c>
      <c r="I568" s="256">
        <v>266.10000000000002</v>
      </c>
    </row>
    <row r="569" spans="1:9" ht="12" customHeight="1" x14ac:dyDescent="0.25">
      <c r="A569" s="302">
        <v>24</v>
      </c>
      <c r="C569" s="198">
        <v>44797</v>
      </c>
      <c r="D569" s="256">
        <v>486.7</v>
      </c>
      <c r="E569" s="256">
        <v>0</v>
      </c>
      <c r="F569" s="256">
        <v>0.8</v>
      </c>
      <c r="G569" s="256">
        <v>57.6</v>
      </c>
      <c r="H569" s="256">
        <v>1.7</v>
      </c>
      <c r="I569" s="256">
        <v>262.39999999999998</v>
      </c>
    </row>
    <row r="570" spans="1:9" ht="12" customHeight="1" x14ac:dyDescent="0.25">
      <c r="A570" s="302"/>
      <c r="C570" s="198">
        <v>44797.041666666664</v>
      </c>
      <c r="D570" s="256">
        <v>486.6</v>
      </c>
      <c r="E570" s="256">
        <v>0</v>
      </c>
      <c r="F570" s="256">
        <v>-0.2</v>
      </c>
      <c r="G570" s="256">
        <v>54.5</v>
      </c>
      <c r="H570" s="256">
        <v>1.6</v>
      </c>
      <c r="I570" s="256">
        <v>259.60000000000002</v>
      </c>
    </row>
    <row r="571" spans="1:9" ht="12" customHeight="1" x14ac:dyDescent="0.25">
      <c r="A571" s="302"/>
      <c r="C571" s="198">
        <v>44797.083333333336</v>
      </c>
      <c r="D571" s="256">
        <v>486.5</v>
      </c>
      <c r="E571" s="256">
        <v>0</v>
      </c>
      <c r="F571" s="256">
        <v>-1</v>
      </c>
      <c r="G571" s="256">
        <v>53</v>
      </c>
      <c r="H571" s="256">
        <v>1.4</v>
      </c>
      <c r="I571" s="256">
        <v>268.39999999999998</v>
      </c>
    </row>
    <row r="572" spans="1:9" ht="12" customHeight="1" x14ac:dyDescent="0.25">
      <c r="A572" s="302"/>
      <c r="C572" s="198">
        <v>44797.125</v>
      </c>
      <c r="D572" s="256">
        <v>486.5</v>
      </c>
      <c r="E572" s="256">
        <v>0</v>
      </c>
      <c r="F572" s="256">
        <v>-1.8</v>
      </c>
      <c r="G572" s="256">
        <v>53.6</v>
      </c>
      <c r="H572" s="256">
        <v>1.5</v>
      </c>
      <c r="I572" s="256">
        <v>265.5</v>
      </c>
    </row>
    <row r="573" spans="1:9" ht="12" customHeight="1" x14ac:dyDescent="0.25">
      <c r="A573" s="302"/>
      <c r="C573" s="198">
        <v>44797.166666666664</v>
      </c>
      <c r="D573" s="256">
        <v>486.7</v>
      </c>
      <c r="E573" s="256">
        <v>0</v>
      </c>
      <c r="F573" s="256">
        <v>-2.5</v>
      </c>
      <c r="G573" s="256">
        <v>53.5</v>
      </c>
      <c r="H573" s="256">
        <v>1.4</v>
      </c>
      <c r="I573" s="256">
        <v>267.3</v>
      </c>
    </row>
    <row r="574" spans="1:9" ht="12" customHeight="1" x14ac:dyDescent="0.25">
      <c r="A574" s="302"/>
      <c r="C574" s="198">
        <v>44797.208333333336</v>
      </c>
      <c r="D574" s="256">
        <v>487</v>
      </c>
      <c r="E574" s="256">
        <v>0</v>
      </c>
      <c r="F574" s="256">
        <v>-3.3</v>
      </c>
      <c r="G574" s="256">
        <v>54.5</v>
      </c>
      <c r="H574" s="256">
        <v>1.7</v>
      </c>
      <c r="I574" s="256">
        <v>264.7</v>
      </c>
    </row>
    <row r="575" spans="1:9" ht="12" customHeight="1" x14ac:dyDescent="0.25">
      <c r="A575" s="302"/>
      <c r="C575" s="198">
        <v>44797.25</v>
      </c>
      <c r="D575" s="256">
        <v>487.4</v>
      </c>
      <c r="E575" s="256">
        <v>0</v>
      </c>
      <c r="F575" s="256">
        <v>-3.8</v>
      </c>
      <c r="G575" s="256">
        <v>55.6</v>
      </c>
      <c r="H575" s="256">
        <v>1.4</v>
      </c>
      <c r="I575" s="256">
        <v>266</v>
      </c>
    </row>
    <row r="576" spans="1:9" ht="12" customHeight="1" x14ac:dyDescent="0.25">
      <c r="A576" s="302"/>
      <c r="C576" s="198">
        <v>44797.291666666664</v>
      </c>
      <c r="D576" s="256">
        <v>487.8</v>
      </c>
      <c r="E576" s="256">
        <v>0</v>
      </c>
      <c r="F576" s="256">
        <v>-3.5</v>
      </c>
      <c r="G576" s="256">
        <v>53.6</v>
      </c>
      <c r="H576" s="256">
        <v>1</v>
      </c>
      <c r="I576" s="256">
        <v>265.2</v>
      </c>
    </row>
    <row r="577" spans="1:9" ht="12" customHeight="1" x14ac:dyDescent="0.25">
      <c r="A577" s="302"/>
      <c r="C577" s="198">
        <v>44797.333333333336</v>
      </c>
      <c r="D577" s="256">
        <v>487.9</v>
      </c>
      <c r="E577" s="256">
        <v>0</v>
      </c>
      <c r="F577" s="256">
        <v>0.9</v>
      </c>
      <c r="G577" s="256">
        <v>39.700000000000003</v>
      </c>
      <c r="H577" s="256">
        <v>0.6</v>
      </c>
      <c r="I577" s="256">
        <v>73.8</v>
      </c>
    </row>
    <row r="578" spans="1:9" ht="12" customHeight="1" x14ac:dyDescent="0.25">
      <c r="A578" s="302"/>
      <c r="C578" s="198">
        <v>44797.375</v>
      </c>
      <c r="D578" s="256">
        <v>487.6</v>
      </c>
      <c r="E578" s="256">
        <v>0</v>
      </c>
      <c r="F578" s="256">
        <v>6.3</v>
      </c>
      <c r="G578" s="256">
        <v>25.5</v>
      </c>
      <c r="H578" s="256">
        <v>0.6</v>
      </c>
      <c r="I578" s="256">
        <v>147.30000000000001</v>
      </c>
    </row>
    <row r="579" spans="1:9" ht="12" customHeight="1" x14ac:dyDescent="0.25">
      <c r="A579" s="302"/>
      <c r="C579" s="198">
        <v>44797.416666666664</v>
      </c>
      <c r="D579" s="258">
        <v>487</v>
      </c>
      <c r="E579" s="256">
        <v>0</v>
      </c>
      <c r="F579" s="256">
        <v>11.1</v>
      </c>
      <c r="G579" s="256">
        <v>17.600000000000001</v>
      </c>
      <c r="H579" s="256">
        <v>0.8</v>
      </c>
      <c r="I579" s="256">
        <v>91.5</v>
      </c>
    </row>
    <row r="580" spans="1:9" ht="12" customHeight="1" x14ac:dyDescent="0.25">
      <c r="A580" s="302"/>
      <c r="C580" s="198">
        <v>44797.458333333336</v>
      </c>
      <c r="D580" s="256">
        <v>486.3</v>
      </c>
      <c r="E580" s="256">
        <v>0</v>
      </c>
      <c r="F580" s="256">
        <v>15.9</v>
      </c>
      <c r="G580" s="256">
        <v>12.2</v>
      </c>
      <c r="H580" s="256">
        <v>0.7</v>
      </c>
      <c r="I580" s="256">
        <v>105.1</v>
      </c>
    </row>
    <row r="581" spans="1:9" ht="12" customHeight="1" x14ac:dyDescent="0.25">
      <c r="A581" s="302"/>
      <c r="C581" s="198">
        <v>44797.5</v>
      </c>
      <c r="D581" s="256">
        <v>485.7</v>
      </c>
      <c r="E581" s="256">
        <v>0</v>
      </c>
      <c r="F581" s="256">
        <v>17.3</v>
      </c>
      <c r="G581" s="256">
        <v>9.3000000000000007</v>
      </c>
      <c r="H581" s="256">
        <v>2.5</v>
      </c>
      <c r="I581" s="256">
        <v>29.7</v>
      </c>
    </row>
    <row r="582" spans="1:9" ht="12" customHeight="1" x14ac:dyDescent="0.25">
      <c r="A582" s="302"/>
      <c r="C582" s="198">
        <v>44797.541666666664</v>
      </c>
      <c r="D582" s="256">
        <v>485.4</v>
      </c>
      <c r="E582" s="256">
        <v>0</v>
      </c>
      <c r="F582" s="256">
        <v>16.899999999999999</v>
      </c>
      <c r="G582" s="256">
        <v>7.7</v>
      </c>
      <c r="H582" s="256">
        <v>3.5</v>
      </c>
      <c r="I582" s="256">
        <v>12.7</v>
      </c>
    </row>
    <row r="583" spans="1:9" ht="12" customHeight="1" x14ac:dyDescent="0.25">
      <c r="A583" s="302"/>
      <c r="C583" s="198">
        <v>44797.583333333336</v>
      </c>
      <c r="D583" s="256">
        <v>484.9</v>
      </c>
      <c r="E583" s="256">
        <v>0</v>
      </c>
      <c r="F583" s="256">
        <v>16.8</v>
      </c>
      <c r="G583" s="256">
        <v>9.6999999999999993</v>
      </c>
      <c r="H583" s="256">
        <v>3.4</v>
      </c>
      <c r="I583" s="256">
        <v>24.5</v>
      </c>
    </row>
    <row r="584" spans="1:9" ht="12" customHeight="1" x14ac:dyDescent="0.25">
      <c r="A584" s="302"/>
      <c r="C584" s="198">
        <v>44797.625</v>
      </c>
      <c r="D584" s="256">
        <v>484.5</v>
      </c>
      <c r="E584" s="256">
        <v>0</v>
      </c>
      <c r="F584" s="256">
        <v>16.3</v>
      </c>
      <c r="G584" s="256">
        <v>11.4</v>
      </c>
      <c r="H584" s="256">
        <v>3.5</v>
      </c>
      <c r="I584" s="256">
        <v>30.1</v>
      </c>
    </row>
    <row r="585" spans="1:9" ht="12" customHeight="1" x14ac:dyDescent="0.25">
      <c r="A585" s="302"/>
      <c r="C585" s="198">
        <v>44797.666666666664</v>
      </c>
      <c r="D585" s="256">
        <v>484.6</v>
      </c>
      <c r="E585" s="256">
        <v>0</v>
      </c>
      <c r="F585" s="256">
        <v>14.4</v>
      </c>
      <c r="G585" s="256">
        <v>13.8</v>
      </c>
      <c r="H585" s="256">
        <v>3.7</v>
      </c>
      <c r="I585" s="256">
        <v>25.7</v>
      </c>
    </row>
    <row r="586" spans="1:9" ht="12" customHeight="1" x14ac:dyDescent="0.25">
      <c r="A586" s="302"/>
      <c r="C586" s="198">
        <v>44797.708333333336</v>
      </c>
      <c r="D586" s="256">
        <v>484.8</v>
      </c>
      <c r="E586" s="256">
        <v>0</v>
      </c>
      <c r="F586" s="256">
        <v>12.4</v>
      </c>
      <c r="G586" s="256">
        <v>23.6</v>
      </c>
      <c r="H586" s="256">
        <v>2.7</v>
      </c>
      <c r="I586" s="256">
        <v>47.5</v>
      </c>
    </row>
    <row r="587" spans="1:9" ht="12" customHeight="1" x14ac:dyDescent="0.25">
      <c r="A587" s="302"/>
      <c r="C587" s="198">
        <v>44797.75</v>
      </c>
      <c r="D587" s="256">
        <v>485.4</v>
      </c>
      <c r="E587" s="256">
        <v>0</v>
      </c>
      <c r="F587" s="256">
        <v>9.3000000000000007</v>
      </c>
      <c r="G587" s="256">
        <v>44</v>
      </c>
      <c r="H587" s="256">
        <v>1.9</v>
      </c>
      <c r="I587" s="256">
        <v>84.1</v>
      </c>
    </row>
    <row r="588" spans="1:9" ht="12" customHeight="1" x14ac:dyDescent="0.25">
      <c r="A588" s="302"/>
      <c r="C588" s="198">
        <v>44797.791666666664</v>
      </c>
      <c r="D588" s="256">
        <v>486</v>
      </c>
      <c r="E588" s="256">
        <v>0</v>
      </c>
      <c r="F588" s="256">
        <v>6.4</v>
      </c>
      <c r="G588" s="256">
        <v>58.8</v>
      </c>
      <c r="H588" s="256">
        <v>3.6</v>
      </c>
      <c r="I588" s="256">
        <v>62.5</v>
      </c>
    </row>
    <row r="589" spans="1:9" ht="12" customHeight="1" x14ac:dyDescent="0.25">
      <c r="A589" s="302"/>
      <c r="C589" s="198">
        <v>44797.833333333336</v>
      </c>
      <c r="D589" s="256">
        <v>486.5</v>
      </c>
      <c r="E589" s="256">
        <v>0</v>
      </c>
      <c r="F589" s="256">
        <v>5.2</v>
      </c>
      <c r="G589" s="256">
        <v>62.4</v>
      </c>
      <c r="H589" s="256">
        <v>3.6</v>
      </c>
      <c r="I589" s="256">
        <v>8.6999999999999993</v>
      </c>
    </row>
    <row r="590" spans="1:9" ht="12" customHeight="1" x14ac:dyDescent="0.25">
      <c r="A590" s="302"/>
      <c r="C590" s="198">
        <v>44797.875</v>
      </c>
      <c r="D590" s="256">
        <v>486.8</v>
      </c>
      <c r="E590" s="256">
        <v>0</v>
      </c>
      <c r="F590" s="256">
        <v>4.5999999999999996</v>
      </c>
      <c r="G590" s="256">
        <v>58.5</v>
      </c>
      <c r="H590" s="256">
        <v>1.8</v>
      </c>
      <c r="I590" s="256">
        <v>329.1</v>
      </c>
    </row>
    <row r="591" spans="1:9" ht="12" customHeight="1" x14ac:dyDescent="0.25">
      <c r="A591" s="302"/>
      <c r="C591" s="198">
        <v>44797.916666666664</v>
      </c>
      <c r="D591" s="256">
        <v>487</v>
      </c>
      <c r="E591" s="256">
        <v>0</v>
      </c>
      <c r="F591" s="256">
        <v>3.5</v>
      </c>
      <c r="G591" s="256">
        <v>54.6</v>
      </c>
      <c r="H591" s="256">
        <v>1.4</v>
      </c>
      <c r="I591" s="256">
        <v>312.60000000000002</v>
      </c>
    </row>
    <row r="592" spans="1:9" ht="12" customHeight="1" x14ac:dyDescent="0.25">
      <c r="A592" s="302"/>
      <c r="C592" s="198">
        <v>44797.958333333336</v>
      </c>
      <c r="D592" s="256">
        <v>487</v>
      </c>
      <c r="E592" s="256">
        <v>0</v>
      </c>
      <c r="F592" s="256">
        <v>1.9</v>
      </c>
      <c r="G592" s="256">
        <v>59.7</v>
      </c>
      <c r="H592" s="256">
        <v>1.6</v>
      </c>
      <c r="I592" s="256">
        <v>268.2</v>
      </c>
    </row>
    <row r="593" spans="1:9" ht="12" customHeight="1" x14ac:dyDescent="0.25">
      <c r="A593" s="302">
        <v>25</v>
      </c>
      <c r="C593" s="198">
        <v>44798</v>
      </c>
      <c r="D593" s="256">
        <v>487</v>
      </c>
      <c r="E593" s="256">
        <v>0</v>
      </c>
      <c r="F593" s="256">
        <v>0.8</v>
      </c>
      <c r="G593" s="256">
        <v>60.1</v>
      </c>
      <c r="H593" s="256">
        <v>1.3</v>
      </c>
      <c r="I593" s="256">
        <v>265</v>
      </c>
    </row>
    <row r="594" spans="1:9" ht="12" customHeight="1" x14ac:dyDescent="0.25">
      <c r="A594" s="302"/>
      <c r="C594" s="198">
        <v>44798.041666666664</v>
      </c>
      <c r="D594" s="256">
        <v>486.8</v>
      </c>
      <c r="E594" s="256">
        <v>0</v>
      </c>
      <c r="F594" s="256">
        <v>-0.2</v>
      </c>
      <c r="G594" s="256">
        <v>55.5</v>
      </c>
      <c r="H594" s="256">
        <v>1.5</v>
      </c>
      <c r="I594" s="256">
        <v>264.89999999999998</v>
      </c>
    </row>
    <row r="595" spans="1:9" ht="12" customHeight="1" x14ac:dyDescent="0.25">
      <c r="A595" s="302"/>
      <c r="C595" s="198">
        <v>44798.083333333336</v>
      </c>
      <c r="D595" s="256">
        <v>486.6</v>
      </c>
      <c r="E595" s="256">
        <v>0</v>
      </c>
      <c r="F595" s="256">
        <v>-1.2</v>
      </c>
      <c r="G595" s="256">
        <v>51</v>
      </c>
      <c r="H595" s="256">
        <v>1.4</v>
      </c>
      <c r="I595" s="256">
        <v>264.8</v>
      </c>
    </row>
    <row r="596" spans="1:9" ht="12" customHeight="1" x14ac:dyDescent="0.25">
      <c r="A596" s="302"/>
      <c r="C596" s="198">
        <v>44798.125</v>
      </c>
      <c r="D596" s="256">
        <v>486.5</v>
      </c>
      <c r="E596" s="256">
        <v>0</v>
      </c>
      <c r="F596" s="256">
        <v>-2.1</v>
      </c>
      <c r="G596" s="256">
        <v>48.9</v>
      </c>
      <c r="H596" s="256">
        <v>1.3</v>
      </c>
      <c r="I596" s="256">
        <v>261</v>
      </c>
    </row>
    <row r="597" spans="1:9" ht="12" customHeight="1" x14ac:dyDescent="0.25">
      <c r="A597" s="302"/>
      <c r="C597" s="198">
        <v>44798.166666666664</v>
      </c>
      <c r="D597" s="256">
        <v>486.7</v>
      </c>
      <c r="E597" s="256">
        <v>0</v>
      </c>
      <c r="F597" s="256">
        <v>-2.9</v>
      </c>
      <c r="G597" s="256">
        <v>49</v>
      </c>
      <c r="H597" s="256">
        <v>1.6</v>
      </c>
      <c r="I597" s="256">
        <v>266</v>
      </c>
    </row>
    <row r="598" spans="1:9" ht="12" customHeight="1" x14ac:dyDescent="0.25">
      <c r="A598" s="302"/>
      <c r="C598" s="198">
        <v>44798.208333333336</v>
      </c>
      <c r="D598" s="256">
        <v>486.9</v>
      </c>
      <c r="E598" s="256">
        <v>0</v>
      </c>
      <c r="F598" s="256">
        <v>-3.6</v>
      </c>
      <c r="G598" s="256">
        <v>49.7</v>
      </c>
      <c r="H598" s="256">
        <v>1.7</v>
      </c>
      <c r="I598" s="256">
        <v>263.10000000000002</v>
      </c>
    </row>
    <row r="599" spans="1:9" ht="12" customHeight="1" x14ac:dyDescent="0.25">
      <c r="A599" s="302"/>
      <c r="C599" s="198">
        <v>44798.25</v>
      </c>
      <c r="D599" s="256">
        <v>487.3</v>
      </c>
      <c r="E599" s="256">
        <v>0</v>
      </c>
      <c r="F599" s="256">
        <v>-4.3</v>
      </c>
      <c r="G599" s="256">
        <v>50.9</v>
      </c>
      <c r="H599" s="256">
        <v>1.8</v>
      </c>
      <c r="I599" s="256">
        <v>267</v>
      </c>
    </row>
    <row r="600" spans="1:9" ht="12" customHeight="1" x14ac:dyDescent="0.25">
      <c r="A600" s="302"/>
      <c r="C600" s="198">
        <v>44798.291666666664</v>
      </c>
      <c r="D600" s="256">
        <v>487.7</v>
      </c>
      <c r="E600" s="256">
        <v>0</v>
      </c>
      <c r="F600" s="256">
        <v>-3.9</v>
      </c>
      <c r="G600" s="256">
        <v>49.4</v>
      </c>
      <c r="H600" s="256">
        <v>0.9</v>
      </c>
      <c r="I600" s="256">
        <v>261.39999999999998</v>
      </c>
    </row>
    <row r="601" spans="1:9" ht="12" customHeight="1" x14ac:dyDescent="0.25">
      <c r="A601" s="302"/>
      <c r="C601" s="198">
        <v>44798.333333333336</v>
      </c>
      <c r="D601" s="256">
        <v>487.7</v>
      </c>
      <c r="E601" s="256">
        <v>0</v>
      </c>
      <c r="F601" s="256">
        <v>0.3</v>
      </c>
      <c r="G601" s="256">
        <v>37.700000000000003</v>
      </c>
      <c r="H601" s="256">
        <v>0.7</v>
      </c>
      <c r="I601" s="256">
        <v>252.5</v>
      </c>
    </row>
    <row r="602" spans="1:9" ht="12" customHeight="1" x14ac:dyDescent="0.25">
      <c r="A602" s="302"/>
      <c r="C602" s="198">
        <v>44798.375</v>
      </c>
      <c r="D602" s="256">
        <v>487.5</v>
      </c>
      <c r="E602" s="256">
        <v>0</v>
      </c>
      <c r="F602" s="256">
        <v>5.4</v>
      </c>
      <c r="G602" s="256">
        <v>26.2</v>
      </c>
      <c r="H602" s="256">
        <v>0.8</v>
      </c>
      <c r="I602" s="256">
        <v>120.7</v>
      </c>
    </row>
    <row r="603" spans="1:9" ht="12" customHeight="1" x14ac:dyDescent="0.25">
      <c r="A603" s="302"/>
      <c r="C603" s="198">
        <v>44798.416666666664</v>
      </c>
      <c r="D603" s="256">
        <v>487</v>
      </c>
      <c r="E603" s="256">
        <v>0</v>
      </c>
      <c r="F603" s="256">
        <v>11</v>
      </c>
      <c r="G603" s="256">
        <v>19.899999999999999</v>
      </c>
      <c r="H603" s="256">
        <v>0.8</v>
      </c>
      <c r="I603" s="256">
        <v>150.5</v>
      </c>
    </row>
    <row r="604" spans="1:9" ht="12" customHeight="1" x14ac:dyDescent="0.25">
      <c r="A604" s="302"/>
      <c r="C604" s="198">
        <v>44798.458333333336</v>
      </c>
      <c r="D604" s="256">
        <v>486.3</v>
      </c>
      <c r="E604" s="256">
        <v>0</v>
      </c>
      <c r="F604" s="256">
        <v>15.5</v>
      </c>
      <c r="G604" s="256">
        <v>11.7</v>
      </c>
      <c r="H604" s="256">
        <v>1.4</v>
      </c>
      <c r="I604" s="256">
        <v>45.5</v>
      </c>
    </row>
    <row r="605" spans="1:9" ht="12" customHeight="1" x14ac:dyDescent="0.25">
      <c r="A605" s="302"/>
      <c r="C605" s="198">
        <v>44798.5</v>
      </c>
      <c r="D605" s="256">
        <v>485.8</v>
      </c>
      <c r="E605" s="256">
        <v>0</v>
      </c>
      <c r="F605" s="256">
        <v>17</v>
      </c>
      <c r="G605" s="256">
        <v>5.5</v>
      </c>
      <c r="H605" s="256">
        <v>2.6</v>
      </c>
      <c r="I605" s="256">
        <v>17.600000000000001</v>
      </c>
    </row>
    <row r="606" spans="1:9" ht="12" customHeight="1" x14ac:dyDescent="0.25">
      <c r="A606" s="302"/>
      <c r="C606" s="198">
        <v>44798.541666666664</v>
      </c>
      <c r="D606" s="256">
        <v>485.4</v>
      </c>
      <c r="E606" s="256">
        <v>0</v>
      </c>
      <c r="F606" s="256">
        <v>17.3</v>
      </c>
      <c r="G606" s="256">
        <v>6</v>
      </c>
      <c r="H606" s="256">
        <v>2.7</v>
      </c>
      <c r="I606" s="256">
        <v>26.3</v>
      </c>
    </row>
    <row r="607" spans="1:9" ht="12" customHeight="1" x14ac:dyDescent="0.25">
      <c r="A607" s="302"/>
      <c r="C607" s="198">
        <v>44798.583333333336</v>
      </c>
      <c r="D607" s="256">
        <v>485</v>
      </c>
      <c r="E607" s="256">
        <v>0</v>
      </c>
      <c r="F607" s="256">
        <v>17.399999999999999</v>
      </c>
      <c r="G607" s="256">
        <v>6</v>
      </c>
      <c r="H607" s="256">
        <v>2.9</v>
      </c>
      <c r="I607" s="256">
        <v>41.7</v>
      </c>
    </row>
    <row r="608" spans="1:9" ht="12" customHeight="1" x14ac:dyDescent="0.25">
      <c r="A608" s="302"/>
      <c r="C608" s="198">
        <v>44798.625</v>
      </c>
      <c r="D608" s="256">
        <v>484.7</v>
      </c>
      <c r="E608" s="256">
        <v>0</v>
      </c>
      <c r="F608" s="256">
        <v>17</v>
      </c>
      <c r="G608" s="256">
        <v>7.3</v>
      </c>
      <c r="H608" s="256">
        <v>2.5</v>
      </c>
      <c r="I608" s="256">
        <v>62.8</v>
      </c>
    </row>
    <row r="609" spans="1:9" ht="12" customHeight="1" x14ac:dyDescent="0.25">
      <c r="A609" s="302"/>
      <c r="C609" s="198">
        <v>44798.666666666664</v>
      </c>
      <c r="D609" s="256">
        <v>484.7</v>
      </c>
      <c r="E609" s="256">
        <v>0</v>
      </c>
      <c r="F609" s="256">
        <v>15.3</v>
      </c>
      <c r="G609" s="256">
        <v>9.6999999999999993</v>
      </c>
      <c r="H609" s="256">
        <v>2.5</v>
      </c>
      <c r="I609" s="256">
        <v>57</v>
      </c>
    </row>
    <row r="610" spans="1:9" ht="12" customHeight="1" x14ac:dyDescent="0.25">
      <c r="A610" s="302"/>
      <c r="C610" s="198">
        <v>44798.708333333336</v>
      </c>
      <c r="D610" s="256">
        <v>485</v>
      </c>
      <c r="E610" s="256">
        <v>0</v>
      </c>
      <c r="F610" s="256">
        <v>13.1</v>
      </c>
      <c r="G610" s="256">
        <v>15.5</v>
      </c>
      <c r="H610" s="256">
        <v>2.2000000000000002</v>
      </c>
      <c r="I610" s="256">
        <v>68.599999999999994</v>
      </c>
    </row>
    <row r="611" spans="1:9" ht="12" customHeight="1" x14ac:dyDescent="0.25">
      <c r="A611" s="302"/>
      <c r="C611" s="198">
        <v>44798.75</v>
      </c>
      <c r="D611" s="256">
        <v>485.5</v>
      </c>
      <c r="E611" s="256">
        <v>0</v>
      </c>
      <c r="F611" s="256">
        <v>10.7</v>
      </c>
      <c r="G611" s="256">
        <v>22.7</v>
      </c>
      <c r="H611" s="256">
        <v>1.9</v>
      </c>
      <c r="I611" s="256">
        <v>18.600000000000001</v>
      </c>
    </row>
    <row r="612" spans="1:9" ht="12" customHeight="1" x14ac:dyDescent="0.25">
      <c r="A612" s="302"/>
      <c r="C612" s="198">
        <v>44798.791666666664</v>
      </c>
      <c r="D612" s="256">
        <v>486.1</v>
      </c>
      <c r="E612" s="256">
        <v>0</v>
      </c>
      <c r="F612" s="256">
        <v>9</v>
      </c>
      <c r="G612" s="256">
        <v>30.3</v>
      </c>
      <c r="H612" s="256">
        <v>1.6</v>
      </c>
      <c r="I612" s="256">
        <v>78.900000000000006</v>
      </c>
    </row>
    <row r="613" spans="1:9" ht="12" customHeight="1" x14ac:dyDescent="0.25">
      <c r="A613" s="302"/>
      <c r="C613" s="198">
        <v>44798.833333333336</v>
      </c>
      <c r="D613" s="256">
        <v>486.7</v>
      </c>
      <c r="E613" s="256">
        <v>0</v>
      </c>
      <c r="F613" s="256">
        <v>7.3</v>
      </c>
      <c r="G613" s="256">
        <v>38.700000000000003</v>
      </c>
      <c r="H613" s="256">
        <v>2.2999999999999998</v>
      </c>
      <c r="I613" s="256">
        <v>20</v>
      </c>
    </row>
    <row r="614" spans="1:9" ht="12" customHeight="1" x14ac:dyDescent="0.25">
      <c r="A614" s="302"/>
      <c r="C614" s="198">
        <v>44798.875</v>
      </c>
      <c r="D614" s="256">
        <v>487</v>
      </c>
      <c r="E614" s="256">
        <v>0</v>
      </c>
      <c r="F614" s="256">
        <v>5.5</v>
      </c>
      <c r="G614" s="256">
        <v>43.3</v>
      </c>
      <c r="H614" s="256">
        <v>2.9</v>
      </c>
      <c r="I614" s="256">
        <v>344.2</v>
      </c>
    </row>
    <row r="615" spans="1:9" ht="12" customHeight="1" x14ac:dyDescent="0.25">
      <c r="A615" s="302"/>
      <c r="C615" s="198">
        <v>44798.916666666664</v>
      </c>
      <c r="D615" s="256">
        <v>487.1</v>
      </c>
      <c r="E615" s="256">
        <v>0</v>
      </c>
      <c r="F615" s="256">
        <v>4.5</v>
      </c>
      <c r="G615" s="256">
        <v>43.8</v>
      </c>
      <c r="H615" s="256">
        <v>1.6</v>
      </c>
      <c r="I615" s="256">
        <v>327.60000000000002</v>
      </c>
    </row>
    <row r="616" spans="1:9" ht="12" customHeight="1" x14ac:dyDescent="0.25">
      <c r="A616" s="302"/>
      <c r="C616" s="198">
        <v>44798.958333333336</v>
      </c>
      <c r="D616" s="256">
        <v>487.1</v>
      </c>
      <c r="E616" s="256">
        <v>0</v>
      </c>
      <c r="F616" s="256">
        <v>3.3</v>
      </c>
      <c r="G616" s="256">
        <v>49</v>
      </c>
      <c r="H616" s="256">
        <v>1.6</v>
      </c>
      <c r="I616" s="256">
        <v>297.89999999999998</v>
      </c>
    </row>
    <row r="617" spans="1:9" ht="12" customHeight="1" x14ac:dyDescent="0.25">
      <c r="A617" s="302">
        <v>26</v>
      </c>
      <c r="C617" s="198">
        <v>44799</v>
      </c>
      <c r="D617" s="256">
        <v>487</v>
      </c>
      <c r="E617" s="256">
        <v>0</v>
      </c>
      <c r="F617" s="256">
        <v>2</v>
      </c>
      <c r="G617" s="256">
        <v>58</v>
      </c>
      <c r="H617" s="256">
        <v>1.2</v>
      </c>
      <c r="I617" s="256">
        <v>273.89999999999998</v>
      </c>
    </row>
    <row r="618" spans="1:9" ht="12" customHeight="1" x14ac:dyDescent="0.25">
      <c r="A618" s="302"/>
      <c r="C618" s="198">
        <v>44799.041666666664</v>
      </c>
      <c r="D618" s="256">
        <v>486.7</v>
      </c>
      <c r="E618" s="256">
        <v>0</v>
      </c>
      <c r="F618" s="256">
        <v>1</v>
      </c>
      <c r="G618" s="256">
        <v>59</v>
      </c>
      <c r="H618" s="256">
        <v>1.6</v>
      </c>
      <c r="I618" s="256">
        <v>269.3</v>
      </c>
    </row>
    <row r="619" spans="1:9" ht="12" customHeight="1" x14ac:dyDescent="0.25">
      <c r="A619" s="302"/>
      <c r="C619" s="198">
        <v>44799.083333333336</v>
      </c>
      <c r="D619" s="256">
        <v>486.4</v>
      </c>
      <c r="E619" s="256">
        <v>0</v>
      </c>
      <c r="F619" s="256">
        <v>0.1</v>
      </c>
      <c r="G619" s="256">
        <v>61</v>
      </c>
      <c r="H619" s="256">
        <v>1.4</v>
      </c>
      <c r="I619" s="256">
        <v>266.3</v>
      </c>
    </row>
    <row r="620" spans="1:9" ht="12" customHeight="1" x14ac:dyDescent="0.25">
      <c r="A620" s="302"/>
      <c r="C620" s="198">
        <v>44799.125</v>
      </c>
      <c r="D620" s="256">
        <v>486.4</v>
      </c>
      <c r="E620" s="256">
        <v>0</v>
      </c>
      <c r="F620" s="256">
        <v>-0.5</v>
      </c>
      <c r="G620" s="256">
        <v>62.1</v>
      </c>
      <c r="H620" s="256">
        <v>1.3</v>
      </c>
      <c r="I620" s="256">
        <v>270.2</v>
      </c>
    </row>
    <row r="621" spans="1:9" ht="12" customHeight="1" x14ac:dyDescent="0.25">
      <c r="A621" s="302"/>
      <c r="C621" s="198">
        <v>44799.166666666664</v>
      </c>
      <c r="D621" s="256">
        <v>486.5</v>
      </c>
      <c r="E621" s="256">
        <v>0</v>
      </c>
      <c r="F621" s="256">
        <v>-1.1000000000000001</v>
      </c>
      <c r="G621" s="256">
        <v>63.4</v>
      </c>
      <c r="H621" s="256">
        <v>1.4</v>
      </c>
      <c r="I621" s="256">
        <v>268</v>
      </c>
    </row>
    <row r="622" spans="1:9" ht="12" customHeight="1" x14ac:dyDescent="0.25">
      <c r="A622" s="302"/>
      <c r="C622" s="198">
        <v>44799.208333333336</v>
      </c>
      <c r="D622" s="256">
        <v>486.7</v>
      </c>
      <c r="E622" s="256">
        <v>0</v>
      </c>
      <c r="F622" s="256">
        <v>-1.7</v>
      </c>
      <c r="G622" s="256">
        <v>64.2</v>
      </c>
      <c r="H622" s="256">
        <v>1.4</v>
      </c>
      <c r="I622" s="256">
        <v>270.3</v>
      </c>
    </row>
    <row r="623" spans="1:9" ht="12" customHeight="1" x14ac:dyDescent="0.25">
      <c r="A623" s="302"/>
      <c r="C623" s="198">
        <v>44799.25</v>
      </c>
      <c r="D623" s="256">
        <v>487</v>
      </c>
      <c r="E623" s="256">
        <v>0</v>
      </c>
      <c r="F623" s="256">
        <v>-2.1</v>
      </c>
      <c r="G623" s="256">
        <v>64.7</v>
      </c>
      <c r="H623" s="256">
        <v>1.5</v>
      </c>
      <c r="I623" s="256">
        <v>269.89999999999998</v>
      </c>
    </row>
    <row r="624" spans="1:9" ht="12" customHeight="1" x14ac:dyDescent="0.25">
      <c r="A624" s="302"/>
      <c r="C624" s="198">
        <v>44799.291666666664</v>
      </c>
      <c r="D624" s="256">
        <v>487.3</v>
      </c>
      <c r="E624" s="256">
        <v>0</v>
      </c>
      <c r="F624" s="256">
        <v>-1.6</v>
      </c>
      <c r="G624" s="256">
        <v>62.1</v>
      </c>
      <c r="H624" s="256">
        <v>0.8</v>
      </c>
      <c r="I624" s="256">
        <v>261.39999999999998</v>
      </c>
    </row>
    <row r="625" spans="1:9" ht="12" customHeight="1" x14ac:dyDescent="0.25">
      <c r="A625" s="302"/>
      <c r="C625" s="198">
        <v>44799.333333333336</v>
      </c>
      <c r="D625" s="256">
        <v>487.3</v>
      </c>
      <c r="E625" s="256">
        <v>0</v>
      </c>
      <c r="F625" s="256">
        <v>2.5</v>
      </c>
      <c r="G625" s="256">
        <v>47.8</v>
      </c>
      <c r="H625" s="256">
        <v>0.5</v>
      </c>
      <c r="I625" s="256">
        <v>112.1</v>
      </c>
    </row>
    <row r="626" spans="1:9" ht="12" customHeight="1" x14ac:dyDescent="0.25">
      <c r="A626" s="302"/>
      <c r="C626" s="198">
        <v>44799.375</v>
      </c>
      <c r="D626" s="256">
        <v>487.1</v>
      </c>
      <c r="E626" s="256">
        <v>0</v>
      </c>
      <c r="F626" s="256">
        <v>7.5</v>
      </c>
      <c r="G626" s="256">
        <v>37.9</v>
      </c>
      <c r="H626" s="256">
        <v>0.7</v>
      </c>
      <c r="I626" s="256">
        <v>88.2</v>
      </c>
    </row>
    <row r="627" spans="1:9" ht="12" customHeight="1" x14ac:dyDescent="0.25">
      <c r="A627" s="302"/>
      <c r="C627" s="198">
        <v>44799.416666666664</v>
      </c>
      <c r="D627" s="256">
        <v>486.6</v>
      </c>
      <c r="E627" s="256">
        <v>0</v>
      </c>
      <c r="F627" s="256">
        <v>12.4</v>
      </c>
      <c r="G627" s="256">
        <v>25.8</v>
      </c>
      <c r="H627" s="256">
        <v>0.8</v>
      </c>
      <c r="I627" s="256">
        <v>168.1</v>
      </c>
    </row>
    <row r="628" spans="1:9" ht="12" customHeight="1" x14ac:dyDescent="0.25">
      <c r="A628" s="302"/>
      <c r="C628" s="198">
        <v>44799.458333333336</v>
      </c>
      <c r="D628" s="256">
        <v>486</v>
      </c>
      <c r="E628" s="256">
        <v>0</v>
      </c>
      <c r="F628" s="256">
        <v>15.9</v>
      </c>
      <c r="G628" s="256">
        <v>16.3</v>
      </c>
      <c r="H628" s="256">
        <v>1.5</v>
      </c>
      <c r="I628" s="256">
        <v>183.3</v>
      </c>
    </row>
    <row r="629" spans="1:9" ht="12" customHeight="1" x14ac:dyDescent="0.25">
      <c r="A629" s="302"/>
      <c r="C629" s="198">
        <v>44799.5</v>
      </c>
      <c r="D629" s="256">
        <v>485.5</v>
      </c>
      <c r="E629" s="256">
        <v>0</v>
      </c>
      <c r="F629" s="256">
        <v>16.5</v>
      </c>
      <c r="G629" s="256">
        <v>12.2</v>
      </c>
      <c r="H629" s="256">
        <v>2.5</v>
      </c>
      <c r="I629" s="256">
        <v>86.3</v>
      </c>
    </row>
    <row r="630" spans="1:9" ht="12" customHeight="1" x14ac:dyDescent="0.25">
      <c r="A630" s="302"/>
      <c r="C630" s="198">
        <v>44799.541666666664</v>
      </c>
      <c r="D630" s="256">
        <v>485</v>
      </c>
      <c r="E630" s="256">
        <v>0</v>
      </c>
      <c r="F630" s="256">
        <v>16.899999999999999</v>
      </c>
      <c r="G630" s="256">
        <v>12.8</v>
      </c>
      <c r="H630" s="256">
        <v>2.4</v>
      </c>
      <c r="I630" s="256">
        <v>96.4</v>
      </c>
    </row>
    <row r="631" spans="1:9" ht="12" customHeight="1" x14ac:dyDescent="0.25">
      <c r="A631" s="302"/>
      <c r="C631" s="198">
        <v>44799.583333333336</v>
      </c>
      <c r="D631" s="256">
        <v>484.5</v>
      </c>
      <c r="E631" s="256">
        <v>0</v>
      </c>
      <c r="F631" s="256">
        <v>16.8</v>
      </c>
      <c r="G631" s="256">
        <v>13.6</v>
      </c>
      <c r="H631" s="256">
        <v>2.9</v>
      </c>
      <c r="I631" s="256">
        <v>93.2</v>
      </c>
    </row>
    <row r="632" spans="1:9" ht="12" customHeight="1" x14ac:dyDescent="0.25">
      <c r="A632" s="302"/>
      <c r="C632" s="198">
        <v>44799.625</v>
      </c>
      <c r="D632" s="256">
        <v>484.3</v>
      </c>
      <c r="E632" s="256">
        <v>0</v>
      </c>
      <c r="F632" s="256">
        <v>15.9</v>
      </c>
      <c r="G632" s="256">
        <v>18.7</v>
      </c>
      <c r="H632" s="256">
        <v>2.9</v>
      </c>
      <c r="I632" s="256">
        <v>73.8</v>
      </c>
    </row>
    <row r="633" spans="1:9" ht="12" customHeight="1" x14ac:dyDescent="0.25">
      <c r="A633" s="302"/>
      <c r="C633" s="198">
        <v>44799.666666666664</v>
      </c>
      <c r="D633" s="256">
        <v>484.2</v>
      </c>
      <c r="E633" s="256">
        <v>0</v>
      </c>
      <c r="F633" s="256">
        <v>13.4</v>
      </c>
      <c r="G633" s="256">
        <v>29.1</v>
      </c>
      <c r="H633" s="256">
        <v>2.2000000000000002</v>
      </c>
      <c r="I633" s="256">
        <v>39.1</v>
      </c>
    </row>
    <row r="634" spans="1:9" ht="12" customHeight="1" x14ac:dyDescent="0.25">
      <c r="A634" s="302"/>
      <c r="C634" s="198">
        <v>44799.708333333336</v>
      </c>
      <c r="D634" s="256">
        <v>484.6</v>
      </c>
      <c r="E634" s="256">
        <v>0</v>
      </c>
      <c r="F634" s="256">
        <v>10.9</v>
      </c>
      <c r="G634" s="256">
        <v>28.3</v>
      </c>
      <c r="H634" s="256">
        <v>2.7</v>
      </c>
      <c r="I634" s="256">
        <v>357.6</v>
      </c>
    </row>
    <row r="635" spans="1:9" ht="12" customHeight="1" x14ac:dyDescent="0.25">
      <c r="A635" s="302"/>
      <c r="C635" s="198">
        <v>44799.75</v>
      </c>
      <c r="D635" s="256">
        <v>485.2</v>
      </c>
      <c r="E635" s="256">
        <v>0</v>
      </c>
      <c r="F635" s="256">
        <v>9.1999999999999993</v>
      </c>
      <c r="G635" s="256">
        <v>30.4</v>
      </c>
      <c r="H635" s="256">
        <v>1.4</v>
      </c>
      <c r="I635" s="256">
        <v>2.6</v>
      </c>
    </row>
    <row r="636" spans="1:9" ht="12" customHeight="1" x14ac:dyDescent="0.25">
      <c r="A636" s="302"/>
      <c r="C636" s="198">
        <v>44799.791666666664</v>
      </c>
      <c r="D636" s="256">
        <v>485.7</v>
      </c>
      <c r="E636" s="256">
        <v>0</v>
      </c>
      <c r="F636" s="256">
        <v>7.8</v>
      </c>
      <c r="G636" s="256">
        <v>36.9</v>
      </c>
      <c r="H636" s="256">
        <v>1.6</v>
      </c>
      <c r="I636" s="256">
        <v>9.3000000000000007</v>
      </c>
    </row>
    <row r="637" spans="1:9" ht="12" customHeight="1" x14ac:dyDescent="0.25">
      <c r="A637" s="302"/>
      <c r="C637" s="198">
        <v>44799.833333333336</v>
      </c>
      <c r="D637" s="256">
        <v>486</v>
      </c>
      <c r="E637" s="256">
        <v>0</v>
      </c>
      <c r="F637" s="256">
        <v>6.1</v>
      </c>
      <c r="G637" s="256">
        <v>43.5</v>
      </c>
      <c r="H637" s="256">
        <v>3.2</v>
      </c>
      <c r="I637" s="256">
        <v>353.3</v>
      </c>
    </row>
    <row r="638" spans="1:9" ht="12" customHeight="1" x14ac:dyDescent="0.25">
      <c r="A638" s="302"/>
      <c r="C638" s="198">
        <v>44799.875</v>
      </c>
      <c r="D638" s="256">
        <v>486.4</v>
      </c>
      <c r="E638" s="256">
        <v>0</v>
      </c>
      <c r="F638" s="256">
        <v>5</v>
      </c>
      <c r="G638" s="256">
        <v>49.6</v>
      </c>
      <c r="H638" s="256">
        <v>2.2999999999999998</v>
      </c>
      <c r="I638" s="256">
        <v>347.4</v>
      </c>
    </row>
    <row r="639" spans="1:9" ht="12" customHeight="1" x14ac:dyDescent="0.25">
      <c r="A639" s="302"/>
      <c r="C639" s="198">
        <v>44799.916666666664</v>
      </c>
      <c r="D639" s="256">
        <v>486.6</v>
      </c>
      <c r="E639" s="256">
        <v>0</v>
      </c>
      <c r="F639" s="256">
        <v>4.0999999999999996</v>
      </c>
      <c r="G639" s="256">
        <v>56</v>
      </c>
      <c r="H639" s="256">
        <v>1.4</v>
      </c>
      <c r="I639" s="256">
        <v>310.10000000000002</v>
      </c>
    </row>
    <row r="640" spans="1:9" ht="12" customHeight="1" x14ac:dyDescent="0.25">
      <c r="A640" s="302"/>
      <c r="C640" s="198">
        <v>44799.958333333336</v>
      </c>
      <c r="D640" s="256">
        <v>486.7</v>
      </c>
      <c r="E640" s="256">
        <v>0</v>
      </c>
      <c r="F640" s="256">
        <v>3.1</v>
      </c>
      <c r="G640" s="256">
        <v>63</v>
      </c>
      <c r="H640" s="256">
        <v>1.2</v>
      </c>
      <c r="I640" s="256">
        <v>272.39999999999998</v>
      </c>
    </row>
    <row r="641" spans="1:9" ht="12" customHeight="1" x14ac:dyDescent="0.25">
      <c r="A641" s="302">
        <v>27</v>
      </c>
      <c r="C641" s="198">
        <v>44800</v>
      </c>
      <c r="D641" s="256">
        <v>486.5</v>
      </c>
      <c r="E641" s="256">
        <v>0</v>
      </c>
      <c r="F641" s="256">
        <v>2.1</v>
      </c>
      <c r="G641" s="256">
        <v>66.400000000000006</v>
      </c>
      <c r="H641" s="256">
        <v>1.4</v>
      </c>
      <c r="I641" s="256">
        <v>266.2</v>
      </c>
    </row>
    <row r="642" spans="1:9" ht="12" customHeight="1" x14ac:dyDescent="0.25">
      <c r="A642" s="302"/>
      <c r="C642" s="198">
        <v>44800.041666666664</v>
      </c>
      <c r="D642" s="256">
        <v>486.4</v>
      </c>
      <c r="E642" s="256">
        <v>0</v>
      </c>
      <c r="F642" s="256">
        <v>1.2</v>
      </c>
      <c r="G642" s="256">
        <v>69.400000000000006</v>
      </c>
      <c r="H642" s="256">
        <v>1.6</v>
      </c>
      <c r="I642" s="256">
        <v>269.2</v>
      </c>
    </row>
    <row r="643" spans="1:9" ht="12" customHeight="1" x14ac:dyDescent="0.25">
      <c r="A643" s="302"/>
      <c r="C643" s="198">
        <v>44800.083333333336</v>
      </c>
      <c r="D643" s="256">
        <v>486.3</v>
      </c>
      <c r="E643" s="256">
        <v>0</v>
      </c>
      <c r="F643" s="256">
        <v>0.7</v>
      </c>
      <c r="G643" s="256">
        <v>70.400000000000006</v>
      </c>
      <c r="H643" s="256">
        <v>0.8</v>
      </c>
      <c r="I643" s="256">
        <v>269.8</v>
      </c>
    </row>
    <row r="644" spans="1:9" ht="12" customHeight="1" x14ac:dyDescent="0.25">
      <c r="A644" s="302"/>
      <c r="C644" s="198">
        <v>44800.125</v>
      </c>
      <c r="D644" s="256">
        <v>486.3</v>
      </c>
      <c r="E644" s="256">
        <v>0</v>
      </c>
      <c r="F644" s="256">
        <v>0</v>
      </c>
      <c r="G644" s="256">
        <v>72.099999999999994</v>
      </c>
      <c r="H644" s="256">
        <v>1.4</v>
      </c>
      <c r="I644" s="256">
        <v>269.5</v>
      </c>
    </row>
    <row r="645" spans="1:9" ht="12" customHeight="1" x14ac:dyDescent="0.25">
      <c r="A645" s="302"/>
      <c r="C645" s="198">
        <v>44800.166666666664</v>
      </c>
      <c r="D645" s="256">
        <v>486.3</v>
      </c>
      <c r="E645" s="256">
        <v>0</v>
      </c>
      <c r="F645" s="256">
        <v>-0.5</v>
      </c>
      <c r="G645" s="256">
        <v>72.900000000000006</v>
      </c>
      <c r="H645" s="256">
        <v>1</v>
      </c>
      <c r="I645" s="256">
        <v>266.7</v>
      </c>
    </row>
    <row r="646" spans="1:9" ht="12" customHeight="1" x14ac:dyDescent="0.25">
      <c r="A646" s="302"/>
      <c r="C646" s="198">
        <v>44800.208333333336</v>
      </c>
      <c r="D646" s="256">
        <v>486.4</v>
      </c>
      <c r="E646" s="256">
        <v>0</v>
      </c>
      <c r="F646" s="256">
        <v>-1.1000000000000001</v>
      </c>
      <c r="G646" s="256">
        <v>73.8</v>
      </c>
      <c r="H646" s="256">
        <v>1.5</v>
      </c>
      <c r="I646" s="256">
        <v>261.3</v>
      </c>
    </row>
    <row r="647" spans="1:9" ht="12" customHeight="1" x14ac:dyDescent="0.25">
      <c r="A647" s="302"/>
      <c r="C647" s="198">
        <v>44800.25</v>
      </c>
      <c r="D647" s="256">
        <v>486.7</v>
      </c>
      <c r="E647" s="256">
        <v>0</v>
      </c>
      <c r="F647" s="256">
        <v>-1.7</v>
      </c>
      <c r="G647" s="256">
        <v>75.2</v>
      </c>
      <c r="H647" s="256">
        <v>1.4</v>
      </c>
      <c r="I647" s="256">
        <v>273.5</v>
      </c>
    </row>
    <row r="648" spans="1:9" ht="12" customHeight="1" x14ac:dyDescent="0.25">
      <c r="A648" s="302"/>
      <c r="C648" s="198">
        <v>44800.291666666664</v>
      </c>
      <c r="D648" s="256">
        <v>487</v>
      </c>
      <c r="E648" s="256">
        <v>0</v>
      </c>
      <c r="F648" s="256">
        <v>-1.1000000000000001</v>
      </c>
      <c r="G648" s="256">
        <v>72.099999999999994</v>
      </c>
      <c r="H648" s="256">
        <v>0.7</v>
      </c>
      <c r="I648" s="256">
        <v>255.2</v>
      </c>
    </row>
    <row r="649" spans="1:9" ht="12" customHeight="1" x14ac:dyDescent="0.25">
      <c r="A649" s="302"/>
      <c r="C649" s="198">
        <v>44800.333333333336</v>
      </c>
      <c r="D649" s="256">
        <v>487.1</v>
      </c>
      <c r="E649" s="256">
        <v>0</v>
      </c>
      <c r="F649" s="256">
        <v>3</v>
      </c>
      <c r="G649" s="256">
        <v>55.5</v>
      </c>
      <c r="H649" s="256">
        <v>0.5</v>
      </c>
      <c r="I649" s="256">
        <v>174.5</v>
      </c>
    </row>
    <row r="650" spans="1:9" ht="12" customHeight="1" x14ac:dyDescent="0.25">
      <c r="A650" s="302"/>
      <c r="C650" s="198">
        <v>44800.375</v>
      </c>
      <c r="D650" s="256">
        <v>486.8</v>
      </c>
      <c r="E650" s="256">
        <v>0</v>
      </c>
      <c r="F650" s="256">
        <v>7.6</v>
      </c>
      <c r="G650" s="256">
        <v>44.5</v>
      </c>
      <c r="H650" s="256">
        <v>0.7</v>
      </c>
      <c r="I650" s="256">
        <v>120.4</v>
      </c>
    </row>
    <row r="651" spans="1:9" ht="12" customHeight="1" x14ac:dyDescent="0.25">
      <c r="A651" s="302"/>
      <c r="C651" s="198">
        <v>44800.416666666664</v>
      </c>
      <c r="D651" s="256">
        <v>486.4</v>
      </c>
      <c r="E651" s="256">
        <v>0</v>
      </c>
      <c r="F651" s="256">
        <v>12.3</v>
      </c>
      <c r="G651" s="256">
        <v>33.1</v>
      </c>
      <c r="H651" s="256">
        <v>0.8</v>
      </c>
      <c r="I651" s="256">
        <v>139.6</v>
      </c>
    </row>
    <row r="652" spans="1:9" ht="12" customHeight="1" x14ac:dyDescent="0.25">
      <c r="A652" s="302"/>
      <c r="C652" s="198">
        <v>44800.458333333336</v>
      </c>
      <c r="D652" s="256">
        <v>485.7</v>
      </c>
      <c r="E652" s="256">
        <v>0</v>
      </c>
      <c r="F652" s="256">
        <v>15.6</v>
      </c>
      <c r="G652" s="256">
        <v>22.6</v>
      </c>
      <c r="H652" s="256">
        <v>1.1000000000000001</v>
      </c>
      <c r="I652" s="256">
        <v>161.5</v>
      </c>
    </row>
    <row r="653" spans="1:9" ht="12" customHeight="1" x14ac:dyDescent="0.25">
      <c r="A653" s="302"/>
      <c r="C653" s="198">
        <v>44800.5</v>
      </c>
      <c r="D653" s="256">
        <v>485.2</v>
      </c>
      <c r="E653" s="256">
        <v>0</v>
      </c>
      <c r="F653" s="256">
        <v>16.100000000000001</v>
      </c>
      <c r="G653" s="256">
        <v>13</v>
      </c>
      <c r="H653" s="256">
        <v>2.6</v>
      </c>
      <c r="I653" s="256">
        <v>118.2</v>
      </c>
    </row>
    <row r="654" spans="1:9" ht="12" customHeight="1" x14ac:dyDescent="0.25">
      <c r="A654" s="302"/>
      <c r="C654" s="198">
        <v>44800.541666666664</v>
      </c>
      <c r="D654" s="256">
        <v>484.5</v>
      </c>
      <c r="E654" s="256">
        <v>0</v>
      </c>
      <c r="F654" s="256">
        <v>16.600000000000001</v>
      </c>
      <c r="G654" s="256">
        <v>13.7</v>
      </c>
      <c r="H654" s="256">
        <v>3</v>
      </c>
      <c r="I654" s="256">
        <v>80</v>
      </c>
    </row>
    <row r="655" spans="1:9" ht="12" customHeight="1" x14ac:dyDescent="0.25">
      <c r="A655" s="302"/>
      <c r="C655" s="198">
        <v>44800.583333333336</v>
      </c>
      <c r="D655" s="256">
        <v>484.1</v>
      </c>
      <c r="E655" s="256">
        <v>0</v>
      </c>
      <c r="F655" s="256">
        <v>16.2</v>
      </c>
      <c r="G655" s="256">
        <v>16.2</v>
      </c>
      <c r="H655" s="256">
        <v>3.5</v>
      </c>
      <c r="I655" s="256">
        <v>105.4</v>
      </c>
    </row>
    <row r="656" spans="1:9" ht="12" customHeight="1" x14ac:dyDescent="0.25">
      <c r="A656" s="302"/>
      <c r="C656" s="198">
        <v>44800.625</v>
      </c>
      <c r="D656" s="256">
        <v>483.9</v>
      </c>
      <c r="E656" s="256">
        <v>0</v>
      </c>
      <c r="F656" s="256">
        <v>15.7</v>
      </c>
      <c r="G656" s="256">
        <v>17.5</v>
      </c>
      <c r="H656" s="256">
        <v>2.9</v>
      </c>
      <c r="I656" s="256">
        <v>88.6</v>
      </c>
    </row>
    <row r="657" spans="1:9" ht="12" customHeight="1" x14ac:dyDescent="0.25">
      <c r="A657" s="302"/>
      <c r="C657" s="198">
        <v>44800.666666666664</v>
      </c>
      <c r="D657" s="256">
        <v>483.9</v>
      </c>
      <c r="E657" s="256">
        <v>0</v>
      </c>
      <c r="F657" s="256">
        <v>14.3</v>
      </c>
      <c r="G657" s="256">
        <v>16.100000000000001</v>
      </c>
      <c r="H657" s="256">
        <v>2.7</v>
      </c>
      <c r="I657" s="256">
        <v>88.4</v>
      </c>
    </row>
    <row r="658" spans="1:9" ht="12" customHeight="1" x14ac:dyDescent="0.25">
      <c r="A658" s="302"/>
      <c r="C658" s="198">
        <v>44800.708333333336</v>
      </c>
      <c r="D658" s="256">
        <v>484.1</v>
      </c>
      <c r="E658" s="256">
        <v>0</v>
      </c>
      <c r="F658" s="256">
        <v>12.2</v>
      </c>
      <c r="G658" s="256">
        <v>24.1</v>
      </c>
      <c r="H658" s="256">
        <v>2.2000000000000002</v>
      </c>
      <c r="I658" s="256">
        <v>42.6</v>
      </c>
    </row>
    <row r="659" spans="1:9" ht="12" customHeight="1" x14ac:dyDescent="0.25">
      <c r="A659" s="302"/>
      <c r="C659" s="198">
        <v>44800.75</v>
      </c>
      <c r="D659" s="256">
        <v>484.6</v>
      </c>
      <c r="E659" s="256">
        <v>0</v>
      </c>
      <c r="F659" s="256">
        <v>9.9</v>
      </c>
      <c r="G659" s="256">
        <v>41.3</v>
      </c>
      <c r="H659" s="256">
        <v>1.8</v>
      </c>
      <c r="I659" s="256">
        <v>353.8</v>
      </c>
    </row>
    <row r="660" spans="1:9" ht="12" customHeight="1" x14ac:dyDescent="0.25">
      <c r="A660" s="302"/>
      <c r="C660" s="198">
        <v>44800.791666666664</v>
      </c>
      <c r="D660" s="256">
        <v>485.1</v>
      </c>
      <c r="E660" s="256">
        <v>0</v>
      </c>
      <c r="F660" s="256">
        <v>8.3000000000000007</v>
      </c>
      <c r="G660" s="256">
        <v>53.5</v>
      </c>
      <c r="H660" s="256">
        <v>1</v>
      </c>
      <c r="I660" s="256">
        <v>26.2</v>
      </c>
    </row>
    <row r="661" spans="1:9" ht="12" customHeight="1" x14ac:dyDescent="0.25">
      <c r="A661" s="302"/>
      <c r="C661" s="198">
        <v>44800.833333333336</v>
      </c>
      <c r="D661" s="256">
        <v>485.5</v>
      </c>
      <c r="E661" s="256">
        <v>0</v>
      </c>
      <c r="F661" s="256">
        <v>6.8</v>
      </c>
      <c r="G661" s="256">
        <v>57.2</v>
      </c>
      <c r="H661" s="256">
        <v>2.7</v>
      </c>
      <c r="I661" s="256">
        <v>0.3</v>
      </c>
    </row>
    <row r="662" spans="1:9" ht="12" customHeight="1" x14ac:dyDescent="0.25">
      <c r="A662" s="302"/>
      <c r="C662" s="198">
        <v>44800.875</v>
      </c>
      <c r="D662" s="256">
        <v>485.8</v>
      </c>
      <c r="E662" s="256">
        <v>0</v>
      </c>
      <c r="F662" s="256">
        <v>5.9</v>
      </c>
      <c r="G662" s="256">
        <v>59.7</v>
      </c>
      <c r="H662" s="256">
        <v>2.2999999999999998</v>
      </c>
      <c r="I662" s="256">
        <v>349.8</v>
      </c>
    </row>
    <row r="663" spans="1:9" ht="12" customHeight="1" x14ac:dyDescent="0.25">
      <c r="A663" s="302"/>
      <c r="C663" s="198">
        <v>44800.916666666664</v>
      </c>
      <c r="D663" s="256">
        <v>486.2</v>
      </c>
      <c r="E663" s="256">
        <v>0</v>
      </c>
      <c r="F663" s="256">
        <v>4.8</v>
      </c>
      <c r="G663" s="256">
        <v>62</v>
      </c>
      <c r="H663" s="256">
        <v>2</v>
      </c>
      <c r="I663" s="256">
        <v>347.2</v>
      </c>
    </row>
    <row r="664" spans="1:9" ht="12" customHeight="1" x14ac:dyDescent="0.25">
      <c r="A664" s="302"/>
      <c r="C664" s="198">
        <v>44800.958333333336</v>
      </c>
      <c r="D664" s="256">
        <v>486.4</v>
      </c>
      <c r="E664" s="256">
        <v>0</v>
      </c>
      <c r="F664" s="256">
        <v>4</v>
      </c>
      <c r="G664" s="256">
        <v>65</v>
      </c>
      <c r="H664" s="256">
        <v>1.6</v>
      </c>
      <c r="I664" s="256">
        <v>314.5</v>
      </c>
    </row>
    <row r="665" spans="1:9" ht="12" customHeight="1" x14ac:dyDescent="0.25">
      <c r="A665" s="302">
        <v>28</v>
      </c>
      <c r="C665" s="198">
        <v>44801</v>
      </c>
      <c r="D665" s="256">
        <v>486.3</v>
      </c>
      <c r="E665" s="256">
        <v>0</v>
      </c>
      <c r="F665" s="256">
        <v>3.2</v>
      </c>
      <c r="G665" s="256">
        <v>69.8</v>
      </c>
      <c r="H665" s="256">
        <v>1.2</v>
      </c>
      <c r="I665" s="256">
        <v>308.7</v>
      </c>
    </row>
    <row r="666" spans="1:9" ht="12" customHeight="1" x14ac:dyDescent="0.25">
      <c r="A666" s="302"/>
      <c r="C666" s="198">
        <v>44801.041666666664</v>
      </c>
      <c r="D666" s="256">
        <v>486.1</v>
      </c>
      <c r="E666" s="256">
        <v>0</v>
      </c>
      <c r="F666" s="256">
        <v>2.1</v>
      </c>
      <c r="G666" s="256">
        <v>67</v>
      </c>
      <c r="H666" s="256">
        <v>1.7</v>
      </c>
      <c r="I666" s="256">
        <v>347</v>
      </c>
    </row>
    <row r="667" spans="1:9" ht="12" customHeight="1" x14ac:dyDescent="0.25">
      <c r="A667" s="302"/>
      <c r="C667" s="198">
        <v>44801.083333333336</v>
      </c>
      <c r="D667" s="256">
        <v>485.9</v>
      </c>
      <c r="E667" s="256">
        <v>0</v>
      </c>
      <c r="F667" s="256">
        <v>1.5</v>
      </c>
      <c r="G667" s="256">
        <v>64.099999999999994</v>
      </c>
      <c r="H667" s="256">
        <v>1.4</v>
      </c>
      <c r="I667" s="256">
        <v>347</v>
      </c>
    </row>
    <row r="668" spans="1:9" ht="12" customHeight="1" x14ac:dyDescent="0.25">
      <c r="A668" s="302"/>
      <c r="C668" s="198">
        <v>44801.125</v>
      </c>
      <c r="D668" s="256">
        <v>485.9</v>
      </c>
      <c r="E668" s="256">
        <v>0</v>
      </c>
      <c r="F668" s="256">
        <v>1.3</v>
      </c>
      <c r="G668" s="256">
        <v>71.3</v>
      </c>
      <c r="H668" s="256">
        <v>1.2</v>
      </c>
      <c r="I668" s="256">
        <v>269.2</v>
      </c>
    </row>
    <row r="669" spans="1:9" ht="12" customHeight="1" x14ac:dyDescent="0.25">
      <c r="A669" s="302"/>
      <c r="C669" s="198">
        <v>44801.166666666664</v>
      </c>
      <c r="D669" s="256">
        <v>485.9</v>
      </c>
      <c r="E669" s="256">
        <v>0</v>
      </c>
      <c r="F669" s="256">
        <v>0.9</v>
      </c>
      <c r="G669" s="256">
        <v>72.8</v>
      </c>
      <c r="H669" s="256">
        <v>1.4</v>
      </c>
      <c r="I669" s="256">
        <v>264</v>
      </c>
    </row>
    <row r="670" spans="1:9" ht="12" customHeight="1" x14ac:dyDescent="0.25">
      <c r="A670" s="302"/>
      <c r="C670" s="198">
        <v>44801.208333333336</v>
      </c>
      <c r="D670" s="256">
        <v>486</v>
      </c>
      <c r="E670" s="256">
        <v>0</v>
      </c>
      <c r="F670" s="256">
        <v>0.6</v>
      </c>
      <c r="G670" s="256">
        <v>71.900000000000006</v>
      </c>
      <c r="H670" s="256">
        <v>1.4</v>
      </c>
      <c r="I670" s="256">
        <v>265</v>
      </c>
    </row>
    <row r="671" spans="1:9" ht="12" customHeight="1" x14ac:dyDescent="0.25">
      <c r="A671" s="302"/>
      <c r="C671" s="198">
        <v>44801.25</v>
      </c>
      <c r="D671" s="256">
        <v>486.5</v>
      </c>
      <c r="E671" s="256">
        <v>0</v>
      </c>
      <c r="F671" s="256">
        <v>0</v>
      </c>
      <c r="G671" s="256">
        <v>71.8</v>
      </c>
      <c r="H671" s="256">
        <v>1.6</v>
      </c>
      <c r="I671" s="256">
        <v>260.8</v>
      </c>
    </row>
    <row r="672" spans="1:9" ht="12" customHeight="1" x14ac:dyDescent="0.25">
      <c r="A672" s="302"/>
      <c r="C672" s="198">
        <v>44801.291666666664</v>
      </c>
      <c r="D672" s="256">
        <v>487</v>
      </c>
      <c r="E672" s="256">
        <v>0</v>
      </c>
      <c r="F672" s="256">
        <v>0.3</v>
      </c>
      <c r="G672" s="256">
        <v>69.7</v>
      </c>
      <c r="H672" s="256">
        <v>1.3</v>
      </c>
      <c r="I672" s="256">
        <v>270.5</v>
      </c>
    </row>
    <row r="673" spans="1:9" ht="12" customHeight="1" x14ac:dyDescent="0.25">
      <c r="A673" s="302"/>
      <c r="C673" s="198">
        <v>44801.333333333336</v>
      </c>
      <c r="D673" s="256">
        <v>487.2</v>
      </c>
      <c r="E673" s="256">
        <v>0</v>
      </c>
      <c r="F673" s="256">
        <v>4.0999999999999996</v>
      </c>
      <c r="G673" s="256">
        <v>55</v>
      </c>
      <c r="H673" s="256">
        <v>0.6</v>
      </c>
      <c r="I673" s="256">
        <v>259.2</v>
      </c>
    </row>
    <row r="674" spans="1:9" ht="12" customHeight="1" x14ac:dyDescent="0.25">
      <c r="A674" s="302"/>
      <c r="C674" s="198">
        <v>44801.375</v>
      </c>
      <c r="D674" s="256">
        <v>487.2</v>
      </c>
      <c r="E674" s="256">
        <v>0</v>
      </c>
      <c r="F674" s="256">
        <v>8.4</v>
      </c>
      <c r="G674" s="256">
        <v>44</v>
      </c>
      <c r="H674" s="256">
        <v>0.8</v>
      </c>
      <c r="I674" s="256">
        <v>154.1</v>
      </c>
    </row>
    <row r="675" spans="1:9" ht="12" customHeight="1" x14ac:dyDescent="0.25">
      <c r="A675" s="302"/>
      <c r="C675" s="198">
        <v>44801.416666666664</v>
      </c>
      <c r="D675" s="256">
        <v>486.7</v>
      </c>
      <c r="E675" s="256">
        <v>0</v>
      </c>
      <c r="F675" s="256">
        <v>12.8</v>
      </c>
      <c r="G675" s="256">
        <v>30.4</v>
      </c>
      <c r="H675" s="256">
        <v>1</v>
      </c>
      <c r="I675" s="256">
        <v>155.80000000000001</v>
      </c>
    </row>
    <row r="676" spans="1:9" ht="12" customHeight="1" x14ac:dyDescent="0.25">
      <c r="A676" s="302"/>
      <c r="C676" s="198">
        <v>44801.458333333336</v>
      </c>
      <c r="D676" s="256">
        <v>486.2</v>
      </c>
      <c r="E676" s="256">
        <v>0</v>
      </c>
      <c r="F676" s="256">
        <v>14.8</v>
      </c>
      <c r="G676" s="256">
        <v>20.100000000000001</v>
      </c>
      <c r="H676" s="256">
        <v>2</v>
      </c>
      <c r="I676" s="256">
        <v>103.2</v>
      </c>
    </row>
    <row r="677" spans="1:9" ht="12" customHeight="1" x14ac:dyDescent="0.25">
      <c r="A677" s="302"/>
      <c r="C677" s="198">
        <v>44801.5</v>
      </c>
      <c r="D677" s="256">
        <v>486.1</v>
      </c>
      <c r="E677" s="256">
        <v>0</v>
      </c>
      <c r="F677" s="256">
        <v>15</v>
      </c>
      <c r="G677" s="256">
        <v>23.8</v>
      </c>
      <c r="H677" s="256">
        <v>3</v>
      </c>
      <c r="I677" s="256">
        <v>119.1</v>
      </c>
    </row>
    <row r="678" spans="1:9" ht="12" customHeight="1" x14ac:dyDescent="0.25">
      <c r="A678" s="302"/>
      <c r="C678" s="198">
        <v>44801.541666666664</v>
      </c>
      <c r="D678" s="256">
        <v>485.8</v>
      </c>
      <c r="E678" s="256">
        <v>0</v>
      </c>
      <c r="F678" s="256">
        <v>14.2</v>
      </c>
      <c r="G678" s="256">
        <v>26.3</v>
      </c>
      <c r="H678" s="256">
        <v>3.1</v>
      </c>
      <c r="I678" s="256">
        <v>114.5</v>
      </c>
    </row>
    <row r="679" spans="1:9" ht="12" customHeight="1" x14ac:dyDescent="0.25">
      <c r="A679" s="302"/>
      <c r="C679" s="198">
        <v>44801.583333333336</v>
      </c>
      <c r="D679" s="256">
        <v>485.5</v>
      </c>
      <c r="E679" s="256">
        <v>0</v>
      </c>
      <c r="F679" s="256">
        <v>14.1</v>
      </c>
      <c r="G679" s="256">
        <v>25.8</v>
      </c>
      <c r="H679" s="256">
        <v>2</v>
      </c>
      <c r="I679" s="256">
        <v>27.8</v>
      </c>
    </row>
    <row r="680" spans="1:9" ht="12" customHeight="1" x14ac:dyDescent="0.25">
      <c r="A680" s="302"/>
      <c r="C680" s="198">
        <v>44801.625</v>
      </c>
      <c r="D680" s="256">
        <v>485</v>
      </c>
      <c r="E680" s="256">
        <v>0</v>
      </c>
      <c r="F680" s="256">
        <v>13.4</v>
      </c>
      <c r="G680" s="256">
        <v>29.1</v>
      </c>
      <c r="H680" s="256">
        <v>2.2999999999999998</v>
      </c>
      <c r="I680" s="256">
        <v>81.2</v>
      </c>
    </row>
    <row r="681" spans="1:9" ht="12" customHeight="1" x14ac:dyDescent="0.25">
      <c r="A681" s="302"/>
      <c r="C681" s="198">
        <v>44801.666666666664</v>
      </c>
      <c r="D681" s="256">
        <v>485.1</v>
      </c>
      <c r="E681" s="256">
        <v>0</v>
      </c>
      <c r="F681" s="256">
        <v>12.8</v>
      </c>
      <c r="G681" s="256">
        <v>31.4</v>
      </c>
      <c r="H681" s="256">
        <v>2.7</v>
      </c>
      <c r="I681" s="256">
        <v>14.3</v>
      </c>
    </row>
    <row r="682" spans="1:9" ht="12" customHeight="1" x14ac:dyDescent="0.25">
      <c r="A682" s="302"/>
      <c r="C682" s="198">
        <v>44801.708333333336</v>
      </c>
      <c r="D682" s="256">
        <v>485.4</v>
      </c>
      <c r="E682" s="256">
        <v>0</v>
      </c>
      <c r="F682" s="256">
        <v>10.1</v>
      </c>
      <c r="G682" s="256">
        <v>45.4</v>
      </c>
      <c r="H682" s="256">
        <v>2.7</v>
      </c>
      <c r="I682" s="256">
        <v>7.9</v>
      </c>
    </row>
    <row r="683" spans="1:9" ht="12" customHeight="1" x14ac:dyDescent="0.25">
      <c r="A683" s="302"/>
      <c r="C683" s="198">
        <v>44801.75</v>
      </c>
      <c r="D683" s="256">
        <v>485.9</v>
      </c>
      <c r="E683" s="256">
        <v>0</v>
      </c>
      <c r="F683" s="256">
        <v>8.6999999999999993</v>
      </c>
      <c r="G683" s="256">
        <v>52.7</v>
      </c>
      <c r="H683" s="256">
        <v>1.3</v>
      </c>
      <c r="I683" s="256">
        <v>30.8</v>
      </c>
    </row>
    <row r="684" spans="1:9" ht="12" customHeight="1" x14ac:dyDescent="0.25">
      <c r="A684" s="302"/>
      <c r="C684" s="198">
        <v>44801.791666666664</v>
      </c>
      <c r="D684" s="256">
        <v>486.2</v>
      </c>
      <c r="E684" s="256">
        <v>0</v>
      </c>
      <c r="F684" s="256">
        <v>7.6</v>
      </c>
      <c r="G684" s="256">
        <v>58.1</v>
      </c>
      <c r="H684" s="256">
        <v>0.7</v>
      </c>
      <c r="I684" s="256">
        <v>62.9</v>
      </c>
    </row>
    <row r="685" spans="1:9" ht="12" customHeight="1" x14ac:dyDescent="0.25">
      <c r="A685" s="302"/>
      <c r="C685" s="198">
        <v>44801.833333333336</v>
      </c>
      <c r="D685" s="256">
        <v>486.5</v>
      </c>
      <c r="E685" s="256">
        <v>0</v>
      </c>
      <c r="F685" s="256">
        <v>6.8</v>
      </c>
      <c r="G685" s="256">
        <v>62.2</v>
      </c>
      <c r="H685" s="256">
        <v>1</v>
      </c>
      <c r="I685" s="256">
        <v>351</v>
      </c>
    </row>
    <row r="686" spans="1:9" ht="12" customHeight="1" x14ac:dyDescent="0.25">
      <c r="A686" s="302"/>
      <c r="C686" s="198">
        <v>44801.875</v>
      </c>
      <c r="D686" s="256">
        <v>486.8</v>
      </c>
      <c r="E686" s="256">
        <v>0</v>
      </c>
      <c r="F686" s="256">
        <v>5.8</v>
      </c>
      <c r="G686" s="256">
        <v>63</v>
      </c>
      <c r="H686" s="256">
        <v>1.4</v>
      </c>
      <c r="I686" s="256">
        <v>334.2</v>
      </c>
    </row>
    <row r="687" spans="1:9" ht="12" customHeight="1" x14ac:dyDescent="0.25">
      <c r="A687" s="302"/>
      <c r="C687" s="198">
        <v>44801.916666666664</v>
      </c>
      <c r="D687" s="256">
        <v>487</v>
      </c>
      <c r="E687" s="256">
        <v>0</v>
      </c>
      <c r="F687" s="256">
        <v>4.5999999999999996</v>
      </c>
      <c r="G687" s="256">
        <v>63.9</v>
      </c>
      <c r="H687" s="256">
        <v>2</v>
      </c>
      <c r="I687" s="256">
        <v>339.8</v>
      </c>
    </row>
    <row r="688" spans="1:9" ht="12" customHeight="1" x14ac:dyDescent="0.25">
      <c r="A688" s="302"/>
      <c r="C688" s="198">
        <v>44801.958333333336</v>
      </c>
      <c r="D688" s="256">
        <v>487.2</v>
      </c>
      <c r="E688" s="256">
        <v>0</v>
      </c>
      <c r="F688" s="256">
        <v>3.9</v>
      </c>
      <c r="G688" s="256">
        <v>67.099999999999994</v>
      </c>
      <c r="H688" s="256">
        <v>1.5</v>
      </c>
      <c r="I688" s="256">
        <v>283.2</v>
      </c>
    </row>
    <row r="689" spans="1:9" ht="12" customHeight="1" x14ac:dyDescent="0.25">
      <c r="A689" s="302">
        <v>29</v>
      </c>
      <c r="C689" s="198">
        <v>44802</v>
      </c>
      <c r="D689" s="256">
        <v>487.1</v>
      </c>
      <c r="E689" s="256">
        <v>0</v>
      </c>
      <c r="F689" s="256">
        <v>3.5</v>
      </c>
      <c r="G689" s="256">
        <v>67.599999999999994</v>
      </c>
      <c r="H689" s="256">
        <v>1.6</v>
      </c>
      <c r="I689" s="256">
        <v>261.5</v>
      </c>
    </row>
    <row r="690" spans="1:9" ht="12" customHeight="1" x14ac:dyDescent="0.25">
      <c r="A690" s="302"/>
      <c r="C690" s="198">
        <v>44802.041666666664</v>
      </c>
      <c r="D690" s="256">
        <v>486.7</v>
      </c>
      <c r="E690" s="256">
        <v>0</v>
      </c>
      <c r="F690" s="256">
        <v>3.7</v>
      </c>
      <c r="G690" s="256">
        <v>67</v>
      </c>
      <c r="H690" s="256">
        <v>1.2</v>
      </c>
      <c r="I690" s="256">
        <v>264.3</v>
      </c>
    </row>
    <row r="691" spans="1:9" ht="12" customHeight="1" x14ac:dyDescent="0.25">
      <c r="A691" s="302"/>
      <c r="C691" s="198">
        <v>44802.083333333336</v>
      </c>
      <c r="D691" s="256">
        <v>486.4</v>
      </c>
      <c r="E691" s="256">
        <v>0</v>
      </c>
      <c r="F691" s="256">
        <v>3.8</v>
      </c>
      <c r="G691" s="256">
        <v>66.3</v>
      </c>
      <c r="H691" s="256">
        <v>1.3</v>
      </c>
      <c r="I691" s="256">
        <v>264.2</v>
      </c>
    </row>
    <row r="692" spans="1:9" ht="12" customHeight="1" x14ac:dyDescent="0.25">
      <c r="A692" s="302"/>
      <c r="C692" s="198">
        <v>44802.125</v>
      </c>
      <c r="D692" s="256">
        <v>486.4</v>
      </c>
      <c r="E692" s="256">
        <v>0</v>
      </c>
      <c r="F692" s="256">
        <v>3.3</v>
      </c>
      <c r="G692" s="256">
        <v>76.7</v>
      </c>
      <c r="H692" s="256">
        <v>0.7</v>
      </c>
      <c r="I692" s="256">
        <v>265.10000000000002</v>
      </c>
    </row>
    <row r="693" spans="1:9" ht="12" customHeight="1" x14ac:dyDescent="0.25">
      <c r="A693" s="302"/>
      <c r="C693" s="198">
        <v>44802.166666666664</v>
      </c>
      <c r="D693" s="256">
        <v>486.2</v>
      </c>
      <c r="E693" s="256">
        <v>0</v>
      </c>
      <c r="F693" s="256">
        <v>3</v>
      </c>
      <c r="G693" s="256">
        <v>80.599999999999994</v>
      </c>
      <c r="H693" s="256">
        <v>0.9</v>
      </c>
      <c r="I693" s="256">
        <v>257</v>
      </c>
    </row>
    <row r="694" spans="1:9" ht="12" customHeight="1" x14ac:dyDescent="0.25">
      <c r="A694" s="302"/>
      <c r="C694" s="198">
        <v>44802.208333333336</v>
      </c>
      <c r="D694" s="256">
        <v>486.2</v>
      </c>
      <c r="E694" s="256">
        <v>0</v>
      </c>
      <c r="F694" s="256">
        <v>3.5</v>
      </c>
      <c r="G694" s="256">
        <v>77.2</v>
      </c>
      <c r="H694" s="256">
        <v>0.5</v>
      </c>
      <c r="I694" s="256">
        <v>277.89999999999998</v>
      </c>
    </row>
    <row r="695" spans="1:9" ht="12" customHeight="1" x14ac:dyDescent="0.25">
      <c r="A695" s="302"/>
      <c r="C695" s="198">
        <v>44802.25</v>
      </c>
      <c r="D695" s="256">
        <v>486.6</v>
      </c>
      <c r="E695" s="256">
        <v>0</v>
      </c>
      <c r="F695" s="256">
        <v>3.9</v>
      </c>
      <c r="G695" s="256">
        <v>72.8</v>
      </c>
      <c r="H695" s="256">
        <v>0.4</v>
      </c>
      <c r="I695" s="256">
        <v>261.89999999999998</v>
      </c>
    </row>
    <row r="696" spans="1:9" ht="12" customHeight="1" x14ac:dyDescent="0.25">
      <c r="A696" s="302"/>
      <c r="C696" s="198">
        <v>44802.291666666664</v>
      </c>
      <c r="D696" s="256">
        <v>487.1</v>
      </c>
      <c r="E696" s="256">
        <v>0</v>
      </c>
      <c r="F696" s="256">
        <v>4.5999999999999996</v>
      </c>
      <c r="G696" s="256">
        <v>69</v>
      </c>
      <c r="H696" s="256">
        <v>0.6</v>
      </c>
      <c r="I696" s="256">
        <v>255.7</v>
      </c>
    </row>
    <row r="697" spans="1:9" ht="12" customHeight="1" x14ac:dyDescent="0.25">
      <c r="A697" s="302"/>
      <c r="C697" s="198">
        <v>44802.333333333336</v>
      </c>
      <c r="D697" s="256">
        <v>487.6</v>
      </c>
      <c r="E697" s="256">
        <v>0</v>
      </c>
      <c r="F697" s="256">
        <v>6.2</v>
      </c>
      <c r="G697" s="256">
        <v>64</v>
      </c>
      <c r="H697" s="256">
        <v>0.2</v>
      </c>
      <c r="I697" s="256">
        <v>177.5</v>
      </c>
    </row>
    <row r="698" spans="1:9" ht="12" customHeight="1" x14ac:dyDescent="0.25">
      <c r="A698" s="302"/>
      <c r="C698" s="198">
        <v>44802.375</v>
      </c>
      <c r="D698" s="256">
        <v>487.5</v>
      </c>
      <c r="E698" s="256">
        <v>0</v>
      </c>
      <c r="F698" s="256">
        <v>8.4</v>
      </c>
      <c r="G698" s="256">
        <v>56.8</v>
      </c>
      <c r="H698" s="256">
        <v>1</v>
      </c>
      <c r="I698" s="256">
        <v>140.5</v>
      </c>
    </row>
    <row r="699" spans="1:9" ht="12" customHeight="1" x14ac:dyDescent="0.25">
      <c r="A699" s="302"/>
      <c r="C699" s="198">
        <v>44802.416666666664</v>
      </c>
      <c r="D699" s="256">
        <v>487.5</v>
      </c>
      <c r="E699" s="256">
        <v>0</v>
      </c>
      <c r="F699" s="256">
        <v>9.3000000000000007</v>
      </c>
      <c r="G699" s="256">
        <v>49.2</v>
      </c>
      <c r="H699" s="256">
        <v>2.4</v>
      </c>
      <c r="I699" s="256">
        <v>120.1</v>
      </c>
    </row>
    <row r="700" spans="1:9" ht="12" customHeight="1" x14ac:dyDescent="0.25">
      <c r="A700" s="302"/>
      <c r="C700" s="198">
        <v>44802.458333333336</v>
      </c>
      <c r="D700" s="256">
        <v>487.4</v>
      </c>
      <c r="E700" s="256">
        <v>0</v>
      </c>
      <c r="F700" s="256">
        <v>9</v>
      </c>
      <c r="G700" s="256">
        <v>48.8</v>
      </c>
      <c r="H700" s="256">
        <v>1.7</v>
      </c>
      <c r="I700" s="256">
        <v>61.5</v>
      </c>
    </row>
    <row r="701" spans="1:9" ht="12" customHeight="1" x14ac:dyDescent="0.25">
      <c r="A701" s="302"/>
      <c r="C701" s="198">
        <v>44802.5</v>
      </c>
      <c r="D701" s="256">
        <v>487.2</v>
      </c>
      <c r="E701" s="256">
        <v>0</v>
      </c>
      <c r="F701" s="256">
        <v>9.6999999999999993</v>
      </c>
      <c r="G701" s="256">
        <v>47.6</v>
      </c>
      <c r="H701" s="256">
        <v>1.2</v>
      </c>
      <c r="I701" s="256">
        <v>318.7</v>
      </c>
    </row>
    <row r="702" spans="1:9" ht="12" customHeight="1" x14ac:dyDescent="0.25">
      <c r="A702" s="302"/>
      <c r="C702" s="198">
        <v>44802.541666666664</v>
      </c>
      <c r="D702" s="256">
        <v>486.9</v>
      </c>
      <c r="E702" s="256">
        <v>0</v>
      </c>
      <c r="F702" s="256">
        <v>9.9</v>
      </c>
      <c r="G702" s="256">
        <v>49</v>
      </c>
      <c r="H702" s="256">
        <v>1.7</v>
      </c>
      <c r="I702" s="256">
        <v>78.8</v>
      </c>
    </row>
    <row r="703" spans="1:9" ht="12" customHeight="1" x14ac:dyDescent="0.25">
      <c r="A703" s="302"/>
      <c r="C703" s="198">
        <v>44802.583333333336</v>
      </c>
      <c r="D703" s="256">
        <v>486.7</v>
      </c>
      <c r="E703" s="256">
        <v>0</v>
      </c>
      <c r="F703" s="256">
        <v>9.3000000000000007</v>
      </c>
      <c r="G703" s="256">
        <v>52.7</v>
      </c>
      <c r="H703" s="256">
        <v>2.1</v>
      </c>
      <c r="I703" s="256">
        <v>18.899999999999999</v>
      </c>
    </row>
    <row r="704" spans="1:9" ht="12" customHeight="1" x14ac:dyDescent="0.25">
      <c r="A704" s="302"/>
      <c r="C704" s="198">
        <v>44802.625</v>
      </c>
      <c r="D704" s="256">
        <v>486.6</v>
      </c>
      <c r="E704" s="256">
        <v>0</v>
      </c>
      <c r="F704" s="256">
        <v>8.9</v>
      </c>
      <c r="G704" s="256">
        <v>56.6</v>
      </c>
      <c r="H704" s="256">
        <v>1.7</v>
      </c>
      <c r="I704" s="256">
        <v>28.7</v>
      </c>
    </row>
    <row r="705" spans="1:9" ht="12" customHeight="1" x14ac:dyDescent="0.25">
      <c r="A705" s="302"/>
      <c r="C705" s="198">
        <v>44802.666666666664</v>
      </c>
      <c r="D705" s="256">
        <v>486.6</v>
      </c>
      <c r="E705" s="256">
        <v>0</v>
      </c>
      <c r="F705" s="256">
        <v>8.4</v>
      </c>
      <c r="G705" s="256">
        <v>60.4</v>
      </c>
      <c r="H705" s="256">
        <v>1.5</v>
      </c>
      <c r="I705" s="256">
        <v>30</v>
      </c>
    </row>
    <row r="706" spans="1:9" ht="12" customHeight="1" x14ac:dyDescent="0.25">
      <c r="A706" s="302"/>
      <c r="C706" s="198">
        <v>44802.708333333336</v>
      </c>
      <c r="D706" s="256">
        <v>486.7</v>
      </c>
      <c r="E706" s="256">
        <v>0</v>
      </c>
      <c r="F706" s="256">
        <v>8.1999999999999993</v>
      </c>
      <c r="G706" s="256">
        <v>61.5</v>
      </c>
      <c r="H706" s="256">
        <v>1.6</v>
      </c>
      <c r="I706" s="256">
        <v>71.8</v>
      </c>
    </row>
    <row r="707" spans="1:9" ht="12" customHeight="1" x14ac:dyDescent="0.25">
      <c r="A707" s="302"/>
      <c r="C707" s="198">
        <v>44802.75</v>
      </c>
      <c r="D707" s="256">
        <v>487</v>
      </c>
      <c r="E707" s="256">
        <v>0</v>
      </c>
      <c r="F707" s="256">
        <v>7.2</v>
      </c>
      <c r="G707" s="256">
        <v>66.8</v>
      </c>
      <c r="H707" s="256">
        <v>1.3</v>
      </c>
      <c r="I707" s="256">
        <v>56.1</v>
      </c>
    </row>
    <row r="708" spans="1:9" ht="12" customHeight="1" x14ac:dyDescent="0.25">
      <c r="A708" s="302"/>
      <c r="C708" s="198">
        <v>44802.791666666664</v>
      </c>
      <c r="D708" s="256">
        <v>487.3</v>
      </c>
      <c r="E708" s="256">
        <v>0</v>
      </c>
      <c r="F708" s="256">
        <v>7.2</v>
      </c>
      <c r="G708" s="256">
        <v>66.5</v>
      </c>
      <c r="H708" s="256">
        <v>1.5</v>
      </c>
      <c r="I708" s="256">
        <v>73.099999999999994</v>
      </c>
    </row>
    <row r="709" spans="1:9" ht="12" customHeight="1" x14ac:dyDescent="0.25">
      <c r="A709" s="302"/>
      <c r="C709" s="198">
        <v>44802.833333333336</v>
      </c>
      <c r="D709" s="256">
        <v>487.7</v>
      </c>
      <c r="E709" s="256">
        <v>0</v>
      </c>
      <c r="F709" s="256">
        <v>7</v>
      </c>
      <c r="G709" s="256">
        <v>66.400000000000006</v>
      </c>
      <c r="H709" s="256">
        <v>0.9</v>
      </c>
      <c r="I709" s="256">
        <v>53.1</v>
      </c>
    </row>
    <row r="710" spans="1:9" ht="12" customHeight="1" x14ac:dyDescent="0.25">
      <c r="A710" s="302"/>
      <c r="C710" s="198">
        <v>44802.875</v>
      </c>
      <c r="D710" s="256">
        <v>487.9</v>
      </c>
      <c r="E710" s="256">
        <v>0</v>
      </c>
      <c r="F710" s="256">
        <v>7.1</v>
      </c>
      <c r="G710" s="256">
        <v>65.5</v>
      </c>
      <c r="H710" s="256">
        <v>0.3</v>
      </c>
      <c r="I710" s="256">
        <v>93.3</v>
      </c>
    </row>
    <row r="711" spans="1:9" ht="12" customHeight="1" x14ac:dyDescent="0.25">
      <c r="A711" s="302"/>
      <c r="C711" s="198">
        <v>44802.916666666664</v>
      </c>
      <c r="D711" s="256">
        <v>487.8</v>
      </c>
      <c r="E711" s="256">
        <v>0</v>
      </c>
      <c r="F711" s="256">
        <v>7.2</v>
      </c>
      <c r="G711" s="256">
        <v>64.900000000000006</v>
      </c>
      <c r="H711" s="256">
        <v>0.5</v>
      </c>
      <c r="I711" s="256">
        <v>22.9</v>
      </c>
    </row>
    <row r="712" spans="1:9" ht="12" customHeight="1" x14ac:dyDescent="0.25">
      <c r="A712" s="302"/>
      <c r="C712" s="198">
        <v>44802.958333333336</v>
      </c>
      <c r="D712" s="256">
        <v>487.7</v>
      </c>
      <c r="E712" s="256">
        <v>0</v>
      </c>
      <c r="F712" s="256">
        <v>7.1</v>
      </c>
      <c r="G712" s="256">
        <v>65.2</v>
      </c>
      <c r="H712" s="256">
        <v>0.8</v>
      </c>
      <c r="I712" s="256">
        <v>85.9</v>
      </c>
    </row>
    <row r="713" spans="1:9" ht="12" customHeight="1" x14ac:dyDescent="0.25">
      <c r="C713" s="198">
        <v>44803</v>
      </c>
      <c r="D713" s="256">
        <v>487.3</v>
      </c>
      <c r="E713" s="256">
        <v>0</v>
      </c>
      <c r="F713" s="256">
        <v>6.9</v>
      </c>
      <c r="G713" s="256">
        <v>66.900000000000006</v>
      </c>
      <c r="H713" s="256">
        <v>1.2</v>
      </c>
      <c r="I713" s="256">
        <v>71.5</v>
      </c>
    </row>
    <row r="714" spans="1:9" ht="12" customHeight="1" x14ac:dyDescent="0.25">
      <c r="C714" s="198">
        <v>44803.041666666664</v>
      </c>
      <c r="D714" s="256">
        <v>487</v>
      </c>
      <c r="E714" s="256">
        <v>0</v>
      </c>
      <c r="F714" s="256">
        <v>6.5</v>
      </c>
      <c r="G714" s="256">
        <v>69.099999999999994</v>
      </c>
      <c r="H714" s="256">
        <v>0.5</v>
      </c>
      <c r="I714" s="256">
        <v>7.2</v>
      </c>
    </row>
    <row r="715" spans="1:9" ht="12" customHeight="1" x14ac:dyDescent="0.25">
      <c r="C715" s="198">
        <v>44803.083333333336</v>
      </c>
      <c r="D715" s="256">
        <v>486.5</v>
      </c>
      <c r="E715" s="256">
        <v>0</v>
      </c>
      <c r="F715" s="256">
        <v>6.6</v>
      </c>
      <c r="G715" s="256">
        <v>66.900000000000006</v>
      </c>
      <c r="H715" s="256">
        <v>0.2</v>
      </c>
      <c r="I715" s="256">
        <v>119.9</v>
      </c>
    </row>
    <row r="716" spans="1:9" ht="12" customHeight="1" x14ac:dyDescent="0.25">
      <c r="C716" s="198">
        <v>44803.125</v>
      </c>
      <c r="D716" s="256">
        <v>486.1</v>
      </c>
      <c r="E716" s="256">
        <v>0</v>
      </c>
      <c r="F716" s="256">
        <v>6.1</v>
      </c>
      <c r="G716" s="256">
        <v>67.3</v>
      </c>
      <c r="H716" s="256">
        <v>1.4</v>
      </c>
      <c r="I716" s="256">
        <v>25.6</v>
      </c>
    </row>
    <row r="717" spans="1:9" ht="12" customHeight="1" x14ac:dyDescent="0.25">
      <c r="C717" s="198">
        <v>44803.166666666664</v>
      </c>
      <c r="D717" s="256">
        <v>486.1</v>
      </c>
      <c r="E717" s="256">
        <v>0</v>
      </c>
      <c r="F717" s="256">
        <v>6</v>
      </c>
      <c r="G717" s="256">
        <v>67.3</v>
      </c>
      <c r="H717" s="256">
        <v>1</v>
      </c>
      <c r="I717" s="256">
        <v>57.7</v>
      </c>
    </row>
    <row r="718" spans="1:9" ht="12" customHeight="1" x14ac:dyDescent="0.25">
      <c r="C718" s="198">
        <v>44803.208333333336</v>
      </c>
      <c r="D718" s="256">
        <v>486.3</v>
      </c>
      <c r="E718" s="256">
        <v>0</v>
      </c>
      <c r="F718" s="256">
        <v>6.2</v>
      </c>
      <c r="G718" s="256">
        <v>68.400000000000006</v>
      </c>
      <c r="H718" s="256">
        <v>0.9</v>
      </c>
      <c r="I718" s="256">
        <v>33.1</v>
      </c>
    </row>
    <row r="719" spans="1:9" ht="12" customHeight="1" x14ac:dyDescent="0.25">
      <c r="C719" s="198">
        <v>44803.25</v>
      </c>
      <c r="D719" s="256">
        <v>486.6</v>
      </c>
      <c r="E719" s="256">
        <v>0</v>
      </c>
      <c r="F719" s="256">
        <v>6.1</v>
      </c>
      <c r="G719" s="256">
        <v>69</v>
      </c>
      <c r="H719" s="256">
        <v>1</v>
      </c>
      <c r="I719" s="256">
        <v>50.2</v>
      </c>
    </row>
    <row r="720" spans="1:9" ht="12" customHeight="1" x14ac:dyDescent="0.25">
      <c r="C720" s="198">
        <v>44803.291666666664</v>
      </c>
      <c r="D720" s="256">
        <v>487.1</v>
      </c>
      <c r="E720" s="256">
        <v>0</v>
      </c>
      <c r="F720" s="256">
        <v>6.3</v>
      </c>
      <c r="G720" s="256">
        <v>66.400000000000006</v>
      </c>
      <c r="H720" s="256">
        <v>1.3</v>
      </c>
      <c r="I720" s="256">
        <v>55</v>
      </c>
    </row>
    <row r="721" spans="3:9" ht="12" customHeight="1" x14ac:dyDescent="0.25">
      <c r="C721" s="198">
        <v>44803.333333333336</v>
      </c>
      <c r="D721" s="256">
        <v>487.4</v>
      </c>
      <c r="E721" s="256">
        <v>0</v>
      </c>
      <c r="F721" s="256">
        <v>7.1</v>
      </c>
      <c r="G721" s="256">
        <v>62.7</v>
      </c>
      <c r="H721" s="256">
        <v>1.5</v>
      </c>
      <c r="I721" s="256">
        <v>39.299999999999997</v>
      </c>
    </row>
    <row r="722" spans="3:9" ht="12" customHeight="1" x14ac:dyDescent="0.25">
      <c r="C722" s="198">
        <v>44803.375</v>
      </c>
      <c r="D722" s="256">
        <v>487.5</v>
      </c>
      <c r="E722" s="256">
        <v>0</v>
      </c>
      <c r="F722" s="256">
        <v>7.5</v>
      </c>
      <c r="G722" s="256">
        <v>63.6</v>
      </c>
      <c r="H722" s="256">
        <v>1.2</v>
      </c>
      <c r="I722" s="256">
        <v>68</v>
      </c>
    </row>
    <row r="723" spans="3:9" ht="12" customHeight="1" x14ac:dyDescent="0.25">
      <c r="C723" s="198">
        <v>44803.416666666664</v>
      </c>
      <c r="D723" s="256">
        <v>487.3</v>
      </c>
      <c r="E723" s="256">
        <v>0</v>
      </c>
      <c r="F723" s="256">
        <v>9.3000000000000007</v>
      </c>
      <c r="G723" s="256">
        <v>51.3</v>
      </c>
      <c r="H723" s="256">
        <v>1.8</v>
      </c>
      <c r="I723" s="256">
        <v>12.4</v>
      </c>
    </row>
    <row r="724" spans="3:9" ht="12" customHeight="1" x14ac:dyDescent="0.25">
      <c r="C724" s="198">
        <v>44803.458333333336</v>
      </c>
      <c r="D724" s="256">
        <v>486.9</v>
      </c>
      <c r="E724" s="256">
        <v>0</v>
      </c>
      <c r="F724" s="256">
        <v>10.6</v>
      </c>
      <c r="G724" s="256">
        <v>44.9</v>
      </c>
      <c r="H724" s="256">
        <v>1.6</v>
      </c>
      <c r="I724" s="256">
        <v>353.9</v>
      </c>
    </row>
    <row r="725" spans="3:9" ht="12" customHeight="1" x14ac:dyDescent="0.25">
      <c r="C725" s="198">
        <v>44803.5</v>
      </c>
      <c r="D725" s="256">
        <v>486.3</v>
      </c>
      <c r="E725" s="256">
        <v>0</v>
      </c>
      <c r="F725" s="256">
        <v>12.6</v>
      </c>
      <c r="G725" s="256">
        <v>39.299999999999997</v>
      </c>
      <c r="H725" s="256">
        <v>1.7</v>
      </c>
      <c r="I725" s="256">
        <v>72.3</v>
      </c>
    </row>
    <row r="726" spans="3:9" ht="12" customHeight="1" x14ac:dyDescent="0.25">
      <c r="C726" s="198">
        <v>44803.541666666664</v>
      </c>
      <c r="D726" s="256">
        <v>485.6</v>
      </c>
      <c r="E726" s="256">
        <v>0</v>
      </c>
      <c r="F726" s="256">
        <v>13.7</v>
      </c>
      <c r="G726" s="256">
        <v>35.299999999999997</v>
      </c>
      <c r="H726" s="256">
        <v>1.8</v>
      </c>
      <c r="I726" s="256">
        <v>357.9</v>
      </c>
    </row>
    <row r="727" spans="3:9" ht="12" customHeight="1" x14ac:dyDescent="0.25">
      <c r="C727" s="198">
        <v>44803.583333333336</v>
      </c>
      <c r="D727" s="256">
        <v>485</v>
      </c>
      <c r="E727" s="256">
        <v>0</v>
      </c>
      <c r="F727" s="256">
        <v>14.6</v>
      </c>
      <c r="G727" s="256">
        <v>32.5</v>
      </c>
      <c r="H727" s="256">
        <v>1.5</v>
      </c>
      <c r="I727" s="256">
        <v>131.6</v>
      </c>
    </row>
    <row r="728" spans="3:9" ht="12" customHeight="1" x14ac:dyDescent="0.25">
      <c r="C728" s="198">
        <v>44803.625</v>
      </c>
      <c r="D728" s="256">
        <v>484.8</v>
      </c>
      <c r="E728" s="256">
        <v>0</v>
      </c>
      <c r="F728" s="256">
        <v>14.1</v>
      </c>
      <c r="G728" s="256">
        <v>33.200000000000003</v>
      </c>
      <c r="H728" s="256">
        <v>2.2000000000000002</v>
      </c>
      <c r="I728" s="256">
        <v>13.6</v>
      </c>
    </row>
    <row r="729" spans="3:9" ht="12" customHeight="1" x14ac:dyDescent="0.25">
      <c r="C729" s="198">
        <v>44803.666666666664</v>
      </c>
      <c r="D729" s="256">
        <v>485</v>
      </c>
      <c r="E729" s="256">
        <v>0</v>
      </c>
      <c r="F729" s="256">
        <v>13</v>
      </c>
      <c r="G729" s="256">
        <v>38</v>
      </c>
      <c r="H729" s="256">
        <v>2.2000000000000002</v>
      </c>
      <c r="I729" s="256">
        <v>30.3</v>
      </c>
    </row>
    <row r="730" spans="3:9" ht="12" customHeight="1" x14ac:dyDescent="0.25">
      <c r="C730" s="198">
        <v>44803.708333333336</v>
      </c>
      <c r="D730" s="256">
        <v>485.2</v>
      </c>
      <c r="E730" s="256">
        <v>0</v>
      </c>
      <c r="F730" s="256">
        <v>11.3</v>
      </c>
      <c r="G730" s="256">
        <v>44.1</v>
      </c>
      <c r="H730" s="256">
        <v>2.2000000000000002</v>
      </c>
      <c r="I730" s="256">
        <v>41.2</v>
      </c>
    </row>
    <row r="731" spans="3:9" ht="12" customHeight="1" x14ac:dyDescent="0.25">
      <c r="C731" s="198">
        <v>44803.75</v>
      </c>
      <c r="D731" s="256">
        <v>485.7</v>
      </c>
      <c r="E731" s="256">
        <v>0</v>
      </c>
      <c r="F731" s="256">
        <v>9.5</v>
      </c>
      <c r="G731" s="256">
        <v>51.9</v>
      </c>
      <c r="H731" s="256">
        <v>1.7</v>
      </c>
      <c r="I731" s="256">
        <v>41.7</v>
      </c>
    </row>
    <row r="732" spans="3:9" ht="12" customHeight="1" x14ac:dyDescent="0.25">
      <c r="C732" s="198">
        <v>44803.791666666664</v>
      </c>
      <c r="D732" s="256">
        <v>486.3</v>
      </c>
      <c r="E732" s="256">
        <v>0</v>
      </c>
      <c r="F732" s="256">
        <v>7.6</v>
      </c>
      <c r="G732" s="256">
        <v>62.5</v>
      </c>
      <c r="H732" s="256">
        <v>3.3</v>
      </c>
      <c r="I732" s="256">
        <v>63.9</v>
      </c>
    </row>
    <row r="733" spans="3:9" ht="12" customHeight="1" x14ac:dyDescent="0.25">
      <c r="C733" s="198">
        <v>44803.833333333336</v>
      </c>
      <c r="D733" s="256">
        <v>486.8</v>
      </c>
      <c r="E733" s="256">
        <v>0</v>
      </c>
      <c r="F733" s="256">
        <v>6.9</v>
      </c>
      <c r="G733" s="256">
        <v>64.2</v>
      </c>
      <c r="H733" s="256">
        <v>0.9</v>
      </c>
      <c r="I733" s="256">
        <v>16.7</v>
      </c>
    </row>
    <row r="734" spans="3:9" ht="12" customHeight="1" x14ac:dyDescent="0.25">
      <c r="C734" s="198">
        <v>44803.875</v>
      </c>
      <c r="D734" s="256">
        <v>487.1</v>
      </c>
      <c r="E734" s="256">
        <v>0</v>
      </c>
      <c r="F734" s="256">
        <v>6.3</v>
      </c>
      <c r="G734" s="256">
        <v>65.400000000000006</v>
      </c>
      <c r="H734" s="256">
        <v>1</v>
      </c>
      <c r="I734" s="256">
        <v>287.60000000000002</v>
      </c>
    </row>
    <row r="735" spans="3:9" ht="12" customHeight="1" x14ac:dyDescent="0.25">
      <c r="C735" s="198">
        <v>44803.916666666664</v>
      </c>
      <c r="D735" s="256">
        <v>487.1</v>
      </c>
      <c r="E735" s="256">
        <v>0</v>
      </c>
      <c r="F735" s="256">
        <v>5.2</v>
      </c>
      <c r="G735" s="256">
        <v>66.400000000000006</v>
      </c>
      <c r="H735" s="256">
        <v>0.9</v>
      </c>
      <c r="I735" s="256">
        <v>283</v>
      </c>
    </row>
    <row r="736" spans="3:9" ht="12" customHeight="1" x14ac:dyDescent="0.25">
      <c r="C736" s="198">
        <v>44803.958333333336</v>
      </c>
      <c r="D736" s="256">
        <v>487.3</v>
      </c>
      <c r="E736" s="256">
        <v>0</v>
      </c>
      <c r="F736" s="256">
        <v>4.7</v>
      </c>
      <c r="G736" s="256">
        <v>67.2</v>
      </c>
      <c r="H736" s="256">
        <v>1.4</v>
      </c>
      <c r="I736" s="256">
        <v>303.8</v>
      </c>
    </row>
    <row r="737" spans="1:9" ht="12" customHeight="1" x14ac:dyDescent="0.25">
      <c r="A737" s="302"/>
      <c r="C737" s="198">
        <v>44804</v>
      </c>
      <c r="D737" s="256">
        <v>487.2</v>
      </c>
      <c r="E737" s="256">
        <v>0</v>
      </c>
      <c r="F737" s="256">
        <v>3.4</v>
      </c>
      <c r="G737" s="256">
        <v>68.900000000000006</v>
      </c>
      <c r="H737" s="256">
        <v>2.7</v>
      </c>
      <c r="I737" s="256">
        <v>263.10000000000002</v>
      </c>
    </row>
    <row r="738" spans="1:9" ht="12" customHeight="1" x14ac:dyDescent="0.25">
      <c r="A738" s="302"/>
      <c r="C738" s="198">
        <v>44804.041666666664</v>
      </c>
      <c r="D738" s="256">
        <v>487</v>
      </c>
      <c r="E738" s="256">
        <v>0</v>
      </c>
      <c r="F738" s="256">
        <v>3.5</v>
      </c>
      <c r="G738" s="256">
        <v>69</v>
      </c>
      <c r="H738" s="256">
        <v>1.2</v>
      </c>
      <c r="I738" s="256">
        <v>269.89999999999998</v>
      </c>
    </row>
    <row r="739" spans="1:9" ht="12" customHeight="1" x14ac:dyDescent="0.25">
      <c r="A739" s="302"/>
      <c r="C739" s="198">
        <v>44804.083333333336</v>
      </c>
      <c r="D739" s="256">
        <v>486.7</v>
      </c>
      <c r="E739" s="256">
        <v>0</v>
      </c>
      <c r="F739" s="256">
        <v>3.7</v>
      </c>
      <c r="G739" s="256">
        <v>67.3</v>
      </c>
      <c r="H739" s="256">
        <v>1.1000000000000001</v>
      </c>
      <c r="I739" s="256">
        <v>275</v>
      </c>
    </row>
    <row r="740" spans="1:9" ht="12" customHeight="1" x14ac:dyDescent="0.25">
      <c r="A740" s="302"/>
      <c r="C740" s="198">
        <v>44804.125</v>
      </c>
      <c r="D740" s="256">
        <v>486.5</v>
      </c>
      <c r="E740" s="256">
        <v>0</v>
      </c>
      <c r="F740" s="256">
        <v>3.8</v>
      </c>
      <c r="G740" s="256">
        <v>65.2</v>
      </c>
      <c r="H740" s="256">
        <v>0.7</v>
      </c>
      <c r="I740" s="256">
        <v>269.10000000000002</v>
      </c>
    </row>
    <row r="741" spans="1:9" ht="12" customHeight="1" x14ac:dyDescent="0.25">
      <c r="A741" s="302"/>
      <c r="C741" s="198">
        <v>44804.166666666664</v>
      </c>
      <c r="D741" s="256">
        <v>486.5</v>
      </c>
      <c r="E741" s="256">
        <v>0</v>
      </c>
      <c r="F741" s="256">
        <v>3.6</v>
      </c>
      <c r="G741" s="256">
        <v>65.3</v>
      </c>
      <c r="H741" s="256">
        <v>1.1000000000000001</v>
      </c>
      <c r="I741" s="256">
        <v>277.10000000000002</v>
      </c>
    </row>
    <row r="742" spans="1:9" ht="12" customHeight="1" x14ac:dyDescent="0.25">
      <c r="A742" s="302"/>
      <c r="C742" s="198">
        <v>44804.208333333336</v>
      </c>
      <c r="D742" s="256">
        <v>486.8</v>
      </c>
      <c r="E742" s="256">
        <v>0</v>
      </c>
      <c r="F742" s="256">
        <v>2.9</v>
      </c>
      <c r="G742" s="256">
        <v>68.5</v>
      </c>
      <c r="H742" s="256">
        <v>1.4</v>
      </c>
      <c r="I742" s="256">
        <v>266.2</v>
      </c>
    </row>
    <row r="743" spans="1:9" ht="12" customHeight="1" x14ac:dyDescent="0.25">
      <c r="A743" s="302"/>
      <c r="C743" s="198">
        <v>44804.25</v>
      </c>
      <c r="D743" s="256">
        <v>487</v>
      </c>
      <c r="E743" s="256">
        <v>0</v>
      </c>
      <c r="F743" s="256">
        <v>2.5</v>
      </c>
      <c r="G743" s="256">
        <v>68.8</v>
      </c>
      <c r="H743" s="256">
        <v>1.5</v>
      </c>
      <c r="I743" s="256">
        <v>264.2</v>
      </c>
    </row>
    <row r="744" spans="1:9" ht="12" customHeight="1" x14ac:dyDescent="0.25">
      <c r="A744" s="302"/>
      <c r="C744" s="198">
        <v>44804.291666666664</v>
      </c>
      <c r="D744" s="256">
        <v>487.2</v>
      </c>
      <c r="E744" s="256">
        <v>0</v>
      </c>
      <c r="F744" s="256">
        <v>2.7</v>
      </c>
      <c r="G744" s="256">
        <v>64.5</v>
      </c>
      <c r="H744" s="256">
        <v>1.4</v>
      </c>
      <c r="I744" s="256">
        <v>273.3</v>
      </c>
    </row>
    <row r="745" spans="1:9" ht="12" customHeight="1" x14ac:dyDescent="0.25">
      <c r="A745" s="302"/>
      <c r="C745" s="198">
        <v>44804.333333333336</v>
      </c>
      <c r="D745" s="256">
        <v>487.4</v>
      </c>
      <c r="E745" s="256">
        <v>0</v>
      </c>
      <c r="F745" s="256">
        <v>5.0999999999999996</v>
      </c>
      <c r="G745" s="256">
        <v>61.6</v>
      </c>
      <c r="H745" s="256">
        <v>1.1000000000000001</v>
      </c>
      <c r="I745" s="256">
        <v>265.60000000000002</v>
      </c>
    </row>
    <row r="746" spans="1:9" ht="12" customHeight="1" x14ac:dyDescent="0.25">
      <c r="A746" s="302"/>
      <c r="C746" s="198">
        <v>44804.375</v>
      </c>
      <c r="D746" s="256">
        <v>487.2</v>
      </c>
      <c r="E746" s="256">
        <v>0</v>
      </c>
      <c r="F746" s="256">
        <v>8.3000000000000007</v>
      </c>
      <c r="G746" s="256">
        <v>52.7</v>
      </c>
      <c r="H746" s="256">
        <v>0.7</v>
      </c>
      <c r="I746" s="256">
        <v>249.1</v>
      </c>
    </row>
    <row r="747" spans="1:9" ht="12" customHeight="1" x14ac:dyDescent="0.25">
      <c r="A747" s="302"/>
      <c r="C747" s="198">
        <v>44804.416666666664</v>
      </c>
      <c r="D747" s="256">
        <v>486.6</v>
      </c>
      <c r="E747" s="256">
        <v>0</v>
      </c>
      <c r="F747" s="256">
        <v>12.4</v>
      </c>
      <c r="G747" s="256">
        <v>41.7</v>
      </c>
      <c r="H747" s="256">
        <v>0.8</v>
      </c>
      <c r="I747" s="256">
        <v>125.5</v>
      </c>
    </row>
    <row r="748" spans="1:9" ht="12" customHeight="1" x14ac:dyDescent="0.25">
      <c r="A748" s="302"/>
      <c r="C748" s="198">
        <v>44804.458333333336</v>
      </c>
      <c r="D748" s="256">
        <v>485.7</v>
      </c>
      <c r="E748" s="256">
        <v>0</v>
      </c>
      <c r="F748" s="256">
        <v>16</v>
      </c>
      <c r="G748" s="256">
        <v>31.1</v>
      </c>
      <c r="H748" s="256">
        <v>1.1000000000000001</v>
      </c>
      <c r="I748" s="256">
        <v>134.4</v>
      </c>
    </row>
    <row r="749" spans="1:9" ht="12" customHeight="1" x14ac:dyDescent="0.25">
      <c r="A749" s="302"/>
      <c r="C749" s="198">
        <v>44804.5</v>
      </c>
      <c r="D749" s="256">
        <v>485</v>
      </c>
      <c r="E749" s="256">
        <v>0</v>
      </c>
      <c r="F749" s="256">
        <v>17.600000000000001</v>
      </c>
      <c r="G749" s="256">
        <v>22.1</v>
      </c>
      <c r="H749" s="256">
        <v>2.2000000000000002</v>
      </c>
      <c r="I749" s="256">
        <v>118.2</v>
      </c>
    </row>
    <row r="750" spans="1:9" ht="12" customHeight="1" x14ac:dyDescent="0.25">
      <c r="A750" s="302"/>
      <c r="C750" s="198">
        <v>44804.541666666664</v>
      </c>
      <c r="D750" s="256">
        <v>484.4</v>
      </c>
      <c r="E750" s="256">
        <v>0</v>
      </c>
      <c r="F750" s="256">
        <v>17.7</v>
      </c>
      <c r="G750" s="256">
        <v>21.5</v>
      </c>
      <c r="H750" s="256">
        <v>2.7</v>
      </c>
      <c r="I750" s="256">
        <v>95.5</v>
      </c>
    </row>
    <row r="751" spans="1:9" ht="12" customHeight="1" x14ac:dyDescent="0.25">
      <c r="A751" s="302"/>
      <c r="C751" s="198">
        <v>44804.583333333336</v>
      </c>
      <c r="D751" s="256">
        <v>484</v>
      </c>
      <c r="E751" s="256">
        <v>0</v>
      </c>
      <c r="F751" s="256">
        <v>17</v>
      </c>
      <c r="G751" s="256">
        <v>25.8</v>
      </c>
      <c r="H751" s="256">
        <v>3.1</v>
      </c>
      <c r="I751" s="256">
        <v>24.1</v>
      </c>
    </row>
    <row r="752" spans="1:9" ht="12" customHeight="1" x14ac:dyDescent="0.25">
      <c r="A752" s="302"/>
      <c r="C752" s="198">
        <v>44804.625</v>
      </c>
      <c r="D752" s="256">
        <v>483.9</v>
      </c>
      <c r="E752" s="256">
        <v>0</v>
      </c>
      <c r="F752" s="256">
        <v>15.5</v>
      </c>
      <c r="G752" s="256">
        <v>33.700000000000003</v>
      </c>
      <c r="H752" s="256">
        <v>2.4</v>
      </c>
      <c r="I752" s="256">
        <v>1.4</v>
      </c>
    </row>
    <row r="753" spans="1:9" ht="12" customHeight="1" x14ac:dyDescent="0.25">
      <c r="A753" s="302"/>
      <c r="C753" s="198">
        <v>44804.666666666664</v>
      </c>
      <c r="D753" s="256">
        <v>484.1</v>
      </c>
      <c r="E753" s="256">
        <v>0</v>
      </c>
      <c r="F753" s="256">
        <v>13.5</v>
      </c>
      <c r="G753" s="256">
        <v>42.8</v>
      </c>
      <c r="H753" s="256">
        <v>2.2000000000000002</v>
      </c>
      <c r="I753" s="256">
        <v>27.7</v>
      </c>
    </row>
    <row r="754" spans="1:9" ht="12" customHeight="1" x14ac:dyDescent="0.25">
      <c r="A754" s="302"/>
      <c r="C754" s="198">
        <v>44804.708333333336</v>
      </c>
      <c r="D754" s="256">
        <v>484.4</v>
      </c>
      <c r="E754" s="256">
        <v>0</v>
      </c>
      <c r="F754" s="256">
        <v>11.6</v>
      </c>
      <c r="G754" s="256">
        <v>50.1</v>
      </c>
      <c r="H754" s="256">
        <v>2.1</v>
      </c>
      <c r="I754" s="256">
        <v>32.6</v>
      </c>
    </row>
    <row r="755" spans="1:9" ht="12" customHeight="1" x14ac:dyDescent="0.25">
      <c r="A755" s="302"/>
      <c r="C755" s="198">
        <v>44804.75</v>
      </c>
      <c r="D755" s="256">
        <v>484.9</v>
      </c>
      <c r="E755" s="256">
        <v>0</v>
      </c>
      <c r="F755" s="256">
        <v>9.6999999999999993</v>
      </c>
      <c r="G755" s="256">
        <v>58.3</v>
      </c>
      <c r="H755" s="256">
        <v>1.6</v>
      </c>
      <c r="I755" s="256">
        <v>71.599999999999994</v>
      </c>
    </row>
    <row r="756" spans="1:9" ht="12" customHeight="1" x14ac:dyDescent="0.25">
      <c r="A756" s="302"/>
      <c r="C756" s="198">
        <v>44804.791666666664</v>
      </c>
      <c r="D756" s="256">
        <v>485.4</v>
      </c>
      <c r="E756" s="256">
        <v>0</v>
      </c>
      <c r="F756" s="256">
        <v>8.8000000000000007</v>
      </c>
      <c r="G756" s="256">
        <v>60.1</v>
      </c>
      <c r="H756" s="256">
        <v>1.6</v>
      </c>
      <c r="I756" s="256">
        <v>38.6</v>
      </c>
    </row>
    <row r="757" spans="1:9" ht="12" customHeight="1" x14ac:dyDescent="0.25">
      <c r="A757" s="302"/>
      <c r="C757" s="198">
        <v>44804.833333333336</v>
      </c>
      <c r="D757" s="256">
        <v>485.8</v>
      </c>
      <c r="E757" s="256">
        <v>0</v>
      </c>
      <c r="F757" s="256">
        <v>8.4</v>
      </c>
      <c r="G757" s="256">
        <v>59.9</v>
      </c>
      <c r="H757" s="256">
        <v>1.8</v>
      </c>
      <c r="I757" s="256">
        <v>46.1</v>
      </c>
    </row>
    <row r="758" spans="1:9" ht="12" customHeight="1" x14ac:dyDescent="0.25">
      <c r="A758" s="302"/>
      <c r="C758" s="198">
        <v>44804.875</v>
      </c>
      <c r="D758" s="256">
        <v>486</v>
      </c>
      <c r="E758" s="256">
        <v>0</v>
      </c>
      <c r="F758" s="256">
        <v>7.7</v>
      </c>
      <c r="G758" s="256">
        <v>62.6</v>
      </c>
      <c r="H758" s="256">
        <v>2.2000000000000002</v>
      </c>
      <c r="I758" s="256">
        <v>45.2</v>
      </c>
    </row>
    <row r="759" spans="1:9" ht="12" customHeight="1" x14ac:dyDescent="0.25">
      <c r="A759" s="302"/>
      <c r="C759" s="198">
        <v>44804.916666666664</v>
      </c>
      <c r="D759" s="256">
        <v>486</v>
      </c>
      <c r="E759" s="256">
        <v>0</v>
      </c>
      <c r="F759" s="256">
        <v>7</v>
      </c>
      <c r="G759" s="256">
        <v>63.8</v>
      </c>
      <c r="H759" s="256">
        <v>1.8</v>
      </c>
      <c r="I759" s="256">
        <v>19.399999999999999</v>
      </c>
    </row>
    <row r="760" spans="1:9" ht="12" customHeight="1" x14ac:dyDescent="0.25">
      <c r="A760" s="302"/>
      <c r="C760" s="198">
        <v>44804.958333333336</v>
      </c>
      <c r="D760" s="256">
        <v>486</v>
      </c>
      <c r="E760" s="256">
        <v>0</v>
      </c>
      <c r="F760" s="256">
        <v>6.3</v>
      </c>
      <c r="G760" s="256">
        <v>64.400000000000006</v>
      </c>
      <c r="H760" s="256">
        <v>2</v>
      </c>
      <c r="I760" s="256">
        <v>6.6</v>
      </c>
    </row>
    <row r="761" spans="1:9" x14ac:dyDescent="0.25">
      <c r="A761" s="302"/>
      <c r="C761" s="259" t="s">
        <v>305</v>
      </c>
      <c r="D761" s="249"/>
      <c r="E761" s="249"/>
      <c r="F761" s="249"/>
      <c r="G761" s="249"/>
    </row>
    <row r="762" spans="1:9" x14ac:dyDescent="0.25">
      <c r="A762" s="302"/>
      <c r="C762" s="259" t="s">
        <v>306</v>
      </c>
      <c r="D762" s="249"/>
      <c r="E762" s="249"/>
      <c r="F762" s="249"/>
      <c r="G762" s="249"/>
    </row>
    <row r="763" spans="1:9" x14ac:dyDescent="0.25">
      <c r="A763" s="302"/>
      <c r="D763" s="249"/>
      <c r="E763" s="249"/>
      <c r="F763" s="249"/>
      <c r="G763" s="249"/>
    </row>
    <row r="764" spans="1:9" x14ac:dyDescent="0.25">
      <c r="A764" s="302"/>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7">
    <mergeCell ref="H14:I14"/>
    <mergeCell ref="C2:C4"/>
    <mergeCell ref="D2:I4"/>
    <mergeCell ref="D6:I6"/>
    <mergeCell ref="H8:I8"/>
    <mergeCell ref="C10:I10"/>
    <mergeCell ref="A281:A304"/>
    <mergeCell ref="A17:A40"/>
    <mergeCell ref="A41:A64"/>
    <mergeCell ref="A65:A88"/>
    <mergeCell ref="A89:A112"/>
    <mergeCell ref="A113:A136"/>
    <mergeCell ref="A137:A160"/>
    <mergeCell ref="A161:A184"/>
    <mergeCell ref="A185:A208"/>
    <mergeCell ref="A209:A232"/>
    <mergeCell ref="A233:A256"/>
    <mergeCell ref="A257:A280"/>
    <mergeCell ref="A569:A592"/>
    <mergeCell ref="A305:A328"/>
    <mergeCell ref="A329:A352"/>
    <mergeCell ref="A353:A376"/>
    <mergeCell ref="A377:A400"/>
    <mergeCell ref="A401:A424"/>
    <mergeCell ref="A425:A448"/>
    <mergeCell ref="A449:A472"/>
    <mergeCell ref="A473:A496"/>
    <mergeCell ref="A497:A520"/>
    <mergeCell ref="A521:A544"/>
    <mergeCell ref="A545:A568"/>
    <mergeCell ref="A761:A783"/>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
  <pageSetup paperSize="9" scale="69" orientation="portrait" horizontalDpi="4294967292" verticalDpi="300" r:id="rId1"/>
  <rowBreaks count="1" manualBreakCount="1">
    <brk id="91" min="1" max="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693D-1631-4AEF-B204-12FDA5DF3F12}">
  <dimension ref="B1:BQ49"/>
  <sheetViews>
    <sheetView showGridLines="0" zoomScale="70" zoomScaleNormal="70" zoomScaleSheetLayoutView="74" workbookViewId="0">
      <selection activeCell="Z35" sqref="Z35"/>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2" width="6.88671875" style="222" customWidth="1"/>
    <col min="33"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316</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310</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311</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6.94</v>
      </c>
      <c r="D17" s="231">
        <v>6.05</v>
      </c>
      <c r="E17" s="231">
        <v>5.63</v>
      </c>
      <c r="F17" s="231">
        <v>5.55</v>
      </c>
      <c r="G17" s="231">
        <v>5.71</v>
      </c>
      <c r="H17" s="231">
        <v>6.08</v>
      </c>
      <c r="I17" s="231">
        <v>5.74</v>
      </c>
      <c r="J17" s="231">
        <v>5.92</v>
      </c>
      <c r="K17" s="231">
        <v>6.39</v>
      </c>
      <c r="L17" s="231">
        <v>6.73</v>
      </c>
      <c r="M17" s="231">
        <v>6.5</v>
      </c>
      <c r="N17" s="231">
        <v>6.86</v>
      </c>
      <c r="O17" s="231">
        <v>7.31</v>
      </c>
      <c r="P17" s="231">
        <v>5.58</v>
      </c>
      <c r="Q17" s="231">
        <v>5.95</v>
      </c>
      <c r="R17" s="231">
        <v>5.4</v>
      </c>
      <c r="S17" s="231">
        <v>5.82</v>
      </c>
      <c r="T17" s="231">
        <v>5.69</v>
      </c>
      <c r="U17" s="231">
        <v>6.03</v>
      </c>
      <c r="V17" s="231">
        <v>6.86</v>
      </c>
      <c r="W17" s="231">
        <v>6.08</v>
      </c>
      <c r="X17" s="231">
        <v>6.29</v>
      </c>
      <c r="Y17" s="231">
        <v>7.34</v>
      </c>
      <c r="Z17" s="231">
        <v>6.1</v>
      </c>
      <c r="AA17" s="231">
        <v>6.58</v>
      </c>
      <c r="AB17" s="231">
        <v>6.21</v>
      </c>
      <c r="AC17" s="231">
        <v>6.58</v>
      </c>
      <c r="AD17" s="231">
        <v>6.84</v>
      </c>
      <c r="AE17" s="231">
        <v>6.63</v>
      </c>
      <c r="AF17" s="231">
        <v>6.52</v>
      </c>
      <c r="AG17" s="231"/>
    </row>
    <row r="18" spans="2:69" s="232" customFormat="1" x14ac:dyDescent="0.25">
      <c r="B18" s="230">
        <v>4.1666666666666664E-2</v>
      </c>
      <c r="C18" s="231">
        <v>6.76</v>
      </c>
      <c r="D18" s="231">
        <v>5.69</v>
      </c>
      <c r="E18" s="231">
        <v>5.84</v>
      </c>
      <c r="F18" s="231">
        <v>5.76</v>
      </c>
      <c r="G18" s="231">
        <v>5.55</v>
      </c>
      <c r="H18" s="231">
        <v>5.84</v>
      </c>
      <c r="I18" s="231">
        <v>5.97</v>
      </c>
      <c r="J18" s="231">
        <v>6.24</v>
      </c>
      <c r="K18" s="231">
        <v>6.76</v>
      </c>
      <c r="L18" s="231">
        <v>6.76</v>
      </c>
      <c r="M18" s="231">
        <v>6.18</v>
      </c>
      <c r="N18" s="231">
        <v>6.86</v>
      </c>
      <c r="O18" s="231">
        <v>6.52</v>
      </c>
      <c r="P18" s="231">
        <v>5.9</v>
      </c>
      <c r="Q18" s="231">
        <v>5.69</v>
      </c>
      <c r="R18" s="231">
        <v>5.1100000000000003</v>
      </c>
      <c r="S18" s="231">
        <v>5.84</v>
      </c>
      <c r="T18" s="231">
        <v>5.42</v>
      </c>
      <c r="U18" s="231">
        <v>6.1</v>
      </c>
      <c r="V18" s="231">
        <v>6.37</v>
      </c>
      <c r="W18" s="231">
        <v>6.21</v>
      </c>
      <c r="X18" s="231">
        <v>6.1</v>
      </c>
      <c r="Y18" s="231">
        <v>6.73</v>
      </c>
      <c r="Z18" s="231">
        <v>6.18</v>
      </c>
      <c r="AA18" s="231">
        <v>6.76</v>
      </c>
      <c r="AB18" s="231">
        <v>6.1</v>
      </c>
      <c r="AC18" s="231">
        <v>6.63</v>
      </c>
      <c r="AD18" s="231">
        <v>6.6</v>
      </c>
      <c r="AE18" s="231">
        <v>6.26</v>
      </c>
      <c r="AF18" s="231">
        <v>6.5</v>
      </c>
      <c r="AG18" s="231"/>
    </row>
    <row r="19" spans="2:69" s="232" customFormat="1" x14ac:dyDescent="0.25">
      <c r="B19" s="230">
        <v>8.3333333333333329E-2</v>
      </c>
      <c r="C19" s="231">
        <v>6.26</v>
      </c>
      <c r="D19" s="231">
        <v>5.76</v>
      </c>
      <c r="E19" s="231">
        <v>5.53</v>
      </c>
      <c r="F19" s="231">
        <v>5.79</v>
      </c>
      <c r="G19" s="231">
        <v>5.76</v>
      </c>
      <c r="H19" s="231">
        <v>5.87</v>
      </c>
      <c r="I19" s="231">
        <v>5.45</v>
      </c>
      <c r="J19" s="231">
        <v>5.66</v>
      </c>
      <c r="K19" s="231">
        <v>6.24</v>
      </c>
      <c r="L19" s="231">
        <v>7.02</v>
      </c>
      <c r="M19" s="231">
        <v>6.42</v>
      </c>
      <c r="N19" s="231" t="s">
        <v>242</v>
      </c>
      <c r="O19" s="231">
        <v>6.34</v>
      </c>
      <c r="P19" s="231">
        <v>5.71</v>
      </c>
      <c r="Q19" s="231">
        <v>5.74</v>
      </c>
      <c r="R19" s="231">
        <v>5.34</v>
      </c>
      <c r="S19" s="231">
        <v>5.55</v>
      </c>
      <c r="T19" s="231">
        <v>5.21</v>
      </c>
      <c r="U19" s="231">
        <v>6.21</v>
      </c>
      <c r="V19" s="231">
        <v>6.03</v>
      </c>
      <c r="W19" s="231">
        <v>5.87</v>
      </c>
      <c r="X19" s="231">
        <v>6.29</v>
      </c>
      <c r="Y19" s="231">
        <v>6.73</v>
      </c>
      <c r="Z19" s="231">
        <v>6.1</v>
      </c>
      <c r="AA19" s="231">
        <v>6.39</v>
      </c>
      <c r="AB19" s="231">
        <v>5.92</v>
      </c>
      <c r="AC19" s="231">
        <v>6.92</v>
      </c>
      <c r="AD19" s="231">
        <v>6.68</v>
      </c>
      <c r="AE19" s="231">
        <v>6.08</v>
      </c>
      <c r="AF19" s="231">
        <v>6.5</v>
      </c>
      <c r="AG19" s="231"/>
    </row>
    <row r="20" spans="2:69" s="232" customFormat="1" x14ac:dyDescent="0.25">
      <c r="B20" s="230">
        <v>0.125</v>
      </c>
      <c r="C20" s="231">
        <v>7.05</v>
      </c>
      <c r="D20" s="231">
        <v>5.55</v>
      </c>
      <c r="E20" s="231">
        <v>5.63</v>
      </c>
      <c r="F20" s="231">
        <v>5.66</v>
      </c>
      <c r="G20" s="231">
        <v>5.97</v>
      </c>
      <c r="H20" s="231">
        <v>5.74</v>
      </c>
      <c r="I20" s="231">
        <v>5.76</v>
      </c>
      <c r="J20" s="231">
        <v>5.95</v>
      </c>
      <c r="K20" s="231">
        <v>5.82</v>
      </c>
      <c r="L20" s="231">
        <v>6.65</v>
      </c>
      <c r="M20" s="231">
        <v>6.37</v>
      </c>
      <c r="N20" s="231">
        <v>9.01</v>
      </c>
      <c r="O20" s="231">
        <v>6.45</v>
      </c>
      <c r="P20" s="231">
        <v>5.63</v>
      </c>
      <c r="Q20" s="231">
        <v>5.42</v>
      </c>
      <c r="R20" s="231">
        <v>5.5</v>
      </c>
      <c r="S20" s="231">
        <v>5.42</v>
      </c>
      <c r="T20" s="231">
        <v>5.71</v>
      </c>
      <c r="U20" s="231">
        <v>6.21</v>
      </c>
      <c r="V20" s="231">
        <v>5.97</v>
      </c>
      <c r="W20" s="231">
        <v>5.82</v>
      </c>
      <c r="X20" s="231">
        <v>6.21</v>
      </c>
      <c r="Y20" s="231">
        <v>6.52</v>
      </c>
      <c r="Z20" s="231">
        <v>6.05</v>
      </c>
      <c r="AA20" s="231">
        <v>6</v>
      </c>
      <c r="AB20" s="231">
        <v>5.82</v>
      </c>
      <c r="AC20" s="231">
        <v>6.39</v>
      </c>
      <c r="AD20" s="231">
        <v>6.89</v>
      </c>
      <c r="AE20" s="231">
        <v>6</v>
      </c>
      <c r="AF20" s="231">
        <v>6.34</v>
      </c>
      <c r="AG20" s="231"/>
    </row>
    <row r="21" spans="2:69" s="232" customFormat="1" x14ac:dyDescent="0.3">
      <c r="B21" s="230">
        <v>0.16666666666666666</v>
      </c>
      <c r="C21" s="231">
        <v>7.83</v>
      </c>
      <c r="D21" s="231">
        <v>5.9</v>
      </c>
      <c r="E21" s="231">
        <v>5.55</v>
      </c>
      <c r="F21" s="231">
        <v>5.9</v>
      </c>
      <c r="G21" s="231">
        <v>5.97</v>
      </c>
      <c r="H21" s="231">
        <v>6.1</v>
      </c>
      <c r="I21" s="231">
        <v>6.6</v>
      </c>
      <c r="J21" s="231">
        <v>5.45</v>
      </c>
      <c r="K21" s="231">
        <v>5.55</v>
      </c>
      <c r="L21" s="231">
        <v>6.58</v>
      </c>
      <c r="M21" s="231">
        <v>6.31</v>
      </c>
      <c r="N21" s="231">
        <v>9.48</v>
      </c>
      <c r="O21" s="231">
        <v>6.6</v>
      </c>
      <c r="P21" s="231">
        <v>5.69</v>
      </c>
      <c r="Q21" s="231">
        <v>5.37</v>
      </c>
      <c r="R21" s="231">
        <v>5.45</v>
      </c>
      <c r="S21" s="231">
        <v>5.42</v>
      </c>
      <c r="T21" s="231">
        <v>5.42</v>
      </c>
      <c r="U21" s="231">
        <v>6.21</v>
      </c>
      <c r="V21" s="231">
        <v>6.1</v>
      </c>
      <c r="W21" s="231">
        <v>6.03</v>
      </c>
      <c r="X21" s="231">
        <v>6.13</v>
      </c>
      <c r="Y21" s="231">
        <v>6.63</v>
      </c>
      <c r="Z21" s="231">
        <v>6.16</v>
      </c>
      <c r="AA21" s="231">
        <v>6.37</v>
      </c>
      <c r="AB21" s="231">
        <v>5.82</v>
      </c>
      <c r="AC21" s="231">
        <v>6.47</v>
      </c>
      <c r="AD21" s="231">
        <v>6.86</v>
      </c>
      <c r="AE21" s="231">
        <v>6.24</v>
      </c>
      <c r="AF21" s="231">
        <v>6.63</v>
      </c>
      <c r="AG21" s="231"/>
      <c r="AK21" s="214"/>
      <c r="AL21" s="214"/>
      <c r="AP21" s="214"/>
      <c r="BJ21" s="233"/>
      <c r="BK21" s="233"/>
      <c r="BL21" s="222"/>
      <c r="BM21" s="222"/>
      <c r="BN21" s="222"/>
      <c r="BO21" s="222"/>
      <c r="BP21" s="222"/>
      <c r="BQ21"/>
    </row>
    <row r="22" spans="2:69" s="232" customFormat="1" x14ac:dyDescent="0.25">
      <c r="B22" s="230">
        <v>0.20833333333333334</v>
      </c>
      <c r="C22" s="231">
        <v>8.4600000000000009</v>
      </c>
      <c r="D22" s="231">
        <v>5.48</v>
      </c>
      <c r="E22" s="231">
        <v>5.5</v>
      </c>
      <c r="F22" s="231">
        <v>5.97</v>
      </c>
      <c r="G22" s="231">
        <v>5.97</v>
      </c>
      <c r="H22" s="231">
        <v>6.13</v>
      </c>
      <c r="I22" s="231">
        <v>8.9600000000000009</v>
      </c>
      <c r="J22" s="231">
        <v>5.58</v>
      </c>
      <c r="K22" s="231">
        <v>5.82</v>
      </c>
      <c r="L22" s="231">
        <v>6.81</v>
      </c>
      <c r="M22" s="231">
        <v>6.29</v>
      </c>
      <c r="N22" s="231">
        <v>8.75</v>
      </c>
      <c r="O22" s="231">
        <v>7.41</v>
      </c>
      <c r="P22" s="231">
        <v>5.45</v>
      </c>
      <c r="Q22" s="231">
        <v>5.66</v>
      </c>
      <c r="R22" s="231">
        <v>5.79</v>
      </c>
      <c r="S22" s="231">
        <v>5.48</v>
      </c>
      <c r="T22" s="231">
        <v>6.03</v>
      </c>
      <c r="U22" s="231">
        <v>5.97</v>
      </c>
      <c r="V22" s="231">
        <v>6.1</v>
      </c>
      <c r="W22" s="231">
        <v>6.21</v>
      </c>
      <c r="X22" s="231">
        <v>6.21</v>
      </c>
      <c r="Y22" s="231">
        <v>6.34</v>
      </c>
      <c r="Z22" s="231">
        <v>6.34</v>
      </c>
      <c r="AA22" s="231">
        <v>6.24</v>
      </c>
      <c r="AB22" s="231">
        <v>5.82</v>
      </c>
      <c r="AC22" s="231">
        <v>6.24</v>
      </c>
      <c r="AD22" s="231">
        <v>7.05</v>
      </c>
      <c r="AE22" s="231">
        <v>6.18</v>
      </c>
      <c r="AF22" s="231">
        <v>6.52</v>
      </c>
      <c r="AG22" s="231"/>
    </row>
    <row r="23" spans="2:69" s="232" customFormat="1" x14ac:dyDescent="0.25">
      <c r="B23" s="230">
        <v>0.25</v>
      </c>
      <c r="C23" s="231">
        <v>7.94</v>
      </c>
      <c r="D23" s="231">
        <v>5.5</v>
      </c>
      <c r="E23" s="231">
        <v>5.42</v>
      </c>
      <c r="F23" s="231">
        <v>5.74</v>
      </c>
      <c r="G23" s="231">
        <v>5.53</v>
      </c>
      <c r="H23" s="231">
        <v>7.49</v>
      </c>
      <c r="I23" s="231">
        <v>8.2799999999999994</v>
      </c>
      <c r="J23" s="231">
        <v>5.74</v>
      </c>
      <c r="K23" s="231">
        <v>6.05</v>
      </c>
      <c r="L23" s="231">
        <v>6.29</v>
      </c>
      <c r="M23" s="231">
        <v>6.47</v>
      </c>
      <c r="N23" s="231">
        <v>8.7200000000000006</v>
      </c>
      <c r="O23" s="231">
        <v>8.91</v>
      </c>
      <c r="P23" s="231">
        <v>5.9</v>
      </c>
      <c r="Q23" s="231">
        <v>5.53</v>
      </c>
      <c r="R23" s="231">
        <v>5.45</v>
      </c>
      <c r="S23" s="231">
        <v>5.5</v>
      </c>
      <c r="T23" s="231">
        <v>6.16</v>
      </c>
      <c r="U23" s="231">
        <v>6.21</v>
      </c>
      <c r="V23" s="231">
        <v>6.37</v>
      </c>
      <c r="W23" s="231">
        <v>6.21</v>
      </c>
      <c r="X23" s="231">
        <v>6.5</v>
      </c>
      <c r="Y23" s="231">
        <v>6.31</v>
      </c>
      <c r="Z23" s="231">
        <v>6.24</v>
      </c>
      <c r="AA23" s="231">
        <v>6.26</v>
      </c>
      <c r="AB23" s="231">
        <v>6.18</v>
      </c>
      <c r="AC23" s="231">
        <v>6.63</v>
      </c>
      <c r="AD23" s="231">
        <v>6.97</v>
      </c>
      <c r="AE23" s="231">
        <v>6.1</v>
      </c>
      <c r="AF23" s="231">
        <v>6.37</v>
      </c>
      <c r="AG23" s="231"/>
    </row>
    <row r="24" spans="2:69" s="232" customFormat="1" x14ac:dyDescent="0.25">
      <c r="B24" s="230">
        <v>0.29166666666666669</v>
      </c>
      <c r="C24" s="231">
        <v>8.44</v>
      </c>
      <c r="D24" s="231">
        <v>5.9</v>
      </c>
      <c r="E24" s="231">
        <v>6.05</v>
      </c>
      <c r="F24" s="231">
        <v>5.84</v>
      </c>
      <c r="G24" s="231">
        <v>5.69</v>
      </c>
      <c r="H24" s="231">
        <v>6.34</v>
      </c>
      <c r="I24" s="231">
        <v>7.23</v>
      </c>
      <c r="J24" s="231">
        <v>5.61</v>
      </c>
      <c r="K24" s="231">
        <v>5.82</v>
      </c>
      <c r="L24" s="231">
        <v>6.6</v>
      </c>
      <c r="M24" s="231">
        <v>6.34</v>
      </c>
      <c r="N24" s="231">
        <v>8.65</v>
      </c>
      <c r="O24" s="231">
        <v>8.6999999999999993</v>
      </c>
      <c r="P24" s="231">
        <v>5.58</v>
      </c>
      <c r="Q24" s="231">
        <v>5.55</v>
      </c>
      <c r="R24" s="231">
        <v>5.45</v>
      </c>
      <c r="S24" s="231">
        <v>5.5</v>
      </c>
      <c r="T24" s="231">
        <v>6.03</v>
      </c>
      <c r="U24" s="231">
        <v>6.68</v>
      </c>
      <c r="V24" s="231">
        <v>6.1</v>
      </c>
      <c r="W24" s="231">
        <v>6.21</v>
      </c>
      <c r="X24" s="231">
        <v>6.5</v>
      </c>
      <c r="Y24" s="231">
        <v>6.47</v>
      </c>
      <c r="Z24" s="231">
        <v>6.58</v>
      </c>
      <c r="AA24" s="231">
        <v>6.26</v>
      </c>
      <c r="AB24" s="231">
        <v>6.6</v>
      </c>
      <c r="AC24" s="231">
        <v>5.84</v>
      </c>
      <c r="AD24" s="231">
        <v>7</v>
      </c>
      <c r="AE24" s="231">
        <v>5.9</v>
      </c>
      <c r="AF24" s="231">
        <v>6.63</v>
      </c>
      <c r="AG24" s="231"/>
    </row>
    <row r="25" spans="2:69" s="232" customFormat="1" x14ac:dyDescent="0.25">
      <c r="B25" s="230">
        <v>0.33333333333333331</v>
      </c>
      <c r="C25" s="231">
        <v>8.7200000000000006</v>
      </c>
      <c r="D25" s="231">
        <v>5.84</v>
      </c>
      <c r="E25" s="231">
        <v>5.87</v>
      </c>
      <c r="F25" s="231">
        <v>6.13</v>
      </c>
      <c r="G25" s="231">
        <v>6.26</v>
      </c>
      <c r="H25" s="231">
        <v>6.68</v>
      </c>
      <c r="I25" s="231">
        <v>6.65</v>
      </c>
      <c r="J25" s="231">
        <v>5.82</v>
      </c>
      <c r="K25" s="231">
        <v>6.1</v>
      </c>
      <c r="L25" s="231">
        <v>6.58</v>
      </c>
      <c r="M25" s="231">
        <v>6.34</v>
      </c>
      <c r="N25" s="231">
        <v>8.33</v>
      </c>
      <c r="O25" s="231">
        <v>6.86</v>
      </c>
      <c r="P25" s="231">
        <v>5.32</v>
      </c>
      <c r="Q25" s="231">
        <v>5.71</v>
      </c>
      <c r="R25" s="231">
        <v>5.55</v>
      </c>
      <c r="S25" s="231">
        <v>5.58</v>
      </c>
      <c r="T25" s="231">
        <v>5.97</v>
      </c>
      <c r="U25" s="231">
        <v>6.86</v>
      </c>
      <c r="V25" s="231">
        <v>6.29</v>
      </c>
      <c r="W25" s="231">
        <v>6.34</v>
      </c>
      <c r="X25" s="231">
        <v>6.52</v>
      </c>
      <c r="Y25" s="231">
        <v>6.5</v>
      </c>
      <c r="Z25" s="231">
        <v>6.26</v>
      </c>
      <c r="AA25" s="231">
        <v>6.03</v>
      </c>
      <c r="AB25" s="231">
        <v>6.6</v>
      </c>
      <c r="AC25" s="231">
        <v>6.21</v>
      </c>
      <c r="AD25" s="231">
        <v>7.05</v>
      </c>
      <c r="AE25" s="231">
        <v>6.21</v>
      </c>
      <c r="AF25" s="231">
        <v>6.58</v>
      </c>
      <c r="AG25" s="231"/>
    </row>
    <row r="26" spans="2:69" s="232" customFormat="1" x14ac:dyDescent="0.25">
      <c r="B26" s="230">
        <v>0.375</v>
      </c>
      <c r="C26" s="231">
        <v>7.26</v>
      </c>
      <c r="D26" s="231">
        <v>5.97</v>
      </c>
      <c r="E26" s="231">
        <v>6.05</v>
      </c>
      <c r="F26" s="231">
        <v>6.29</v>
      </c>
      <c r="G26" s="231">
        <v>5.9</v>
      </c>
      <c r="H26" s="231">
        <v>6.26</v>
      </c>
      <c r="I26" s="231">
        <v>6.39</v>
      </c>
      <c r="J26" s="231">
        <v>5.82</v>
      </c>
      <c r="K26" s="231">
        <v>6.26</v>
      </c>
      <c r="L26" s="231">
        <v>6.55</v>
      </c>
      <c r="M26" s="231">
        <v>6.34</v>
      </c>
      <c r="N26" s="231">
        <v>8.7200000000000006</v>
      </c>
      <c r="O26" s="231">
        <v>6.76</v>
      </c>
      <c r="P26" s="231">
        <v>5.84</v>
      </c>
      <c r="Q26" s="231">
        <v>6.05</v>
      </c>
      <c r="R26" s="231">
        <v>5.55</v>
      </c>
      <c r="S26" s="231">
        <v>5.69</v>
      </c>
      <c r="T26" s="231">
        <v>5.97</v>
      </c>
      <c r="U26" s="231">
        <v>6.05</v>
      </c>
      <c r="V26" s="231">
        <v>5.87</v>
      </c>
      <c r="W26" s="231">
        <v>6.37</v>
      </c>
      <c r="X26" s="231">
        <v>6.63</v>
      </c>
      <c r="Y26" s="231">
        <v>6.52</v>
      </c>
      <c r="Z26" s="231">
        <v>6.71</v>
      </c>
      <c r="AA26" s="231">
        <v>6.1</v>
      </c>
      <c r="AB26" s="231">
        <v>6.68</v>
      </c>
      <c r="AC26" s="231">
        <v>6.45</v>
      </c>
      <c r="AD26" s="231">
        <v>7</v>
      </c>
      <c r="AE26" s="231">
        <v>6.45</v>
      </c>
      <c r="AF26" s="231">
        <v>6.71</v>
      </c>
      <c r="AG26" s="231"/>
    </row>
    <row r="27" spans="2:69" s="232" customFormat="1" x14ac:dyDescent="0.25">
      <c r="B27" s="230">
        <v>0.41666666666666669</v>
      </c>
      <c r="C27" s="231">
        <v>6.81</v>
      </c>
      <c r="D27" s="231">
        <v>6.34</v>
      </c>
      <c r="E27" s="231">
        <v>6.5</v>
      </c>
      <c r="F27" s="231">
        <v>6.13</v>
      </c>
      <c r="G27" s="231">
        <v>6</v>
      </c>
      <c r="H27" s="231">
        <v>6.58</v>
      </c>
      <c r="I27" s="231">
        <v>6.42</v>
      </c>
      <c r="J27" s="231">
        <v>6.29</v>
      </c>
      <c r="K27" s="231">
        <v>6.03</v>
      </c>
      <c r="L27" s="231">
        <v>7.02</v>
      </c>
      <c r="M27" s="231">
        <v>6.52</v>
      </c>
      <c r="N27" s="231">
        <v>9.1199999999999992</v>
      </c>
      <c r="O27" s="231">
        <v>6.97</v>
      </c>
      <c r="P27" s="231">
        <v>6.08</v>
      </c>
      <c r="Q27" s="231">
        <v>6.1</v>
      </c>
      <c r="R27" s="231">
        <v>5.58</v>
      </c>
      <c r="S27" s="231">
        <v>6.42</v>
      </c>
      <c r="T27" s="231" t="s">
        <v>296</v>
      </c>
      <c r="U27" s="231">
        <v>6.29</v>
      </c>
      <c r="V27" s="231">
        <v>6.24</v>
      </c>
      <c r="W27" s="231">
        <v>6.37</v>
      </c>
      <c r="X27" s="231">
        <v>7.81</v>
      </c>
      <c r="Y27" s="231">
        <v>6.81</v>
      </c>
      <c r="Z27" s="231">
        <v>6.79</v>
      </c>
      <c r="AA27" s="231">
        <v>6.58</v>
      </c>
      <c r="AB27" s="231">
        <v>6.81</v>
      </c>
      <c r="AC27" s="231">
        <v>6.63</v>
      </c>
      <c r="AD27" s="231">
        <v>7</v>
      </c>
      <c r="AE27" s="231">
        <v>6.55</v>
      </c>
      <c r="AF27" s="231">
        <v>6.6</v>
      </c>
      <c r="AG27" s="231"/>
    </row>
    <row r="28" spans="2:69" s="232" customFormat="1" x14ac:dyDescent="0.25">
      <c r="B28" s="230">
        <v>0.45833333333333331</v>
      </c>
      <c r="C28" s="231">
        <v>7.23</v>
      </c>
      <c r="D28" s="231">
        <v>6.13</v>
      </c>
      <c r="E28" s="231">
        <v>7.76</v>
      </c>
      <c r="F28" s="231">
        <v>7.05</v>
      </c>
      <c r="G28" s="231">
        <v>7.05</v>
      </c>
      <c r="H28" s="231">
        <v>6.76</v>
      </c>
      <c r="I28" s="231">
        <v>6.52</v>
      </c>
      <c r="J28" s="231">
        <v>6.76</v>
      </c>
      <c r="K28" s="231">
        <v>6.37</v>
      </c>
      <c r="L28" s="231">
        <v>7.47</v>
      </c>
      <c r="M28" s="231">
        <v>6.47</v>
      </c>
      <c r="N28" s="231">
        <v>9.48</v>
      </c>
      <c r="O28" s="231">
        <v>7.13</v>
      </c>
      <c r="P28" s="231">
        <v>6.6</v>
      </c>
      <c r="Q28" s="231">
        <v>6.1</v>
      </c>
      <c r="R28" s="231">
        <v>6.18</v>
      </c>
      <c r="S28" s="231">
        <v>6.55</v>
      </c>
      <c r="T28" s="231" t="s">
        <v>296</v>
      </c>
      <c r="U28" s="231">
        <v>6.52</v>
      </c>
      <c r="V28" s="231">
        <v>6.42</v>
      </c>
      <c r="W28" s="231">
        <v>6.68</v>
      </c>
      <c r="X28" s="231">
        <v>8.25</v>
      </c>
      <c r="Y28" s="231">
        <v>7.05</v>
      </c>
      <c r="Z28" s="231">
        <v>6.89</v>
      </c>
      <c r="AA28" s="231">
        <v>7.1</v>
      </c>
      <c r="AB28" s="231">
        <v>7.34</v>
      </c>
      <c r="AC28" s="231">
        <v>6.76</v>
      </c>
      <c r="AD28" s="231">
        <v>7.18</v>
      </c>
      <c r="AE28" s="231">
        <v>6.86</v>
      </c>
      <c r="AF28" s="231">
        <v>6.86</v>
      </c>
      <c r="AG28" s="231"/>
    </row>
    <row r="29" spans="2:69" s="232" customFormat="1" x14ac:dyDescent="0.25">
      <c r="B29" s="230">
        <v>0.5</v>
      </c>
      <c r="C29" s="231">
        <v>6.94</v>
      </c>
      <c r="D29" s="231">
        <v>6.68</v>
      </c>
      <c r="E29" s="231">
        <v>6.89</v>
      </c>
      <c r="F29" s="231">
        <v>7.6</v>
      </c>
      <c r="G29" s="231">
        <v>7.31</v>
      </c>
      <c r="H29" s="231">
        <v>6.52</v>
      </c>
      <c r="I29" s="231">
        <v>6.5</v>
      </c>
      <c r="J29" s="231">
        <v>6.5</v>
      </c>
      <c r="K29" s="231">
        <v>6.26</v>
      </c>
      <c r="L29" s="231">
        <v>7.23</v>
      </c>
      <c r="M29" s="231">
        <v>6.97</v>
      </c>
      <c r="N29" s="231">
        <v>7.18</v>
      </c>
      <c r="O29" s="231">
        <v>7</v>
      </c>
      <c r="P29" s="231">
        <v>6.34</v>
      </c>
      <c r="Q29" s="231">
        <v>6.42</v>
      </c>
      <c r="R29" s="231">
        <v>6.24</v>
      </c>
      <c r="S29" s="231">
        <v>6.76</v>
      </c>
      <c r="T29" s="231" t="s">
        <v>296</v>
      </c>
      <c r="U29" s="231">
        <v>6.24</v>
      </c>
      <c r="V29" s="231">
        <v>6.58</v>
      </c>
      <c r="W29" s="231">
        <v>7.13</v>
      </c>
      <c r="X29" s="231">
        <v>8.86</v>
      </c>
      <c r="Y29" s="231">
        <v>7.41</v>
      </c>
      <c r="Z29" s="231">
        <v>6.65</v>
      </c>
      <c r="AA29" s="231">
        <v>6.84</v>
      </c>
      <c r="AB29" s="231">
        <v>7.1</v>
      </c>
      <c r="AC29" s="231">
        <v>7.07</v>
      </c>
      <c r="AD29" s="231">
        <v>6.92</v>
      </c>
      <c r="AE29" s="231">
        <v>6.63</v>
      </c>
      <c r="AF29" s="231">
        <v>6.71</v>
      </c>
      <c r="AG29" s="231"/>
    </row>
    <row r="30" spans="2:69" s="232" customFormat="1" x14ac:dyDescent="0.25">
      <c r="B30" s="230">
        <v>0.54166666666666663</v>
      </c>
      <c r="C30" s="231">
        <v>6.39</v>
      </c>
      <c r="D30" s="231">
        <v>6.84</v>
      </c>
      <c r="E30" s="231">
        <v>6.52</v>
      </c>
      <c r="F30" s="231">
        <v>6.65</v>
      </c>
      <c r="G30" s="231">
        <v>6.76</v>
      </c>
      <c r="H30" s="231">
        <v>6.76</v>
      </c>
      <c r="I30" s="231">
        <v>6.31</v>
      </c>
      <c r="J30" s="231">
        <v>6.5</v>
      </c>
      <c r="K30" s="231">
        <v>6.34</v>
      </c>
      <c r="L30" s="231">
        <v>8.33</v>
      </c>
      <c r="M30" s="231">
        <v>6.76</v>
      </c>
      <c r="N30" s="231">
        <v>6.97</v>
      </c>
      <c r="O30" s="231">
        <v>7.15</v>
      </c>
      <c r="P30" s="231">
        <v>6.18</v>
      </c>
      <c r="Q30" s="231">
        <v>6.37</v>
      </c>
      <c r="R30" s="231">
        <v>6.29</v>
      </c>
      <c r="S30" s="231">
        <v>6.71</v>
      </c>
      <c r="T30" s="231">
        <v>7.15</v>
      </c>
      <c r="U30" s="231">
        <v>6.5</v>
      </c>
      <c r="V30" s="231">
        <v>6.68</v>
      </c>
      <c r="W30" s="231">
        <v>6.76</v>
      </c>
      <c r="X30" s="231">
        <v>8.33</v>
      </c>
      <c r="Y30" s="231">
        <v>7</v>
      </c>
      <c r="Z30" s="231">
        <v>6.76</v>
      </c>
      <c r="AA30" s="231">
        <v>6.68</v>
      </c>
      <c r="AB30" s="231">
        <v>6.79</v>
      </c>
      <c r="AC30" s="231">
        <v>6.89</v>
      </c>
      <c r="AD30" s="231">
        <v>6.79</v>
      </c>
      <c r="AE30" s="231">
        <v>6.5</v>
      </c>
      <c r="AF30" s="231">
        <v>6.97</v>
      </c>
      <c r="AG30" s="231"/>
    </row>
    <row r="31" spans="2:69" s="232" customFormat="1" x14ac:dyDescent="0.25">
      <c r="B31" s="230">
        <v>0.58333333333333337</v>
      </c>
      <c r="C31" s="231">
        <v>6.24</v>
      </c>
      <c r="D31" s="231">
        <v>6.58</v>
      </c>
      <c r="E31" s="231">
        <v>6.42</v>
      </c>
      <c r="F31" s="231">
        <v>6.45</v>
      </c>
      <c r="G31" s="231">
        <v>6.26</v>
      </c>
      <c r="H31" s="231">
        <v>6.5</v>
      </c>
      <c r="I31" s="231">
        <v>6.29</v>
      </c>
      <c r="J31" s="231">
        <v>6.5</v>
      </c>
      <c r="K31" s="231">
        <v>6.65</v>
      </c>
      <c r="L31" s="231">
        <v>6.86</v>
      </c>
      <c r="M31" s="231">
        <v>6.92</v>
      </c>
      <c r="N31" s="231">
        <v>6.97</v>
      </c>
      <c r="O31" s="231">
        <v>7.7</v>
      </c>
      <c r="P31" s="231">
        <v>6.05</v>
      </c>
      <c r="Q31" s="231">
        <v>6.5</v>
      </c>
      <c r="R31" s="231">
        <v>6.24</v>
      </c>
      <c r="S31" s="231">
        <v>6.45</v>
      </c>
      <c r="T31" s="231">
        <v>6.5</v>
      </c>
      <c r="U31" s="231">
        <v>6.08</v>
      </c>
      <c r="V31" s="231">
        <v>6.81</v>
      </c>
      <c r="W31" s="231">
        <v>6.73</v>
      </c>
      <c r="X31" s="231">
        <v>8.41</v>
      </c>
      <c r="Y31" s="231">
        <v>6.89</v>
      </c>
      <c r="Z31" s="231">
        <v>6.58</v>
      </c>
      <c r="AA31" s="231">
        <v>6.65</v>
      </c>
      <c r="AB31" s="231">
        <v>6.65</v>
      </c>
      <c r="AC31" s="231">
        <v>6.68</v>
      </c>
      <c r="AD31" s="231">
        <v>6.71</v>
      </c>
      <c r="AE31" s="231">
        <v>6.5</v>
      </c>
      <c r="AF31" s="231">
        <v>6.58</v>
      </c>
      <c r="AG31" s="231"/>
    </row>
    <row r="32" spans="2:69" s="232" customFormat="1" x14ac:dyDescent="0.25">
      <c r="B32" s="230">
        <v>0.625</v>
      </c>
      <c r="C32" s="231">
        <v>6.21</v>
      </c>
      <c r="D32" s="231">
        <v>6.34</v>
      </c>
      <c r="E32" s="231">
        <v>6.34</v>
      </c>
      <c r="F32" s="231">
        <v>6.34</v>
      </c>
      <c r="G32" s="231">
        <v>6.21</v>
      </c>
      <c r="H32" s="231">
        <v>6.29</v>
      </c>
      <c r="I32" s="231">
        <v>6.24</v>
      </c>
      <c r="J32" s="231">
        <v>6.39</v>
      </c>
      <c r="K32" s="231">
        <v>6.63</v>
      </c>
      <c r="L32" s="231">
        <v>7.55</v>
      </c>
      <c r="M32" s="231">
        <v>6.86</v>
      </c>
      <c r="N32" s="231">
        <v>6.63</v>
      </c>
      <c r="O32" s="231">
        <v>7.7</v>
      </c>
      <c r="P32" s="231">
        <v>6.26</v>
      </c>
      <c r="Q32" s="231">
        <v>6.26</v>
      </c>
      <c r="R32" s="231">
        <v>6.1</v>
      </c>
      <c r="S32" s="231">
        <v>6.55</v>
      </c>
      <c r="T32" s="231">
        <v>6.58</v>
      </c>
      <c r="U32" s="231">
        <v>6.39</v>
      </c>
      <c r="V32" s="231">
        <v>6.18</v>
      </c>
      <c r="W32" s="231">
        <v>6.6</v>
      </c>
      <c r="X32" s="231">
        <v>8.8800000000000008</v>
      </c>
      <c r="Y32" s="231">
        <v>6.5</v>
      </c>
      <c r="Z32" s="231">
        <v>6.6</v>
      </c>
      <c r="AA32" s="231">
        <v>6.5</v>
      </c>
      <c r="AB32" s="231">
        <v>6.55</v>
      </c>
      <c r="AC32" s="231">
        <v>7</v>
      </c>
      <c r="AD32" s="231">
        <v>6.76</v>
      </c>
      <c r="AE32" s="231">
        <v>6.52</v>
      </c>
      <c r="AF32" s="231">
        <v>6.81</v>
      </c>
      <c r="AG32" s="231"/>
    </row>
    <row r="33" spans="2:36" s="232" customFormat="1" x14ac:dyDescent="0.25">
      <c r="B33" s="230">
        <v>0.66666666666666663</v>
      </c>
      <c r="C33" s="231">
        <v>6.6</v>
      </c>
      <c r="D33" s="231" t="s">
        <v>296</v>
      </c>
      <c r="E33" s="231">
        <v>6.6</v>
      </c>
      <c r="F33" s="231">
        <v>6.6</v>
      </c>
      <c r="G33" s="231">
        <v>6.5</v>
      </c>
      <c r="H33" s="231">
        <v>6.79</v>
      </c>
      <c r="I33" s="231">
        <v>6</v>
      </c>
      <c r="J33" s="231">
        <v>6.34</v>
      </c>
      <c r="K33" s="231">
        <v>6.52</v>
      </c>
      <c r="L33" s="231">
        <v>7.7</v>
      </c>
      <c r="M33" s="231">
        <v>7.05</v>
      </c>
      <c r="N33" s="231">
        <v>6.55</v>
      </c>
      <c r="O33" s="231">
        <v>7.36</v>
      </c>
      <c r="P33" s="231">
        <v>6.39</v>
      </c>
      <c r="Q33" s="231">
        <v>5.92</v>
      </c>
      <c r="R33" s="231">
        <v>5.97</v>
      </c>
      <c r="S33" s="231">
        <v>6.24</v>
      </c>
      <c r="T33" s="231">
        <v>6.65</v>
      </c>
      <c r="U33" s="231">
        <v>6.18</v>
      </c>
      <c r="V33" s="231">
        <v>6.18</v>
      </c>
      <c r="W33" s="231">
        <v>6.29</v>
      </c>
      <c r="X33" s="231">
        <v>8.4600000000000009</v>
      </c>
      <c r="Y33" s="231">
        <v>6.6</v>
      </c>
      <c r="Z33" s="231">
        <v>6.26</v>
      </c>
      <c r="AA33" s="231">
        <v>6.65</v>
      </c>
      <c r="AB33" s="231">
        <v>6.21</v>
      </c>
      <c r="AC33" s="231">
        <v>6.97</v>
      </c>
      <c r="AD33" s="231">
        <v>6.65</v>
      </c>
      <c r="AE33" s="231">
        <v>6.26</v>
      </c>
      <c r="AF33" s="231">
        <v>6.76</v>
      </c>
      <c r="AG33" s="231"/>
    </row>
    <row r="34" spans="2:36" s="232" customFormat="1" x14ac:dyDescent="0.25">
      <c r="B34" s="230">
        <v>0.70833333333333337</v>
      </c>
      <c r="C34" s="231">
        <v>6.47</v>
      </c>
      <c r="D34" s="231" t="s">
        <v>296</v>
      </c>
      <c r="E34" s="231">
        <v>6.55</v>
      </c>
      <c r="F34" s="231">
        <v>6.5</v>
      </c>
      <c r="G34" s="231">
        <v>7.44</v>
      </c>
      <c r="H34" s="231">
        <v>6.76</v>
      </c>
      <c r="I34" s="231">
        <v>6.26</v>
      </c>
      <c r="J34" s="231">
        <v>6.1</v>
      </c>
      <c r="K34" s="231">
        <v>6.45</v>
      </c>
      <c r="L34" s="231">
        <v>7</v>
      </c>
      <c r="M34" s="231">
        <v>7.2</v>
      </c>
      <c r="N34" s="231">
        <v>6.63</v>
      </c>
      <c r="O34" s="231">
        <v>6.5</v>
      </c>
      <c r="P34" s="231">
        <v>6.03</v>
      </c>
      <c r="Q34" s="231">
        <v>6.47</v>
      </c>
      <c r="R34" s="231">
        <v>6.16</v>
      </c>
      <c r="S34" s="231">
        <v>6.18</v>
      </c>
      <c r="T34" s="231">
        <v>6.13</v>
      </c>
      <c r="U34" s="231">
        <v>6.39</v>
      </c>
      <c r="V34" s="231">
        <v>5.84</v>
      </c>
      <c r="W34" s="231">
        <v>6.37</v>
      </c>
      <c r="X34" s="231">
        <v>8.23</v>
      </c>
      <c r="Y34" s="231">
        <v>6.1</v>
      </c>
      <c r="Z34" s="231">
        <v>6.34</v>
      </c>
      <c r="AA34" s="231">
        <v>6.65</v>
      </c>
      <c r="AB34" s="231">
        <v>6.5</v>
      </c>
      <c r="AC34" s="231">
        <v>6.76</v>
      </c>
      <c r="AD34" s="231">
        <v>6.55</v>
      </c>
      <c r="AE34" s="231">
        <v>6.5</v>
      </c>
      <c r="AF34" s="231">
        <v>6.84</v>
      </c>
      <c r="AG34" s="231"/>
    </row>
    <row r="35" spans="2:36" s="232" customFormat="1" x14ac:dyDescent="0.25">
      <c r="B35" s="230">
        <v>0.75</v>
      </c>
      <c r="C35" s="231">
        <v>6.08</v>
      </c>
      <c r="D35" s="231" t="s">
        <v>241</v>
      </c>
      <c r="E35" s="231">
        <v>6.34</v>
      </c>
      <c r="F35" s="231">
        <v>6.08</v>
      </c>
      <c r="G35" s="231">
        <v>5.97</v>
      </c>
      <c r="H35" s="231">
        <v>6.79</v>
      </c>
      <c r="I35" s="231">
        <v>6.24</v>
      </c>
      <c r="J35" s="231">
        <v>5.76</v>
      </c>
      <c r="K35" s="231">
        <v>6.05</v>
      </c>
      <c r="L35" s="231">
        <v>6.76</v>
      </c>
      <c r="M35" s="231">
        <v>6.89</v>
      </c>
      <c r="N35" s="231">
        <v>6.6</v>
      </c>
      <c r="O35" s="231">
        <v>6.86</v>
      </c>
      <c r="P35" s="231">
        <v>5.92</v>
      </c>
      <c r="Q35" s="231">
        <v>6</v>
      </c>
      <c r="R35" s="231">
        <v>6.03</v>
      </c>
      <c r="S35" s="231">
        <v>6.18</v>
      </c>
      <c r="T35" s="231">
        <v>6.16</v>
      </c>
      <c r="U35" s="231">
        <v>6.42</v>
      </c>
      <c r="V35" s="231">
        <v>6.24</v>
      </c>
      <c r="W35" s="231">
        <v>6.37</v>
      </c>
      <c r="X35" s="231">
        <v>7.68</v>
      </c>
      <c r="Y35" s="231">
        <v>6.42</v>
      </c>
      <c r="Z35" s="231">
        <v>6.63</v>
      </c>
      <c r="AA35" s="231">
        <v>6.5</v>
      </c>
      <c r="AB35" s="231">
        <v>6.5</v>
      </c>
      <c r="AC35" s="231">
        <v>6.76</v>
      </c>
      <c r="AD35" s="231">
        <v>6.58</v>
      </c>
      <c r="AE35" s="231">
        <v>6.81</v>
      </c>
      <c r="AF35" s="231">
        <v>6.39</v>
      </c>
      <c r="AG35" s="231"/>
    </row>
    <row r="36" spans="2:36" s="232" customFormat="1" x14ac:dyDescent="0.25">
      <c r="B36" s="230">
        <v>0.79166666666666663</v>
      </c>
      <c r="C36" s="231">
        <v>6.05</v>
      </c>
      <c r="D36" s="231">
        <v>6.16</v>
      </c>
      <c r="E36" s="231">
        <v>6.26</v>
      </c>
      <c r="F36" s="231">
        <v>6.05</v>
      </c>
      <c r="G36" s="231">
        <v>6.34</v>
      </c>
      <c r="H36" s="231">
        <v>6.39</v>
      </c>
      <c r="I36" s="231">
        <v>6.1</v>
      </c>
      <c r="J36" s="231">
        <v>5.92</v>
      </c>
      <c r="K36" s="231">
        <v>6.24</v>
      </c>
      <c r="L36" s="231">
        <v>6.92</v>
      </c>
      <c r="M36" s="231">
        <v>7.44</v>
      </c>
      <c r="N36" s="231">
        <v>6.6</v>
      </c>
      <c r="O36" s="231">
        <v>6.84</v>
      </c>
      <c r="P36" s="231">
        <v>6.5</v>
      </c>
      <c r="Q36" s="231">
        <v>5.63</v>
      </c>
      <c r="R36" s="231">
        <v>5.74</v>
      </c>
      <c r="S36" s="231">
        <v>6.34</v>
      </c>
      <c r="T36" s="231">
        <v>6.03</v>
      </c>
      <c r="U36" s="231">
        <v>6.03</v>
      </c>
      <c r="V36" s="231">
        <v>6.21</v>
      </c>
      <c r="W36" s="231">
        <v>6.13</v>
      </c>
      <c r="X36" s="231">
        <v>7.41</v>
      </c>
      <c r="Y36" s="231">
        <v>6.18</v>
      </c>
      <c r="Z36" s="231">
        <v>6.65</v>
      </c>
      <c r="AA36" s="231">
        <v>6.24</v>
      </c>
      <c r="AB36" s="231">
        <v>6.65</v>
      </c>
      <c r="AC36" s="231">
        <v>6.6</v>
      </c>
      <c r="AD36" s="231">
        <v>6.97</v>
      </c>
      <c r="AE36" s="231">
        <v>6.52</v>
      </c>
      <c r="AF36" s="231">
        <v>6.92</v>
      </c>
      <c r="AG36" s="231"/>
    </row>
    <row r="37" spans="2:36" s="232" customFormat="1" x14ac:dyDescent="0.25">
      <c r="B37" s="230">
        <v>0.83333333333333337</v>
      </c>
      <c r="C37" s="231">
        <v>5.84</v>
      </c>
      <c r="D37" s="231">
        <v>6.03</v>
      </c>
      <c r="E37" s="231">
        <v>6.34</v>
      </c>
      <c r="F37" s="231">
        <v>5.92</v>
      </c>
      <c r="G37" s="231">
        <v>6.13</v>
      </c>
      <c r="H37" s="231">
        <v>6.24</v>
      </c>
      <c r="I37" s="231">
        <v>6.13</v>
      </c>
      <c r="J37" s="231">
        <v>5.84</v>
      </c>
      <c r="K37" s="231">
        <v>6.63</v>
      </c>
      <c r="L37" s="231">
        <v>7.05</v>
      </c>
      <c r="M37" s="231">
        <v>6.5</v>
      </c>
      <c r="N37" s="231">
        <v>7.91</v>
      </c>
      <c r="O37" s="231">
        <v>6.1</v>
      </c>
      <c r="P37" s="231">
        <v>5.97</v>
      </c>
      <c r="Q37" s="231">
        <v>5.42</v>
      </c>
      <c r="R37" s="231">
        <v>6</v>
      </c>
      <c r="S37" s="231">
        <v>6.37</v>
      </c>
      <c r="T37" s="231">
        <v>5.79</v>
      </c>
      <c r="U37" s="231">
        <v>6.34</v>
      </c>
      <c r="V37" s="231">
        <v>6.55</v>
      </c>
      <c r="W37" s="231">
        <v>6.37</v>
      </c>
      <c r="X37" s="231">
        <v>7.28</v>
      </c>
      <c r="Y37" s="231">
        <v>6.24</v>
      </c>
      <c r="Z37" s="231">
        <v>6.84</v>
      </c>
      <c r="AA37" s="231">
        <v>6.5</v>
      </c>
      <c r="AB37" s="231">
        <v>6.5</v>
      </c>
      <c r="AC37" s="231">
        <v>6.76</v>
      </c>
      <c r="AD37" s="231">
        <v>7.2</v>
      </c>
      <c r="AE37" s="231">
        <v>6.5</v>
      </c>
      <c r="AF37" s="231">
        <v>6.79</v>
      </c>
      <c r="AG37" s="231"/>
    </row>
    <row r="38" spans="2:36" s="232" customFormat="1" x14ac:dyDescent="0.25">
      <c r="B38" s="230">
        <v>0.875</v>
      </c>
      <c r="C38" s="231">
        <v>6</v>
      </c>
      <c r="D38" s="231">
        <v>5.97</v>
      </c>
      <c r="E38" s="231">
        <v>7.44</v>
      </c>
      <c r="F38" s="231">
        <v>5.82</v>
      </c>
      <c r="G38" s="231">
        <v>5.97</v>
      </c>
      <c r="H38" s="231">
        <v>5.9</v>
      </c>
      <c r="I38" s="231">
        <v>6.1</v>
      </c>
      <c r="J38" s="231">
        <v>5.82</v>
      </c>
      <c r="K38" s="231">
        <v>6.31</v>
      </c>
      <c r="L38" s="231">
        <v>7.81</v>
      </c>
      <c r="M38" s="231">
        <v>6.6</v>
      </c>
      <c r="N38" s="231">
        <v>6.76</v>
      </c>
      <c r="O38" s="231">
        <v>5.97</v>
      </c>
      <c r="P38" s="231">
        <v>5.55</v>
      </c>
      <c r="Q38" s="231">
        <v>5.37</v>
      </c>
      <c r="R38" s="231">
        <v>5.92</v>
      </c>
      <c r="S38" s="231">
        <v>6.18</v>
      </c>
      <c r="T38" s="231">
        <v>5.69</v>
      </c>
      <c r="U38" s="231">
        <v>6.18</v>
      </c>
      <c r="V38" s="231">
        <v>6.37</v>
      </c>
      <c r="W38" s="231">
        <v>6.65</v>
      </c>
      <c r="X38" s="231">
        <v>6.79</v>
      </c>
      <c r="Y38" s="231">
        <v>6.24</v>
      </c>
      <c r="Z38" s="231">
        <v>6.86</v>
      </c>
      <c r="AA38" s="231">
        <v>6.08</v>
      </c>
      <c r="AB38" s="231">
        <v>6.58</v>
      </c>
      <c r="AC38" s="231">
        <v>6.63</v>
      </c>
      <c r="AD38" s="231">
        <v>6.68</v>
      </c>
      <c r="AE38" s="231">
        <v>6.5</v>
      </c>
      <c r="AF38" s="231">
        <v>6.37</v>
      </c>
      <c r="AG38" s="231"/>
    </row>
    <row r="39" spans="2:36" s="232" customFormat="1" x14ac:dyDescent="0.25">
      <c r="B39" s="230">
        <v>0.91666666666666663</v>
      </c>
      <c r="C39" s="231">
        <v>5.76</v>
      </c>
      <c r="D39" s="231">
        <v>6.86</v>
      </c>
      <c r="E39" s="231">
        <v>5.97</v>
      </c>
      <c r="F39" s="231">
        <v>5.9</v>
      </c>
      <c r="G39" s="231">
        <v>6.1</v>
      </c>
      <c r="H39" s="231">
        <v>5.95</v>
      </c>
      <c r="I39" s="231">
        <v>5.95</v>
      </c>
      <c r="J39" s="231">
        <v>5.69</v>
      </c>
      <c r="K39" s="231">
        <v>6.26</v>
      </c>
      <c r="L39" s="231">
        <v>6.42</v>
      </c>
      <c r="M39" s="231">
        <v>6.52</v>
      </c>
      <c r="N39" s="231">
        <v>6.84</v>
      </c>
      <c r="O39" s="231">
        <v>5.97</v>
      </c>
      <c r="P39" s="231">
        <v>5.48</v>
      </c>
      <c r="Q39" s="231">
        <v>5.48</v>
      </c>
      <c r="R39" s="231">
        <v>5.71</v>
      </c>
      <c r="S39" s="231">
        <v>5.95</v>
      </c>
      <c r="T39" s="231">
        <v>6.1</v>
      </c>
      <c r="U39" s="231">
        <v>6.31</v>
      </c>
      <c r="V39" s="231">
        <v>6.05</v>
      </c>
      <c r="W39" s="231">
        <v>6.63</v>
      </c>
      <c r="X39" s="231">
        <v>7.02</v>
      </c>
      <c r="Y39" s="231">
        <v>6.29</v>
      </c>
      <c r="Z39" s="231">
        <v>6.55</v>
      </c>
      <c r="AA39" s="231">
        <v>6.18</v>
      </c>
      <c r="AB39" s="231">
        <v>6.86</v>
      </c>
      <c r="AC39" s="231">
        <v>6.42</v>
      </c>
      <c r="AD39" s="231">
        <v>6.47</v>
      </c>
      <c r="AE39" s="231">
        <v>6.34</v>
      </c>
      <c r="AF39" s="231">
        <v>6.1</v>
      </c>
      <c r="AG39" s="231"/>
    </row>
    <row r="40" spans="2:36" s="232" customFormat="1" x14ac:dyDescent="0.25">
      <c r="B40" s="230">
        <v>0.95833333333333337</v>
      </c>
      <c r="C40" s="231">
        <v>5.71</v>
      </c>
      <c r="D40" s="231">
        <v>6.08</v>
      </c>
      <c r="E40" s="231">
        <v>5.69</v>
      </c>
      <c r="F40" s="231">
        <v>5.5</v>
      </c>
      <c r="G40" s="231">
        <v>6.21</v>
      </c>
      <c r="H40" s="231">
        <v>6.18</v>
      </c>
      <c r="I40" s="231">
        <v>5.92</v>
      </c>
      <c r="J40" s="231">
        <v>5.71</v>
      </c>
      <c r="K40" s="231">
        <v>6.58</v>
      </c>
      <c r="L40" s="231">
        <v>6.5</v>
      </c>
      <c r="M40" s="231">
        <v>6.86</v>
      </c>
      <c r="N40" s="231">
        <v>6.5</v>
      </c>
      <c r="O40" s="231">
        <v>5.95</v>
      </c>
      <c r="P40" s="231">
        <v>5.63</v>
      </c>
      <c r="Q40" s="231">
        <v>5.53</v>
      </c>
      <c r="R40" s="231">
        <v>5.92</v>
      </c>
      <c r="S40" s="231">
        <v>5.87</v>
      </c>
      <c r="T40" s="231">
        <v>6.05</v>
      </c>
      <c r="U40" s="231">
        <v>6.5</v>
      </c>
      <c r="V40" s="231">
        <v>5.97</v>
      </c>
      <c r="W40" s="231">
        <v>6.39</v>
      </c>
      <c r="X40" s="231">
        <v>6.94</v>
      </c>
      <c r="Y40" s="231">
        <v>6.13</v>
      </c>
      <c r="Z40" s="231">
        <v>6.34</v>
      </c>
      <c r="AA40" s="231">
        <v>6.24</v>
      </c>
      <c r="AB40" s="231">
        <v>6.76</v>
      </c>
      <c r="AC40" s="231">
        <v>6.58</v>
      </c>
      <c r="AD40" s="231">
        <v>6.31</v>
      </c>
      <c r="AE40" s="231">
        <v>6.26</v>
      </c>
      <c r="AF40" s="231">
        <v>6.21</v>
      </c>
      <c r="AG40" s="231"/>
    </row>
    <row r="41" spans="2:36" s="233" customFormat="1" ht="33" customHeight="1" x14ac:dyDescent="0.3">
      <c r="B41" s="228" t="s">
        <v>52</v>
      </c>
      <c r="C41" s="234">
        <v>6.8</v>
      </c>
      <c r="D41" s="234">
        <v>6.1</v>
      </c>
      <c r="E41" s="234">
        <v>6.2</v>
      </c>
      <c r="F41" s="234">
        <v>6.1</v>
      </c>
      <c r="G41" s="234">
        <v>6.2</v>
      </c>
      <c r="H41" s="234">
        <v>6.4</v>
      </c>
      <c r="I41" s="234">
        <v>6.4</v>
      </c>
      <c r="J41" s="234">
        <v>6</v>
      </c>
      <c r="K41" s="234">
        <v>6.3</v>
      </c>
      <c r="L41" s="234">
        <v>7</v>
      </c>
      <c r="M41" s="234">
        <v>6.6</v>
      </c>
      <c r="N41" s="234">
        <v>7.6</v>
      </c>
      <c r="O41" s="234">
        <v>7</v>
      </c>
      <c r="P41" s="234">
        <v>5.9</v>
      </c>
      <c r="Q41" s="234">
        <v>5.8</v>
      </c>
      <c r="R41" s="234">
        <v>5.8</v>
      </c>
      <c r="S41" s="234">
        <v>6</v>
      </c>
      <c r="T41" s="234">
        <v>6</v>
      </c>
      <c r="U41" s="234">
        <v>6.3</v>
      </c>
      <c r="V41" s="234">
        <v>6.3</v>
      </c>
      <c r="W41" s="234">
        <v>6.4</v>
      </c>
      <c r="X41" s="234">
        <v>7.2</v>
      </c>
      <c r="Y41" s="234">
        <v>6.6</v>
      </c>
      <c r="Z41" s="234">
        <v>6.5</v>
      </c>
      <c r="AA41" s="234">
        <v>6.4</v>
      </c>
      <c r="AB41" s="234">
        <v>6.5</v>
      </c>
      <c r="AC41" s="234">
        <v>6.6</v>
      </c>
      <c r="AD41" s="234">
        <v>6.8</v>
      </c>
      <c r="AE41" s="234">
        <v>6.4</v>
      </c>
      <c r="AF41" s="234">
        <v>6.6</v>
      </c>
      <c r="AG41" s="234"/>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59" t="s">
        <v>300</v>
      </c>
    </row>
    <row r="45" spans="2:36" ht="12" customHeight="1" x14ac:dyDescent="0.3">
      <c r="B45" s="259" t="s">
        <v>312</v>
      </c>
    </row>
    <row r="46" spans="2:36" x14ac:dyDescent="0.3">
      <c r="B46" s="259" t="s">
        <v>313</v>
      </c>
    </row>
    <row r="47" spans="2:36" customFormat="1" ht="13.2" x14ac:dyDescent="0.25">
      <c r="B47" s="259"/>
    </row>
    <row r="48" spans="2:36" x14ac:dyDescent="0.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3:33" x14ac:dyDescent="0.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sheetData>
  <mergeCells count="7">
    <mergeCell ref="C43:J43"/>
    <mergeCell ref="B2:E4"/>
    <mergeCell ref="F2:AG4"/>
    <mergeCell ref="B6:C6"/>
    <mergeCell ref="B10:AG10"/>
    <mergeCell ref="V14:W14"/>
    <mergeCell ref="C42:AG42"/>
  </mergeCells>
  <conditionalFormatting sqref="C41:AG41">
    <cfRule type="cellIs" dxfId="33" priority="8" operator="greaterThan">
      <formula>365</formula>
    </cfRule>
  </conditionalFormatting>
  <conditionalFormatting sqref="C17:AG41">
    <cfRule type="containsText" dxfId="32" priority="4" operator="containsText" text="CA">
      <formula>NOT(ISERROR(SEARCH("CA",C17)))</formula>
    </cfRule>
    <cfRule type="containsText" dxfId="31" priority="6" operator="containsText" text="IE">
      <formula>NOT(ISERROR(SEARCH("IE",C17)))</formula>
    </cfRule>
    <cfRule type="containsText" dxfId="30" priority="7" operator="containsText" text="ID">
      <formula>NOT(ISERROR(SEARCH("ID",C17)))</formula>
    </cfRule>
  </conditionalFormatting>
  <conditionalFormatting sqref="AK21:AL21">
    <cfRule type="cellIs" dxfId="29" priority="5" operator="greaterThanOrEqual">
      <formula>365</formula>
    </cfRule>
  </conditionalFormatting>
  <conditionalFormatting sqref="AP21">
    <cfRule type="cellIs" dxfId="28" priority="3" operator="greaterThanOrEqual">
      <formula>365</formula>
    </cfRule>
  </conditionalFormatting>
  <conditionalFormatting sqref="C48:AF48">
    <cfRule type="cellIs" dxfId="27" priority="2" operator="greaterThanOrEqual">
      <formula>365</formula>
    </cfRule>
  </conditionalFormatting>
  <conditionalFormatting sqref="C49:AF49">
    <cfRule type="cellIs" dxfId="26"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D10F2-CD40-4784-86B6-E87EE252A672}">
  <dimension ref="B1:AK43"/>
  <sheetViews>
    <sheetView showGridLines="0" zoomScale="70" zoomScaleNormal="70" zoomScaleSheetLayoutView="85"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317</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+'3.25'!F6</f>
        <v>Evaluación de seguimiento de la calidad del aire en el área de influencia del complejo metalúrgico La Oroya, ubicada en el distrito La Oroya, provincia de Yauli, departamento de Junín, en setiembre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+'3.25'!F8</f>
        <v>CA-CC-01</v>
      </c>
      <c r="G8" s="41"/>
      <c r="H8" s="41"/>
      <c r="I8" s="41"/>
      <c r="J8" s="41"/>
      <c r="K8" s="41"/>
      <c r="L8" s="41"/>
      <c r="M8" s="41"/>
      <c r="N8" s="41"/>
      <c r="O8" s="41"/>
      <c r="P8" s="41"/>
      <c r="Q8" s="8" t="s">
        <v>53</v>
      </c>
      <c r="R8" s="37"/>
      <c r="S8" s="37"/>
      <c r="T8" s="37"/>
      <c r="U8" s="37"/>
      <c r="V8" s="42" t="str">
        <f>+'3.25'!V8</f>
        <v>No Aplica</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6.3</v>
      </c>
      <c r="D11" s="231">
        <v>5.84</v>
      </c>
      <c r="E11" s="231">
        <v>6.19</v>
      </c>
      <c r="F11" s="231">
        <v>5.74</v>
      </c>
      <c r="G11" s="231">
        <v>5.7</v>
      </c>
      <c r="H11" s="231">
        <v>6.13</v>
      </c>
      <c r="I11" s="231">
        <v>5.96</v>
      </c>
      <c r="J11" s="231">
        <v>5.93</v>
      </c>
      <c r="K11" s="231">
        <v>5.93</v>
      </c>
      <c r="L11" s="231">
        <v>6.52</v>
      </c>
      <c r="M11" s="231">
        <v>6.47</v>
      </c>
      <c r="N11" s="231">
        <v>6.75</v>
      </c>
      <c r="O11" s="231">
        <v>6.88</v>
      </c>
      <c r="P11" s="231">
        <v>5.83</v>
      </c>
      <c r="Q11" s="231">
        <v>5.69</v>
      </c>
      <c r="R11" s="231">
        <v>5.47</v>
      </c>
      <c r="S11" s="231">
        <v>5.82</v>
      </c>
      <c r="T11" s="231">
        <v>5.84</v>
      </c>
      <c r="U11" s="231">
        <v>6.06</v>
      </c>
      <c r="V11" s="231">
        <v>6.56</v>
      </c>
      <c r="W11" s="231">
        <v>6.03</v>
      </c>
      <c r="X11" s="231">
        <v>6.44</v>
      </c>
      <c r="Y11" s="231">
        <v>7.1</v>
      </c>
      <c r="Z11" s="231">
        <v>6.17</v>
      </c>
      <c r="AA11" s="231">
        <v>6.49</v>
      </c>
      <c r="AB11" s="231">
        <v>6.21</v>
      </c>
      <c r="AC11" s="231">
        <v>6.73</v>
      </c>
      <c r="AD11" s="231">
        <v>6.61</v>
      </c>
      <c r="AE11" s="231">
        <v>6.47</v>
      </c>
      <c r="AF11" s="231">
        <v>6.37</v>
      </c>
      <c r="AG11" s="231"/>
    </row>
    <row r="12" spans="2:34" s="232" customFormat="1" x14ac:dyDescent="0.25">
      <c r="B12" s="230">
        <v>4.1666666666666664E-2</v>
      </c>
      <c r="C12" s="231">
        <v>6.52</v>
      </c>
      <c r="D12" s="231">
        <v>5.82</v>
      </c>
      <c r="E12" s="231">
        <v>5.85</v>
      </c>
      <c r="F12" s="231">
        <v>5.67</v>
      </c>
      <c r="G12" s="231">
        <v>5.59</v>
      </c>
      <c r="H12" s="231">
        <v>6.04</v>
      </c>
      <c r="I12" s="231">
        <v>5.96</v>
      </c>
      <c r="J12" s="231">
        <v>6.03</v>
      </c>
      <c r="K12" s="231">
        <v>6.29</v>
      </c>
      <c r="L12" s="231">
        <v>6.69</v>
      </c>
      <c r="M12" s="231">
        <v>6.39</v>
      </c>
      <c r="N12" s="231">
        <v>6.86</v>
      </c>
      <c r="O12" s="231">
        <v>6.78</v>
      </c>
      <c r="P12" s="231">
        <v>5.81</v>
      </c>
      <c r="Q12" s="231">
        <v>5.76</v>
      </c>
      <c r="R12" s="231">
        <v>5.35</v>
      </c>
      <c r="S12" s="231">
        <v>5.86</v>
      </c>
      <c r="T12" s="231">
        <v>5.66</v>
      </c>
      <c r="U12" s="231">
        <v>6.06</v>
      </c>
      <c r="V12" s="231">
        <v>6.58</v>
      </c>
      <c r="W12" s="231">
        <v>6.09</v>
      </c>
      <c r="X12" s="231">
        <v>6.26</v>
      </c>
      <c r="Y12" s="231">
        <v>7</v>
      </c>
      <c r="Z12" s="231">
        <v>6.14</v>
      </c>
      <c r="AA12" s="231">
        <v>6.56</v>
      </c>
      <c r="AB12" s="231">
        <v>6.18</v>
      </c>
      <c r="AC12" s="231">
        <v>6.66</v>
      </c>
      <c r="AD12" s="231">
        <v>6.67</v>
      </c>
      <c r="AE12" s="231">
        <v>6.4</v>
      </c>
      <c r="AF12" s="231">
        <v>6.43</v>
      </c>
      <c r="AG12" s="231"/>
    </row>
    <row r="13" spans="2:34" s="232" customFormat="1" x14ac:dyDescent="0.25">
      <c r="B13" s="230">
        <v>8.3333333333333329E-2</v>
      </c>
      <c r="C13" s="231">
        <v>6.65</v>
      </c>
      <c r="D13" s="231">
        <v>5.83</v>
      </c>
      <c r="E13" s="231">
        <v>5.67</v>
      </c>
      <c r="F13" s="231">
        <v>5.7</v>
      </c>
      <c r="G13" s="231">
        <v>5.67</v>
      </c>
      <c r="H13" s="231">
        <v>5.93</v>
      </c>
      <c r="I13" s="231">
        <v>5.72</v>
      </c>
      <c r="J13" s="231">
        <v>5.94</v>
      </c>
      <c r="K13" s="231">
        <v>6.46</v>
      </c>
      <c r="L13" s="231">
        <v>6.84</v>
      </c>
      <c r="M13" s="231">
        <v>6.37</v>
      </c>
      <c r="N13" s="231" t="s">
        <v>241</v>
      </c>
      <c r="O13" s="231">
        <v>6.72</v>
      </c>
      <c r="P13" s="231">
        <v>5.73</v>
      </c>
      <c r="Q13" s="231">
        <v>5.79</v>
      </c>
      <c r="R13" s="231">
        <v>5.28</v>
      </c>
      <c r="S13" s="231">
        <v>5.74</v>
      </c>
      <c r="T13" s="231">
        <v>5.44</v>
      </c>
      <c r="U13" s="231">
        <v>6.11</v>
      </c>
      <c r="V13" s="231">
        <v>6.42</v>
      </c>
      <c r="W13" s="231">
        <v>6.05</v>
      </c>
      <c r="X13" s="231">
        <v>6.23</v>
      </c>
      <c r="Y13" s="231">
        <v>6.93</v>
      </c>
      <c r="Z13" s="231">
        <v>6.13</v>
      </c>
      <c r="AA13" s="231">
        <v>6.58</v>
      </c>
      <c r="AB13" s="231">
        <v>6.08</v>
      </c>
      <c r="AC13" s="231">
        <v>6.71</v>
      </c>
      <c r="AD13" s="231">
        <v>6.71</v>
      </c>
      <c r="AE13" s="231">
        <v>6.32</v>
      </c>
      <c r="AF13" s="231">
        <v>6.51</v>
      </c>
      <c r="AG13" s="231"/>
    </row>
    <row r="14" spans="2:34" s="232" customFormat="1" x14ac:dyDescent="0.25">
      <c r="B14" s="230">
        <v>0.125</v>
      </c>
      <c r="C14" s="231">
        <v>6.69</v>
      </c>
      <c r="D14" s="231">
        <v>5.67</v>
      </c>
      <c r="E14" s="231">
        <v>5.67</v>
      </c>
      <c r="F14" s="231">
        <v>5.74</v>
      </c>
      <c r="G14" s="231">
        <v>5.76</v>
      </c>
      <c r="H14" s="231">
        <v>5.82</v>
      </c>
      <c r="I14" s="231">
        <v>5.73</v>
      </c>
      <c r="J14" s="231">
        <v>5.95</v>
      </c>
      <c r="K14" s="231">
        <v>6.27</v>
      </c>
      <c r="L14" s="231">
        <v>6.81</v>
      </c>
      <c r="M14" s="231">
        <v>6.32</v>
      </c>
      <c r="N14" s="231" t="s">
        <v>241</v>
      </c>
      <c r="O14" s="231">
        <v>6.44</v>
      </c>
      <c r="P14" s="231">
        <v>5.75</v>
      </c>
      <c r="Q14" s="231">
        <v>5.62</v>
      </c>
      <c r="R14" s="231">
        <v>5.32</v>
      </c>
      <c r="S14" s="231">
        <v>5.6</v>
      </c>
      <c r="T14" s="231">
        <v>5.45</v>
      </c>
      <c r="U14" s="231">
        <v>6.17</v>
      </c>
      <c r="V14" s="231">
        <v>6.12</v>
      </c>
      <c r="W14" s="231">
        <v>5.97</v>
      </c>
      <c r="X14" s="231">
        <v>6.2</v>
      </c>
      <c r="Y14" s="231">
        <v>6.66</v>
      </c>
      <c r="Z14" s="231">
        <v>6.11</v>
      </c>
      <c r="AA14" s="231">
        <v>6.38</v>
      </c>
      <c r="AB14" s="231">
        <v>5.95</v>
      </c>
      <c r="AC14" s="231">
        <v>6.65</v>
      </c>
      <c r="AD14" s="231">
        <v>6.72</v>
      </c>
      <c r="AE14" s="231">
        <v>6.11</v>
      </c>
      <c r="AF14" s="231">
        <v>6.45</v>
      </c>
      <c r="AG14" s="231"/>
    </row>
    <row r="15" spans="2:34" s="232" customFormat="1" x14ac:dyDescent="0.25">
      <c r="B15" s="230">
        <v>0.16666666666666666</v>
      </c>
      <c r="C15" s="231">
        <v>7.05</v>
      </c>
      <c r="D15" s="231">
        <v>5.74</v>
      </c>
      <c r="E15" s="231">
        <v>5.57</v>
      </c>
      <c r="F15" s="231">
        <v>5.78</v>
      </c>
      <c r="G15" s="231">
        <v>5.9</v>
      </c>
      <c r="H15" s="231">
        <v>5.9</v>
      </c>
      <c r="I15" s="231">
        <v>5.94</v>
      </c>
      <c r="J15" s="231">
        <v>5.69</v>
      </c>
      <c r="K15" s="231">
        <v>5.87</v>
      </c>
      <c r="L15" s="240">
        <v>6.75</v>
      </c>
      <c r="M15" s="231">
        <v>6.37</v>
      </c>
      <c r="N15" s="231" t="s">
        <v>241</v>
      </c>
      <c r="O15" s="231">
        <v>6.46</v>
      </c>
      <c r="P15" s="231">
        <v>5.68</v>
      </c>
      <c r="Q15" s="231">
        <v>5.51</v>
      </c>
      <c r="R15" s="231">
        <v>5.43</v>
      </c>
      <c r="S15" s="231">
        <v>5.46</v>
      </c>
      <c r="T15" s="231">
        <v>5.45</v>
      </c>
      <c r="U15" s="231">
        <v>6.21</v>
      </c>
      <c r="V15" s="231">
        <v>6.03</v>
      </c>
      <c r="W15" s="231">
        <v>5.91</v>
      </c>
      <c r="X15" s="231">
        <v>6.21</v>
      </c>
      <c r="Y15" s="231">
        <v>6.63</v>
      </c>
      <c r="Z15" s="231">
        <v>6.1</v>
      </c>
      <c r="AA15" s="231">
        <v>6.25</v>
      </c>
      <c r="AB15" s="231">
        <v>5.85</v>
      </c>
      <c r="AC15" s="231">
        <v>6.59</v>
      </c>
      <c r="AD15" s="231">
        <v>6.81</v>
      </c>
      <c r="AE15" s="231">
        <v>6.11</v>
      </c>
      <c r="AF15" s="231">
        <v>6.49</v>
      </c>
      <c r="AG15" s="231"/>
    </row>
    <row r="16" spans="2:34" s="232" customFormat="1" x14ac:dyDescent="0.25">
      <c r="B16" s="230">
        <v>0.20833333333333334</v>
      </c>
      <c r="C16" s="231">
        <v>7.78</v>
      </c>
      <c r="D16" s="231">
        <v>5.64</v>
      </c>
      <c r="E16" s="231">
        <v>5.56</v>
      </c>
      <c r="F16" s="231">
        <v>5.84</v>
      </c>
      <c r="G16" s="231">
        <v>5.97</v>
      </c>
      <c r="H16" s="231">
        <v>5.99</v>
      </c>
      <c r="I16" s="231">
        <v>7.11</v>
      </c>
      <c r="J16" s="231">
        <v>5.66</v>
      </c>
      <c r="K16" s="231">
        <v>5.73</v>
      </c>
      <c r="L16" s="231">
        <v>6.68</v>
      </c>
      <c r="M16" s="231">
        <v>6.32</v>
      </c>
      <c r="N16" s="231">
        <v>9.08</v>
      </c>
      <c r="O16" s="231">
        <v>6.82</v>
      </c>
      <c r="P16" s="231">
        <v>5.59</v>
      </c>
      <c r="Q16" s="231">
        <v>5.48</v>
      </c>
      <c r="R16" s="231">
        <v>5.58</v>
      </c>
      <c r="S16" s="231">
        <v>5.44</v>
      </c>
      <c r="T16" s="231">
        <v>5.72</v>
      </c>
      <c r="U16" s="231">
        <v>6.13</v>
      </c>
      <c r="V16" s="231">
        <v>6.06</v>
      </c>
      <c r="W16" s="231">
        <v>6.02</v>
      </c>
      <c r="X16" s="231">
        <v>6.18</v>
      </c>
      <c r="Y16" s="231">
        <v>6.5</v>
      </c>
      <c r="Z16" s="231">
        <v>6.18</v>
      </c>
      <c r="AA16" s="231">
        <v>6.2</v>
      </c>
      <c r="AB16" s="231">
        <v>5.82</v>
      </c>
      <c r="AC16" s="231">
        <v>6.37</v>
      </c>
      <c r="AD16" s="231">
        <v>6.93</v>
      </c>
      <c r="AE16" s="231">
        <v>6.14</v>
      </c>
      <c r="AF16" s="231">
        <v>6.5</v>
      </c>
      <c r="AG16" s="231"/>
    </row>
    <row r="17" spans="2:33" s="232" customFormat="1" x14ac:dyDescent="0.25">
      <c r="B17" s="230">
        <v>0.25</v>
      </c>
      <c r="C17" s="231">
        <v>8.08</v>
      </c>
      <c r="D17" s="231">
        <v>5.63</v>
      </c>
      <c r="E17" s="231">
        <v>5.49</v>
      </c>
      <c r="F17" s="231">
        <v>5.87</v>
      </c>
      <c r="G17" s="231">
        <v>5.82</v>
      </c>
      <c r="H17" s="231">
        <v>6.57</v>
      </c>
      <c r="I17" s="231">
        <v>7.95</v>
      </c>
      <c r="J17" s="231">
        <v>5.59</v>
      </c>
      <c r="K17" s="231">
        <v>5.81</v>
      </c>
      <c r="L17" s="231">
        <v>6.56</v>
      </c>
      <c r="M17" s="231">
        <v>6.36</v>
      </c>
      <c r="N17" s="231">
        <v>8.98</v>
      </c>
      <c r="O17" s="231">
        <v>7.64</v>
      </c>
      <c r="P17" s="231">
        <v>5.68</v>
      </c>
      <c r="Q17" s="231">
        <v>5.52</v>
      </c>
      <c r="R17" s="231">
        <v>5.56</v>
      </c>
      <c r="S17" s="231">
        <v>5.47</v>
      </c>
      <c r="T17" s="231">
        <v>5.87</v>
      </c>
      <c r="U17" s="231">
        <v>6.13</v>
      </c>
      <c r="V17" s="231">
        <v>6.19</v>
      </c>
      <c r="W17" s="231">
        <v>6.15</v>
      </c>
      <c r="X17" s="231">
        <v>6.28</v>
      </c>
      <c r="Y17" s="231">
        <v>6.43</v>
      </c>
      <c r="Z17" s="231">
        <v>6.25</v>
      </c>
      <c r="AA17" s="231">
        <v>6.29</v>
      </c>
      <c r="AB17" s="231">
        <v>5.94</v>
      </c>
      <c r="AC17" s="231">
        <v>6.45</v>
      </c>
      <c r="AD17" s="231">
        <v>6.96</v>
      </c>
      <c r="AE17" s="231">
        <v>6.17</v>
      </c>
      <c r="AF17" s="231">
        <v>6.51</v>
      </c>
      <c r="AG17" s="231"/>
    </row>
    <row r="18" spans="2:33" s="232" customFormat="1" x14ac:dyDescent="0.25">
      <c r="B18" s="230">
        <v>0.29166666666666669</v>
      </c>
      <c r="C18" s="231">
        <v>8.2799999999999994</v>
      </c>
      <c r="D18" s="231">
        <v>5.63</v>
      </c>
      <c r="E18" s="231">
        <v>5.66</v>
      </c>
      <c r="F18" s="231">
        <v>5.85</v>
      </c>
      <c r="G18" s="231">
        <v>5.73</v>
      </c>
      <c r="H18" s="231">
        <v>6.65</v>
      </c>
      <c r="I18" s="231">
        <v>8.16</v>
      </c>
      <c r="J18" s="231">
        <v>5.64</v>
      </c>
      <c r="K18" s="231">
        <v>5.9</v>
      </c>
      <c r="L18" s="231">
        <v>6.57</v>
      </c>
      <c r="M18" s="231">
        <v>6.37</v>
      </c>
      <c r="N18" s="231">
        <v>8.7100000000000009</v>
      </c>
      <c r="O18" s="231">
        <v>8.34</v>
      </c>
      <c r="P18" s="231">
        <v>5.64</v>
      </c>
      <c r="Q18" s="231">
        <v>5.58</v>
      </c>
      <c r="R18" s="231">
        <v>5.56</v>
      </c>
      <c r="S18" s="231">
        <v>5.49</v>
      </c>
      <c r="T18" s="231">
        <v>6.07</v>
      </c>
      <c r="U18" s="231">
        <v>6.29</v>
      </c>
      <c r="V18" s="231">
        <v>6.19</v>
      </c>
      <c r="W18" s="231">
        <v>6.21</v>
      </c>
      <c r="X18" s="231">
        <v>6.4</v>
      </c>
      <c r="Y18" s="231">
        <v>6.37</v>
      </c>
      <c r="Z18" s="231">
        <v>6.39</v>
      </c>
      <c r="AA18" s="231">
        <v>6.25</v>
      </c>
      <c r="AB18" s="231">
        <v>6.2</v>
      </c>
      <c r="AC18" s="231">
        <v>6.24</v>
      </c>
      <c r="AD18" s="231">
        <v>7.01</v>
      </c>
      <c r="AE18" s="231">
        <v>6.06</v>
      </c>
      <c r="AF18" s="231">
        <v>6.51</v>
      </c>
      <c r="AG18" s="231"/>
    </row>
    <row r="19" spans="2:33" s="232" customFormat="1" x14ac:dyDescent="0.25">
      <c r="B19" s="230">
        <v>0.33333333333333331</v>
      </c>
      <c r="C19" s="231">
        <v>8.3699999999999992</v>
      </c>
      <c r="D19" s="231">
        <v>5.75</v>
      </c>
      <c r="E19" s="231">
        <v>5.78</v>
      </c>
      <c r="F19" s="231">
        <v>5.9</v>
      </c>
      <c r="G19" s="231">
        <v>5.83</v>
      </c>
      <c r="H19" s="231">
        <v>6.84</v>
      </c>
      <c r="I19" s="231">
        <v>7.39</v>
      </c>
      <c r="J19" s="231">
        <v>5.72</v>
      </c>
      <c r="K19" s="231">
        <v>5.99</v>
      </c>
      <c r="L19" s="231">
        <v>6.49</v>
      </c>
      <c r="M19" s="231">
        <v>6.38</v>
      </c>
      <c r="N19" s="231">
        <v>8.57</v>
      </c>
      <c r="O19" s="231">
        <v>8.16</v>
      </c>
      <c r="P19" s="231">
        <v>5.6</v>
      </c>
      <c r="Q19" s="231">
        <v>5.6</v>
      </c>
      <c r="R19" s="231">
        <v>5.48</v>
      </c>
      <c r="S19" s="231">
        <v>5.53</v>
      </c>
      <c r="T19" s="231">
        <v>6.05</v>
      </c>
      <c r="U19" s="231">
        <v>6.58</v>
      </c>
      <c r="V19" s="231">
        <v>6.25</v>
      </c>
      <c r="W19" s="231">
        <v>6.25</v>
      </c>
      <c r="X19" s="231">
        <v>6.51</v>
      </c>
      <c r="Y19" s="231">
        <v>6.43</v>
      </c>
      <c r="Z19" s="231">
        <v>6.36</v>
      </c>
      <c r="AA19" s="231">
        <v>6.18</v>
      </c>
      <c r="AB19" s="231">
        <v>6.46</v>
      </c>
      <c r="AC19" s="231">
        <v>6.23</v>
      </c>
      <c r="AD19" s="231">
        <v>7.01</v>
      </c>
      <c r="AE19" s="231">
        <v>6.07</v>
      </c>
      <c r="AF19" s="231">
        <v>6.53</v>
      </c>
      <c r="AG19" s="231"/>
    </row>
    <row r="20" spans="2:33" s="232" customFormat="1" x14ac:dyDescent="0.25">
      <c r="B20" s="230">
        <v>0.375</v>
      </c>
      <c r="C20" s="231">
        <v>8.14</v>
      </c>
      <c r="D20" s="231">
        <v>5.9</v>
      </c>
      <c r="E20" s="231">
        <v>5.99</v>
      </c>
      <c r="F20" s="231">
        <v>6.09</v>
      </c>
      <c r="G20" s="231">
        <v>5.95</v>
      </c>
      <c r="H20" s="231">
        <v>6.43</v>
      </c>
      <c r="I20" s="231">
        <v>6.76</v>
      </c>
      <c r="J20" s="231">
        <v>5.75</v>
      </c>
      <c r="K20" s="231">
        <v>6.06</v>
      </c>
      <c r="L20" s="231">
        <v>6.58</v>
      </c>
      <c r="M20" s="231">
        <v>6.34</v>
      </c>
      <c r="N20" s="231">
        <v>8.57</v>
      </c>
      <c r="O20" s="231">
        <v>7.44</v>
      </c>
      <c r="P20" s="231">
        <v>5.58</v>
      </c>
      <c r="Q20" s="231">
        <v>5.77</v>
      </c>
      <c r="R20" s="231">
        <v>5.52</v>
      </c>
      <c r="S20" s="231">
        <v>5.59</v>
      </c>
      <c r="T20" s="231">
        <v>5.99</v>
      </c>
      <c r="U20" s="231">
        <v>6.53</v>
      </c>
      <c r="V20" s="231">
        <v>6.09</v>
      </c>
      <c r="W20" s="231">
        <v>6.31</v>
      </c>
      <c r="X20" s="231">
        <v>6.55</v>
      </c>
      <c r="Y20" s="231">
        <v>6.5</v>
      </c>
      <c r="Z20" s="231">
        <v>6.52</v>
      </c>
      <c r="AA20" s="231">
        <v>6.13</v>
      </c>
      <c r="AB20" s="231">
        <v>6.63</v>
      </c>
      <c r="AC20" s="231">
        <v>6.17</v>
      </c>
      <c r="AD20" s="231">
        <v>7.02</v>
      </c>
      <c r="AE20" s="231">
        <v>6.19</v>
      </c>
      <c r="AF20" s="231">
        <v>6.64</v>
      </c>
      <c r="AG20" s="231"/>
    </row>
    <row r="21" spans="2:33" s="232" customFormat="1" x14ac:dyDescent="0.25">
      <c r="B21" s="230">
        <v>0.41666666666666669</v>
      </c>
      <c r="C21" s="231">
        <v>7.6</v>
      </c>
      <c r="D21" s="231">
        <v>6.05</v>
      </c>
      <c r="E21" s="231">
        <v>6.14</v>
      </c>
      <c r="F21" s="231">
        <v>6.18</v>
      </c>
      <c r="G21" s="231">
        <v>6.05</v>
      </c>
      <c r="H21" s="231">
        <v>6.51</v>
      </c>
      <c r="I21" s="231">
        <v>6.49</v>
      </c>
      <c r="J21" s="231">
        <v>5.98</v>
      </c>
      <c r="K21" s="231">
        <v>6.13</v>
      </c>
      <c r="L21" s="231">
        <v>6.72</v>
      </c>
      <c r="M21" s="231">
        <v>6.4</v>
      </c>
      <c r="N21" s="231">
        <v>8.7200000000000006</v>
      </c>
      <c r="O21" s="231">
        <v>6.86</v>
      </c>
      <c r="P21" s="231">
        <v>5.75</v>
      </c>
      <c r="Q21" s="231">
        <v>5.95</v>
      </c>
      <c r="R21" s="231">
        <v>5.56</v>
      </c>
      <c r="S21" s="231">
        <v>5.9</v>
      </c>
      <c r="T21" s="231" t="s">
        <v>296</v>
      </c>
      <c r="U21" s="231">
        <v>6.4</v>
      </c>
      <c r="V21" s="231">
        <v>6.13</v>
      </c>
      <c r="W21" s="231">
        <v>6.36</v>
      </c>
      <c r="X21" s="231">
        <v>6.99</v>
      </c>
      <c r="Y21" s="231">
        <v>6.61</v>
      </c>
      <c r="Z21" s="231">
        <v>6.59</v>
      </c>
      <c r="AA21" s="231">
        <v>6.24</v>
      </c>
      <c r="AB21" s="231">
        <v>6.7</v>
      </c>
      <c r="AC21" s="231">
        <v>6.43</v>
      </c>
      <c r="AD21" s="231">
        <v>7.02</v>
      </c>
      <c r="AE21" s="231">
        <v>6.4</v>
      </c>
      <c r="AF21" s="231">
        <v>6.63</v>
      </c>
      <c r="AG21" s="231"/>
    </row>
    <row r="22" spans="2:33" s="232" customFormat="1" x14ac:dyDescent="0.25">
      <c r="B22" s="230">
        <v>0.45833333333333331</v>
      </c>
      <c r="C22" s="231">
        <v>7.1</v>
      </c>
      <c r="D22" s="231">
        <v>6.15</v>
      </c>
      <c r="E22" s="231">
        <v>6.77</v>
      </c>
      <c r="F22" s="231">
        <v>6.49</v>
      </c>
      <c r="G22" s="231">
        <v>6.32</v>
      </c>
      <c r="H22" s="231">
        <v>6.53</v>
      </c>
      <c r="I22" s="231">
        <v>6.44</v>
      </c>
      <c r="J22" s="231">
        <v>6.29</v>
      </c>
      <c r="K22" s="231">
        <v>6.22</v>
      </c>
      <c r="L22" s="231">
        <v>7.01</v>
      </c>
      <c r="M22" s="231">
        <v>6.44</v>
      </c>
      <c r="N22" s="231">
        <v>9.11</v>
      </c>
      <c r="O22" s="231">
        <v>6.95</v>
      </c>
      <c r="P22" s="231">
        <v>6.17</v>
      </c>
      <c r="Q22" s="231">
        <v>6.08</v>
      </c>
      <c r="R22" s="231">
        <v>5.77</v>
      </c>
      <c r="S22" s="231">
        <v>6.22</v>
      </c>
      <c r="T22" s="231" t="s">
        <v>296</v>
      </c>
      <c r="U22" s="231">
        <v>6.29</v>
      </c>
      <c r="V22" s="231">
        <v>6.18</v>
      </c>
      <c r="W22" s="231">
        <v>6.47</v>
      </c>
      <c r="X22" s="231">
        <v>7.56</v>
      </c>
      <c r="Y22" s="231">
        <v>6.79</v>
      </c>
      <c r="Z22" s="231">
        <v>6.8</v>
      </c>
      <c r="AA22" s="231">
        <v>6.59</v>
      </c>
      <c r="AB22" s="231">
        <v>6.94</v>
      </c>
      <c r="AC22" s="231">
        <v>6.61</v>
      </c>
      <c r="AD22" s="231">
        <v>7.06</v>
      </c>
      <c r="AE22" s="231">
        <v>6.62</v>
      </c>
      <c r="AF22" s="231">
        <v>6.72</v>
      </c>
      <c r="AG22" s="231"/>
    </row>
    <row r="23" spans="2:33" s="232" customFormat="1" x14ac:dyDescent="0.25">
      <c r="B23" s="230">
        <v>0.5</v>
      </c>
      <c r="C23" s="231">
        <v>6.99</v>
      </c>
      <c r="D23" s="231">
        <v>6.38</v>
      </c>
      <c r="E23" s="231">
        <v>7.05</v>
      </c>
      <c r="F23" s="231">
        <v>6.93</v>
      </c>
      <c r="G23" s="231">
        <v>6.79</v>
      </c>
      <c r="H23" s="231">
        <v>6.62</v>
      </c>
      <c r="I23" s="231">
        <v>6.48</v>
      </c>
      <c r="J23" s="231">
        <v>6.52</v>
      </c>
      <c r="K23" s="231">
        <v>6.22</v>
      </c>
      <c r="L23" s="231">
        <v>7.24</v>
      </c>
      <c r="M23" s="231">
        <v>6.65</v>
      </c>
      <c r="N23" s="231">
        <v>8.59</v>
      </c>
      <c r="O23" s="231">
        <v>7.03</v>
      </c>
      <c r="P23" s="231">
        <v>6.34</v>
      </c>
      <c r="Q23" s="231">
        <v>6.21</v>
      </c>
      <c r="R23" s="231">
        <v>6</v>
      </c>
      <c r="S23" s="231">
        <v>6.58</v>
      </c>
      <c r="T23" s="231" t="s">
        <v>296</v>
      </c>
      <c r="U23" s="231">
        <v>6.35</v>
      </c>
      <c r="V23" s="231">
        <v>6.41</v>
      </c>
      <c r="W23" s="231">
        <v>6.73</v>
      </c>
      <c r="X23" s="231">
        <v>8.31</v>
      </c>
      <c r="Y23" s="231">
        <v>7.09</v>
      </c>
      <c r="Z23" s="231">
        <v>6.78</v>
      </c>
      <c r="AA23" s="231">
        <v>6.84</v>
      </c>
      <c r="AB23" s="231">
        <v>7.08</v>
      </c>
      <c r="AC23" s="231">
        <v>6.82</v>
      </c>
      <c r="AD23" s="231">
        <v>7.03</v>
      </c>
      <c r="AE23" s="231">
        <v>6.68</v>
      </c>
      <c r="AF23" s="231">
        <v>6.72</v>
      </c>
      <c r="AG23" s="231"/>
    </row>
    <row r="24" spans="2:33" s="232" customFormat="1" x14ac:dyDescent="0.25">
      <c r="B24" s="230">
        <v>0.54166666666666663</v>
      </c>
      <c r="C24" s="231">
        <v>6.85</v>
      </c>
      <c r="D24" s="231">
        <v>6.55</v>
      </c>
      <c r="E24" s="231">
        <v>7.06</v>
      </c>
      <c r="F24" s="231">
        <v>7.1</v>
      </c>
      <c r="G24" s="231">
        <v>7.04</v>
      </c>
      <c r="H24" s="231">
        <v>6.68</v>
      </c>
      <c r="I24" s="231">
        <v>6.44</v>
      </c>
      <c r="J24" s="231">
        <v>6.59</v>
      </c>
      <c r="K24" s="231">
        <v>6.32</v>
      </c>
      <c r="L24" s="231">
        <v>7.68</v>
      </c>
      <c r="M24" s="231">
        <v>6.73</v>
      </c>
      <c r="N24" s="231">
        <v>7.88</v>
      </c>
      <c r="O24" s="231">
        <v>7.09</v>
      </c>
      <c r="P24" s="231">
        <v>6.37</v>
      </c>
      <c r="Q24" s="231">
        <v>6.3</v>
      </c>
      <c r="R24" s="231">
        <v>6.24</v>
      </c>
      <c r="S24" s="231">
        <v>6.67</v>
      </c>
      <c r="T24" s="231" t="s">
        <v>241</v>
      </c>
      <c r="U24" s="231">
        <v>6.42</v>
      </c>
      <c r="V24" s="231">
        <v>6.56</v>
      </c>
      <c r="W24" s="231">
        <v>6.86</v>
      </c>
      <c r="X24" s="231">
        <v>8.48</v>
      </c>
      <c r="Y24" s="231">
        <v>7.15</v>
      </c>
      <c r="Z24" s="231">
        <v>6.77</v>
      </c>
      <c r="AA24" s="231">
        <v>6.87</v>
      </c>
      <c r="AB24" s="231">
        <v>7.08</v>
      </c>
      <c r="AC24" s="231">
        <v>6.91</v>
      </c>
      <c r="AD24" s="231">
        <v>6.96</v>
      </c>
      <c r="AE24" s="231">
        <v>6.66</v>
      </c>
      <c r="AF24" s="231">
        <v>6.85</v>
      </c>
      <c r="AG24" s="231"/>
    </row>
    <row r="25" spans="2:33" s="232" customFormat="1" x14ac:dyDescent="0.25">
      <c r="B25" s="230">
        <v>0.58333333333333337</v>
      </c>
      <c r="C25" s="231">
        <v>6.52</v>
      </c>
      <c r="D25" s="231">
        <v>6.7</v>
      </c>
      <c r="E25" s="231">
        <v>6.61</v>
      </c>
      <c r="F25" s="231">
        <v>6.9</v>
      </c>
      <c r="G25" s="231">
        <v>6.78</v>
      </c>
      <c r="H25" s="231">
        <v>6.59</v>
      </c>
      <c r="I25" s="231">
        <v>6.37</v>
      </c>
      <c r="J25" s="231">
        <v>6.5</v>
      </c>
      <c r="K25" s="231">
        <v>6.42</v>
      </c>
      <c r="L25" s="231">
        <v>7.47</v>
      </c>
      <c r="M25" s="231">
        <v>6.88</v>
      </c>
      <c r="N25" s="231">
        <v>7.04</v>
      </c>
      <c r="O25" s="231">
        <v>7.28</v>
      </c>
      <c r="P25" s="231">
        <v>6.19</v>
      </c>
      <c r="Q25" s="231">
        <v>6.43</v>
      </c>
      <c r="R25" s="231">
        <v>6.26</v>
      </c>
      <c r="S25" s="231">
        <v>6.64</v>
      </c>
      <c r="T25" s="231" t="s">
        <v>241</v>
      </c>
      <c r="U25" s="231">
        <v>6.27</v>
      </c>
      <c r="V25" s="231">
        <v>6.69</v>
      </c>
      <c r="W25" s="231">
        <v>6.87</v>
      </c>
      <c r="X25" s="231">
        <v>8.5299999999999994</v>
      </c>
      <c r="Y25" s="231">
        <v>7.1</v>
      </c>
      <c r="Z25" s="231">
        <v>6.66</v>
      </c>
      <c r="AA25" s="231">
        <v>6.72</v>
      </c>
      <c r="AB25" s="231">
        <v>6.85</v>
      </c>
      <c r="AC25" s="231">
        <v>6.88</v>
      </c>
      <c r="AD25" s="231">
        <v>6.81</v>
      </c>
      <c r="AE25" s="231">
        <v>6.54</v>
      </c>
      <c r="AF25" s="231">
        <v>6.75</v>
      </c>
      <c r="AG25" s="231"/>
    </row>
    <row r="26" spans="2:33" s="232" customFormat="1" x14ac:dyDescent="0.25">
      <c r="B26" s="230">
        <v>0.625</v>
      </c>
      <c r="C26" s="231">
        <v>6.28</v>
      </c>
      <c r="D26" s="231">
        <v>6.59</v>
      </c>
      <c r="E26" s="231">
        <v>6.43</v>
      </c>
      <c r="F26" s="231">
        <v>6.48</v>
      </c>
      <c r="G26" s="231">
        <v>6.41</v>
      </c>
      <c r="H26" s="231">
        <v>6.52</v>
      </c>
      <c r="I26" s="231">
        <v>6.28</v>
      </c>
      <c r="J26" s="231">
        <v>6.46</v>
      </c>
      <c r="K26" s="231">
        <v>6.54</v>
      </c>
      <c r="L26" s="231">
        <v>7.58</v>
      </c>
      <c r="M26" s="231">
        <v>6.85</v>
      </c>
      <c r="N26" s="231">
        <v>6.86</v>
      </c>
      <c r="O26" s="231">
        <v>7.52</v>
      </c>
      <c r="P26" s="231">
        <v>6.16</v>
      </c>
      <c r="Q26" s="231">
        <v>6.38</v>
      </c>
      <c r="R26" s="231">
        <v>6.21</v>
      </c>
      <c r="S26" s="231">
        <v>6.57</v>
      </c>
      <c r="T26" s="231">
        <v>6.74</v>
      </c>
      <c r="U26" s="231">
        <v>6.32</v>
      </c>
      <c r="V26" s="231">
        <v>6.56</v>
      </c>
      <c r="W26" s="231">
        <v>6.7</v>
      </c>
      <c r="X26" s="231">
        <v>8.5399999999999991</v>
      </c>
      <c r="Y26" s="231">
        <v>6.8</v>
      </c>
      <c r="Z26" s="231">
        <v>6.65</v>
      </c>
      <c r="AA26" s="231">
        <v>6.61</v>
      </c>
      <c r="AB26" s="231">
        <v>6.66</v>
      </c>
      <c r="AC26" s="231">
        <v>6.86</v>
      </c>
      <c r="AD26" s="231">
        <v>6.75</v>
      </c>
      <c r="AE26" s="231">
        <v>6.51</v>
      </c>
      <c r="AF26" s="231">
        <v>6.79</v>
      </c>
      <c r="AG26" s="231"/>
    </row>
    <row r="27" spans="2:33" s="232" customFormat="1" x14ac:dyDescent="0.25">
      <c r="B27" s="230">
        <v>0.66666666666666663</v>
      </c>
      <c r="C27" s="231">
        <v>6.35</v>
      </c>
      <c r="D27" s="231" t="s">
        <v>296</v>
      </c>
      <c r="E27" s="231">
        <v>6.45</v>
      </c>
      <c r="F27" s="231">
        <v>6.46</v>
      </c>
      <c r="G27" s="231">
        <v>6.32</v>
      </c>
      <c r="H27" s="231">
        <v>6.53</v>
      </c>
      <c r="I27" s="231">
        <v>6.18</v>
      </c>
      <c r="J27" s="231">
        <v>6.41</v>
      </c>
      <c r="K27" s="231">
        <v>6.6</v>
      </c>
      <c r="L27" s="231">
        <v>7.37</v>
      </c>
      <c r="M27" s="231">
        <v>6.94</v>
      </c>
      <c r="N27" s="231">
        <v>6.72</v>
      </c>
      <c r="O27" s="231">
        <v>7.59</v>
      </c>
      <c r="P27" s="231">
        <v>6.23</v>
      </c>
      <c r="Q27" s="231">
        <v>6.23</v>
      </c>
      <c r="R27" s="231">
        <v>6.1</v>
      </c>
      <c r="S27" s="231">
        <v>6.41</v>
      </c>
      <c r="T27" s="231">
        <v>6.58</v>
      </c>
      <c r="U27" s="231">
        <v>6.22</v>
      </c>
      <c r="V27" s="231">
        <v>6.39</v>
      </c>
      <c r="W27" s="231">
        <v>6.54</v>
      </c>
      <c r="X27" s="231">
        <v>8.58</v>
      </c>
      <c r="Y27" s="231">
        <v>6.66</v>
      </c>
      <c r="Z27" s="231">
        <v>6.48</v>
      </c>
      <c r="AA27" s="231">
        <v>6.6</v>
      </c>
      <c r="AB27" s="231">
        <v>6.47</v>
      </c>
      <c r="AC27" s="231">
        <v>6.88</v>
      </c>
      <c r="AD27" s="231">
        <v>6.71</v>
      </c>
      <c r="AE27" s="231">
        <v>6.43</v>
      </c>
      <c r="AF27" s="231">
        <v>6.72</v>
      </c>
      <c r="AG27" s="231"/>
    </row>
    <row r="28" spans="2:33" s="232" customFormat="1" x14ac:dyDescent="0.25">
      <c r="B28" s="230">
        <v>0.70833333333333337</v>
      </c>
      <c r="C28" s="231">
        <v>6.43</v>
      </c>
      <c r="D28" s="231" t="s">
        <v>296</v>
      </c>
      <c r="E28" s="231">
        <v>6.5</v>
      </c>
      <c r="F28" s="231">
        <v>6.48</v>
      </c>
      <c r="G28" s="231">
        <v>6.72</v>
      </c>
      <c r="H28" s="231">
        <v>6.61</v>
      </c>
      <c r="I28" s="231">
        <v>6.17</v>
      </c>
      <c r="J28" s="231">
        <v>6.28</v>
      </c>
      <c r="K28" s="231">
        <v>6.53</v>
      </c>
      <c r="L28" s="231">
        <v>7.42</v>
      </c>
      <c r="M28" s="231">
        <v>7.04</v>
      </c>
      <c r="N28" s="231">
        <v>6.6</v>
      </c>
      <c r="O28" s="231">
        <v>7.19</v>
      </c>
      <c r="P28" s="231">
        <v>6.23</v>
      </c>
      <c r="Q28" s="231">
        <v>6.22</v>
      </c>
      <c r="R28" s="231">
        <v>6.08</v>
      </c>
      <c r="S28" s="231">
        <v>6.32</v>
      </c>
      <c r="T28" s="231">
        <v>6.45</v>
      </c>
      <c r="U28" s="231">
        <v>6.32</v>
      </c>
      <c r="V28" s="231">
        <v>6.07</v>
      </c>
      <c r="W28" s="231">
        <v>6.42</v>
      </c>
      <c r="X28" s="231">
        <v>8.52</v>
      </c>
      <c r="Y28" s="231">
        <v>6.4</v>
      </c>
      <c r="Z28" s="231">
        <v>6.4</v>
      </c>
      <c r="AA28" s="231">
        <v>6.6</v>
      </c>
      <c r="AB28" s="231">
        <v>6.42</v>
      </c>
      <c r="AC28" s="231">
        <v>6.91</v>
      </c>
      <c r="AD28" s="231">
        <v>6.65</v>
      </c>
      <c r="AE28" s="231">
        <v>6.43</v>
      </c>
      <c r="AF28" s="231">
        <v>6.8</v>
      </c>
      <c r="AG28" s="231"/>
    </row>
    <row r="29" spans="2:33" s="232" customFormat="1" x14ac:dyDescent="0.25">
      <c r="B29" s="230">
        <v>0.75</v>
      </c>
      <c r="C29" s="231">
        <v>6.38</v>
      </c>
      <c r="D29" s="231" t="s">
        <v>241</v>
      </c>
      <c r="E29" s="231">
        <v>6.5</v>
      </c>
      <c r="F29" s="231">
        <v>6.39</v>
      </c>
      <c r="G29" s="231">
        <v>6.64</v>
      </c>
      <c r="H29" s="231">
        <v>6.78</v>
      </c>
      <c r="I29" s="231">
        <v>6.17</v>
      </c>
      <c r="J29" s="231">
        <v>6.07</v>
      </c>
      <c r="K29" s="231">
        <v>6.34</v>
      </c>
      <c r="L29" s="231">
        <v>7.15</v>
      </c>
      <c r="M29" s="231">
        <v>7.05</v>
      </c>
      <c r="N29" s="231">
        <v>6.59</v>
      </c>
      <c r="O29" s="231">
        <v>6.91</v>
      </c>
      <c r="P29" s="231">
        <v>6.11</v>
      </c>
      <c r="Q29" s="231">
        <v>6.13</v>
      </c>
      <c r="R29" s="231">
        <v>6.05</v>
      </c>
      <c r="S29" s="231">
        <v>6.2</v>
      </c>
      <c r="T29" s="231">
        <v>6.31</v>
      </c>
      <c r="U29" s="231">
        <v>6.33</v>
      </c>
      <c r="V29" s="231">
        <v>6.09</v>
      </c>
      <c r="W29" s="231">
        <v>6.34</v>
      </c>
      <c r="X29" s="231">
        <v>8.1199999999999992</v>
      </c>
      <c r="Y29" s="231">
        <v>6.37</v>
      </c>
      <c r="Z29" s="231">
        <v>6.41</v>
      </c>
      <c r="AA29" s="231">
        <v>6.6</v>
      </c>
      <c r="AB29" s="231">
        <v>6.4</v>
      </c>
      <c r="AC29" s="231">
        <v>6.83</v>
      </c>
      <c r="AD29" s="231">
        <v>6.59</v>
      </c>
      <c r="AE29" s="231">
        <v>6.52</v>
      </c>
      <c r="AF29" s="231">
        <v>6.66</v>
      </c>
      <c r="AG29" s="231"/>
    </row>
    <row r="30" spans="2:33" s="232" customFormat="1" x14ac:dyDescent="0.25">
      <c r="B30" s="230">
        <v>0.79166666666666663</v>
      </c>
      <c r="C30" s="231">
        <v>6.2</v>
      </c>
      <c r="D30" s="231" t="s">
        <v>241</v>
      </c>
      <c r="E30" s="231">
        <v>6.38</v>
      </c>
      <c r="F30" s="231">
        <v>6.21</v>
      </c>
      <c r="G30" s="231">
        <v>6.58</v>
      </c>
      <c r="H30" s="231">
        <v>6.65</v>
      </c>
      <c r="I30" s="231">
        <v>6.2</v>
      </c>
      <c r="J30" s="231">
        <v>5.93</v>
      </c>
      <c r="K30" s="231">
        <v>6.25</v>
      </c>
      <c r="L30" s="231">
        <v>6.89</v>
      </c>
      <c r="M30" s="231">
        <v>7.18</v>
      </c>
      <c r="N30" s="231">
        <v>6.61</v>
      </c>
      <c r="O30" s="231">
        <v>6.73</v>
      </c>
      <c r="P30" s="231">
        <v>6.15</v>
      </c>
      <c r="Q30" s="231">
        <v>6.03</v>
      </c>
      <c r="R30" s="231">
        <v>5.98</v>
      </c>
      <c r="S30" s="231">
        <v>6.23</v>
      </c>
      <c r="T30" s="231">
        <v>6.11</v>
      </c>
      <c r="U30" s="231">
        <v>6.28</v>
      </c>
      <c r="V30" s="231">
        <v>6.1</v>
      </c>
      <c r="W30" s="231">
        <v>6.29</v>
      </c>
      <c r="X30" s="231">
        <v>7.77</v>
      </c>
      <c r="Y30" s="231">
        <v>6.23</v>
      </c>
      <c r="Z30" s="231">
        <v>6.54</v>
      </c>
      <c r="AA30" s="231">
        <v>6.46</v>
      </c>
      <c r="AB30" s="231">
        <v>6.55</v>
      </c>
      <c r="AC30" s="231">
        <v>6.71</v>
      </c>
      <c r="AD30" s="231">
        <v>6.7</v>
      </c>
      <c r="AE30" s="231">
        <v>6.61</v>
      </c>
      <c r="AF30" s="231">
        <v>6.72</v>
      </c>
      <c r="AG30" s="231"/>
    </row>
    <row r="31" spans="2:33" s="232" customFormat="1" x14ac:dyDescent="0.25">
      <c r="B31" s="230">
        <v>0.83333333333333337</v>
      </c>
      <c r="C31" s="231">
        <v>5.99</v>
      </c>
      <c r="D31" s="231" t="s">
        <v>241</v>
      </c>
      <c r="E31" s="231">
        <v>6.31</v>
      </c>
      <c r="F31" s="231">
        <v>6.02</v>
      </c>
      <c r="G31" s="231">
        <v>6.15</v>
      </c>
      <c r="H31" s="231">
        <v>6.47</v>
      </c>
      <c r="I31" s="231">
        <v>6.16</v>
      </c>
      <c r="J31" s="231">
        <v>5.84</v>
      </c>
      <c r="K31" s="231">
        <v>6.31</v>
      </c>
      <c r="L31" s="231">
        <v>6.91</v>
      </c>
      <c r="M31" s="231">
        <v>6.94</v>
      </c>
      <c r="N31" s="231">
        <v>7.04</v>
      </c>
      <c r="O31" s="231">
        <v>6.6</v>
      </c>
      <c r="P31" s="231">
        <v>6.13</v>
      </c>
      <c r="Q31" s="231">
        <v>5.68</v>
      </c>
      <c r="R31" s="231">
        <v>5.92</v>
      </c>
      <c r="S31" s="231">
        <v>6.3</v>
      </c>
      <c r="T31" s="231">
        <v>5.99</v>
      </c>
      <c r="U31" s="231">
        <v>6.26</v>
      </c>
      <c r="V31" s="231">
        <v>6.33</v>
      </c>
      <c r="W31" s="231">
        <v>6.29</v>
      </c>
      <c r="X31" s="231">
        <v>7.46</v>
      </c>
      <c r="Y31" s="231">
        <v>6.28</v>
      </c>
      <c r="Z31" s="231">
        <v>6.71</v>
      </c>
      <c r="AA31" s="231">
        <v>6.41</v>
      </c>
      <c r="AB31" s="231">
        <v>6.55</v>
      </c>
      <c r="AC31" s="231">
        <v>6.71</v>
      </c>
      <c r="AD31" s="231">
        <v>6.92</v>
      </c>
      <c r="AE31" s="231">
        <v>6.61</v>
      </c>
      <c r="AF31" s="231">
        <v>6.7</v>
      </c>
      <c r="AG31" s="231"/>
    </row>
    <row r="32" spans="2:33" s="232" customFormat="1" x14ac:dyDescent="0.25">
      <c r="B32" s="230">
        <v>0.875</v>
      </c>
      <c r="C32" s="231">
        <v>5.96</v>
      </c>
      <c r="D32" s="231">
        <v>6.05</v>
      </c>
      <c r="E32" s="231">
        <v>6.68</v>
      </c>
      <c r="F32" s="231">
        <v>5.93</v>
      </c>
      <c r="G32" s="231">
        <v>6.15</v>
      </c>
      <c r="H32" s="231">
        <v>6.18</v>
      </c>
      <c r="I32" s="231">
        <v>6.11</v>
      </c>
      <c r="J32" s="231">
        <v>5.86</v>
      </c>
      <c r="K32" s="231">
        <v>6.39</v>
      </c>
      <c r="L32" s="231">
        <v>7.26</v>
      </c>
      <c r="M32" s="231">
        <v>6.85</v>
      </c>
      <c r="N32" s="231">
        <v>7.09</v>
      </c>
      <c r="O32" s="231">
        <v>6.3</v>
      </c>
      <c r="P32" s="231">
        <v>6.01</v>
      </c>
      <c r="Q32" s="231">
        <v>5.47</v>
      </c>
      <c r="R32" s="231">
        <v>5.89</v>
      </c>
      <c r="S32" s="231">
        <v>6.3</v>
      </c>
      <c r="T32" s="231">
        <v>5.84</v>
      </c>
      <c r="U32" s="231">
        <v>6.18</v>
      </c>
      <c r="V32" s="231">
        <v>6.38</v>
      </c>
      <c r="W32" s="231">
        <v>6.38</v>
      </c>
      <c r="X32" s="231">
        <v>7.16</v>
      </c>
      <c r="Y32" s="231">
        <v>6.22</v>
      </c>
      <c r="Z32" s="231">
        <v>6.78</v>
      </c>
      <c r="AA32" s="231">
        <v>6.27</v>
      </c>
      <c r="AB32" s="231">
        <v>6.58</v>
      </c>
      <c r="AC32" s="231">
        <v>6.66</v>
      </c>
      <c r="AD32" s="231">
        <v>6.95</v>
      </c>
      <c r="AE32" s="231">
        <v>6.51</v>
      </c>
      <c r="AF32" s="231">
        <v>6.69</v>
      </c>
      <c r="AG32" s="231"/>
    </row>
    <row r="33" spans="2:37" s="232" customFormat="1" x14ac:dyDescent="0.25">
      <c r="B33" s="230">
        <v>0.91666666666666663</v>
      </c>
      <c r="C33" s="231">
        <v>5.87</v>
      </c>
      <c r="D33" s="231">
        <v>6.29</v>
      </c>
      <c r="E33" s="231">
        <v>6.58</v>
      </c>
      <c r="F33" s="231">
        <v>5.88</v>
      </c>
      <c r="G33" s="231">
        <v>6.07</v>
      </c>
      <c r="H33" s="231">
        <v>6.03</v>
      </c>
      <c r="I33" s="231">
        <v>6.06</v>
      </c>
      <c r="J33" s="231">
        <v>5.78</v>
      </c>
      <c r="K33" s="231">
        <v>6.4</v>
      </c>
      <c r="L33" s="231">
        <v>7.09</v>
      </c>
      <c r="M33" s="231">
        <v>6.54</v>
      </c>
      <c r="N33" s="231">
        <v>7.17</v>
      </c>
      <c r="O33" s="231">
        <v>6.01</v>
      </c>
      <c r="P33" s="231">
        <v>5.67</v>
      </c>
      <c r="Q33" s="231">
        <v>5.42</v>
      </c>
      <c r="R33" s="231">
        <v>5.88</v>
      </c>
      <c r="S33" s="231">
        <v>6.17</v>
      </c>
      <c r="T33" s="231">
        <v>5.86</v>
      </c>
      <c r="U33" s="231">
        <v>6.28</v>
      </c>
      <c r="V33" s="231">
        <v>6.32</v>
      </c>
      <c r="W33" s="231">
        <v>6.55</v>
      </c>
      <c r="X33" s="231">
        <v>7.03</v>
      </c>
      <c r="Y33" s="231">
        <v>6.26</v>
      </c>
      <c r="Z33" s="231">
        <v>6.75</v>
      </c>
      <c r="AA33" s="231">
        <v>6.25</v>
      </c>
      <c r="AB33" s="231">
        <v>6.65</v>
      </c>
      <c r="AC33" s="231">
        <v>6.6</v>
      </c>
      <c r="AD33" s="231">
        <v>6.78</v>
      </c>
      <c r="AE33" s="231">
        <v>6.45</v>
      </c>
      <c r="AF33" s="231">
        <v>6.42</v>
      </c>
      <c r="AG33" s="231"/>
    </row>
    <row r="34" spans="2:37" s="232" customFormat="1" x14ac:dyDescent="0.25">
      <c r="B34" s="230">
        <v>0.95833333333333337</v>
      </c>
      <c r="C34" s="231">
        <v>5.82</v>
      </c>
      <c r="D34" s="231">
        <v>6.3</v>
      </c>
      <c r="E34" s="231">
        <v>6.37</v>
      </c>
      <c r="F34" s="231">
        <v>5.74</v>
      </c>
      <c r="G34" s="231">
        <v>6.09</v>
      </c>
      <c r="H34" s="231">
        <v>6.01</v>
      </c>
      <c r="I34" s="231">
        <v>5.99</v>
      </c>
      <c r="J34" s="231">
        <v>5.74</v>
      </c>
      <c r="K34" s="231">
        <v>6.38</v>
      </c>
      <c r="L34" s="231">
        <v>6.91</v>
      </c>
      <c r="M34" s="231">
        <v>6.66</v>
      </c>
      <c r="N34" s="231">
        <v>6.7</v>
      </c>
      <c r="O34" s="231">
        <v>5.96</v>
      </c>
      <c r="P34" s="231">
        <v>5.55</v>
      </c>
      <c r="Q34" s="231">
        <v>5.46</v>
      </c>
      <c r="R34" s="231">
        <v>5.85</v>
      </c>
      <c r="S34" s="231">
        <v>6</v>
      </c>
      <c r="T34" s="231">
        <v>5.95</v>
      </c>
      <c r="U34" s="231">
        <v>6.33</v>
      </c>
      <c r="V34" s="231">
        <v>6.13</v>
      </c>
      <c r="W34" s="231">
        <v>6.56</v>
      </c>
      <c r="X34" s="231">
        <v>6.92</v>
      </c>
      <c r="Y34" s="231">
        <v>6.22</v>
      </c>
      <c r="Z34" s="231">
        <v>6.58</v>
      </c>
      <c r="AA34" s="231">
        <v>6.17</v>
      </c>
      <c r="AB34" s="231">
        <v>6.73</v>
      </c>
      <c r="AC34" s="231">
        <v>6.54</v>
      </c>
      <c r="AD34" s="231">
        <v>6.49</v>
      </c>
      <c r="AE34" s="231">
        <v>6.37</v>
      </c>
      <c r="AF34" s="231">
        <v>6.23</v>
      </c>
      <c r="AG34" s="231"/>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59" t="s">
        <v>300</v>
      </c>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59" t="s">
        <v>314</v>
      </c>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x14ac:dyDescent="0.3">
      <c r="B41" s="259"/>
    </row>
    <row r="42" spans="2:37" x14ac:dyDescent="0.3">
      <c r="B42" s="259"/>
    </row>
    <row r="43" spans="2:37" x14ac:dyDescent="0.3">
      <c r="B43" s="259"/>
    </row>
  </sheetData>
  <mergeCells count="6">
    <mergeCell ref="C37:J37"/>
    <mergeCell ref="B2:E4"/>
    <mergeCell ref="F2:AG4"/>
    <mergeCell ref="F6:AG6"/>
    <mergeCell ref="C35:J35"/>
    <mergeCell ref="C36:J36"/>
  </mergeCells>
  <conditionalFormatting sqref="C11:AG34">
    <cfRule type="containsText" dxfId="25" priority="1" operator="containsText" text="MA">
      <formula>NOT(ISERROR(SEARCH("MA",C11)))</formula>
    </cfRule>
    <cfRule type="containsText" dxfId="24" priority="2" operator="containsText" text="EE">
      <formula>NOT(ISERROR(SEARCH("EE",C11)))</formula>
    </cfRule>
    <cfRule type="containsText" dxfId="23" priority="3" operator="containsText" text="IE">
      <formula>NOT(ISERROR(SEARCH("IE",C11)))</formula>
    </cfRule>
    <cfRule type="containsText" dxfId="22" priority="4" operator="containsText" text="CA">
      <formula>NOT(ISERROR(SEARCH("CA",C11)))</formula>
    </cfRule>
    <cfRule type="containsText" dxfId="21" priority="5" operator="containsText" text="VF">
      <formula>NOT(ISERROR(SEARCH("VF",C11)))</formula>
    </cfRule>
    <cfRule type="containsText" dxfId="20" priority="6" operator="containsText" text="ID">
      <formula>NOT(ISERROR(SEARCH("ID",C11)))</formula>
    </cfRule>
    <cfRule type="cellIs" dxfId="19" priority="7" operator="greaterThan">
      <formula>500</formula>
    </cfRule>
    <cfRule type="cellIs" dxfId="18" priority="8" operator="greaterThan">
      <formula>1500</formula>
    </cfRule>
    <cfRule type="cellIs" dxfId="17" priority="9"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5398-137C-47FB-959A-0BE4CC1543A1}">
  <dimension ref="A1:AC783"/>
  <sheetViews>
    <sheetView showGridLines="0" view="pageBreakPreview" zoomScale="70" zoomScaleNormal="80" zoomScaleSheetLayoutView="70" workbookViewId="0">
      <selection activeCell="H14" sqref="H14:I14"/>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88671875" style="249" customWidth="1"/>
    <col min="10" max="10" width="3.33203125" style="246" customWidth="1"/>
    <col min="11" max="16384" width="11.5546875" style="250"/>
  </cols>
  <sheetData>
    <row r="1" spans="1:10" ht="19.649999999999999" customHeight="1" x14ac:dyDescent="0.25"/>
    <row r="2" spans="1:10" ht="16.5" customHeight="1" x14ac:dyDescent="0.25">
      <c r="C2" s="303"/>
      <c r="D2" s="306" t="s">
        <v>318</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+'3.25'!F6</f>
        <v>Evaluación de seguimiento de la calidad del aire en el área de influencia del complejo metalúrgico La Oroya, ubicada en el distrito La Oroya, provincia de Yauli, departamento de Junín, en setiembre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+'3.25'!F8</f>
        <v>CA-CC-01</v>
      </c>
      <c r="E8" s="4"/>
      <c r="F8" s="24" t="s">
        <v>53</v>
      </c>
      <c r="G8" s="50"/>
      <c r="H8" s="277" t="str">
        <f>+'3.25'!V8</f>
        <v>No Aplica</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25.95" customHeight="1" x14ac:dyDescent="0.25">
      <c r="C14" s="24" t="s">
        <v>1</v>
      </c>
      <c r="D14" s="4" t="s">
        <v>51</v>
      </c>
      <c r="E14" s="4"/>
      <c r="F14" s="4"/>
      <c r="G14" s="24" t="s">
        <v>2</v>
      </c>
      <c r="H14" s="316">
        <v>1621</v>
      </c>
      <c r="I14" s="316"/>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44805</v>
      </c>
      <c r="D17" s="256">
        <v>485.8</v>
      </c>
      <c r="E17" s="256">
        <v>0</v>
      </c>
      <c r="F17" s="256">
        <v>5.2</v>
      </c>
      <c r="G17" s="256">
        <v>65.8</v>
      </c>
      <c r="H17" s="256">
        <v>2.2000000000000002</v>
      </c>
      <c r="I17" s="256">
        <v>353.7</v>
      </c>
    </row>
    <row r="18" spans="1:29" ht="12" customHeight="1" x14ac:dyDescent="0.25">
      <c r="A18" s="302"/>
      <c r="C18" s="198">
        <v>44805.041666666664</v>
      </c>
      <c r="D18" s="256">
        <v>485.5</v>
      </c>
      <c r="E18" s="256">
        <v>0</v>
      </c>
      <c r="F18" s="256">
        <v>4.3</v>
      </c>
      <c r="G18" s="256">
        <v>67</v>
      </c>
      <c r="H18" s="256">
        <v>1.5</v>
      </c>
      <c r="I18" s="256">
        <v>340.1</v>
      </c>
    </row>
    <row r="19" spans="1:29" ht="12" customHeight="1" x14ac:dyDescent="0.25">
      <c r="A19" s="302"/>
      <c r="C19" s="198">
        <v>44805.083333333336</v>
      </c>
      <c r="D19" s="256">
        <v>485.3</v>
      </c>
      <c r="E19" s="256">
        <v>0</v>
      </c>
      <c r="F19" s="256">
        <v>3.8</v>
      </c>
      <c r="G19" s="256">
        <v>68</v>
      </c>
      <c r="H19" s="256">
        <v>1.4</v>
      </c>
      <c r="I19" s="256">
        <v>342.1</v>
      </c>
    </row>
    <row r="20" spans="1:29" ht="12" customHeight="1" x14ac:dyDescent="0.25">
      <c r="A20" s="302"/>
      <c r="C20" s="198">
        <v>44805.125</v>
      </c>
      <c r="D20" s="256">
        <v>485.2</v>
      </c>
      <c r="E20" s="256">
        <v>0</v>
      </c>
      <c r="F20" s="256">
        <v>3.2</v>
      </c>
      <c r="G20" s="256">
        <v>73.099999999999994</v>
      </c>
      <c r="H20" s="256">
        <v>1.1000000000000001</v>
      </c>
      <c r="I20" s="256">
        <v>286.8</v>
      </c>
    </row>
    <row r="21" spans="1:29" ht="12" customHeight="1" x14ac:dyDescent="0.25">
      <c r="A21" s="302"/>
      <c r="C21" s="198">
        <v>44805.166666666664</v>
      </c>
      <c r="D21" s="256">
        <v>485.2</v>
      </c>
      <c r="E21" s="256">
        <v>0</v>
      </c>
      <c r="F21" s="256">
        <v>2.6</v>
      </c>
      <c r="G21" s="256">
        <v>75.7</v>
      </c>
      <c r="H21" s="256">
        <v>0.9</v>
      </c>
      <c r="I21" s="256">
        <v>279.2</v>
      </c>
    </row>
    <row r="22" spans="1:29" ht="12" customHeight="1" x14ac:dyDescent="0.25">
      <c r="A22" s="302"/>
      <c r="C22" s="198">
        <v>44805.208333333336</v>
      </c>
      <c r="D22" s="256">
        <v>485.6</v>
      </c>
      <c r="E22" s="256">
        <v>0</v>
      </c>
      <c r="F22" s="256">
        <v>2</v>
      </c>
      <c r="G22" s="256">
        <v>79.2</v>
      </c>
      <c r="H22" s="256">
        <v>1.2</v>
      </c>
      <c r="I22" s="256">
        <v>268.8</v>
      </c>
    </row>
    <row r="23" spans="1:29" ht="12" customHeight="1" x14ac:dyDescent="0.25">
      <c r="A23" s="302"/>
      <c r="C23" s="198">
        <v>44805.25</v>
      </c>
      <c r="D23" s="256">
        <v>486.1</v>
      </c>
      <c r="E23" s="256">
        <v>0</v>
      </c>
      <c r="F23" s="256">
        <v>1.4</v>
      </c>
      <c r="G23" s="256">
        <v>80.2</v>
      </c>
      <c r="H23" s="256">
        <v>1.2</v>
      </c>
      <c r="I23" s="256">
        <v>274.89999999999998</v>
      </c>
    </row>
    <row r="24" spans="1:29" ht="12" customHeight="1" x14ac:dyDescent="0.25">
      <c r="A24" s="302"/>
      <c r="C24" s="198">
        <v>44805.291666666664</v>
      </c>
      <c r="D24" s="256">
        <v>486.4</v>
      </c>
      <c r="E24" s="256">
        <v>0</v>
      </c>
      <c r="F24" s="256">
        <v>2.2000000000000002</v>
      </c>
      <c r="G24" s="256">
        <v>75.2</v>
      </c>
      <c r="H24" s="256">
        <v>0.9</v>
      </c>
      <c r="I24" s="256">
        <v>270.3</v>
      </c>
    </row>
    <row r="25" spans="1:29" ht="12" customHeight="1" x14ac:dyDescent="0.25">
      <c r="A25" s="302"/>
      <c r="C25" s="198">
        <v>44805.333333333336</v>
      </c>
      <c r="D25" s="256">
        <v>486.4</v>
      </c>
      <c r="E25" s="256">
        <v>0</v>
      </c>
      <c r="F25" s="256">
        <v>6.5</v>
      </c>
      <c r="G25" s="256">
        <v>58.8</v>
      </c>
      <c r="H25" s="256">
        <v>0.5</v>
      </c>
      <c r="I25" s="256">
        <v>266.2</v>
      </c>
    </row>
    <row r="26" spans="1:29" ht="12" customHeight="1" x14ac:dyDescent="0.25">
      <c r="A26" s="302"/>
      <c r="C26" s="198">
        <v>44805.375</v>
      </c>
      <c r="D26" s="256">
        <v>486.1</v>
      </c>
      <c r="E26" s="256">
        <v>0</v>
      </c>
      <c r="F26" s="256">
        <v>10.5</v>
      </c>
      <c r="G26" s="256">
        <v>48.1</v>
      </c>
      <c r="H26" s="256">
        <v>0.9</v>
      </c>
      <c r="I26" s="256">
        <v>134.30000000000001</v>
      </c>
    </row>
    <row r="27" spans="1:29" ht="12" customHeight="1" x14ac:dyDescent="0.25">
      <c r="A27" s="302"/>
      <c r="C27" s="198">
        <v>44805.416666666664</v>
      </c>
      <c r="D27" s="256">
        <v>485.7</v>
      </c>
      <c r="E27" s="256">
        <v>0</v>
      </c>
      <c r="F27" s="256">
        <v>14.2</v>
      </c>
      <c r="G27" s="256">
        <v>37</v>
      </c>
      <c r="H27" s="256">
        <v>1</v>
      </c>
      <c r="I27" s="256">
        <v>120.8</v>
      </c>
    </row>
    <row r="28" spans="1:29" ht="12" customHeight="1" x14ac:dyDescent="0.25">
      <c r="A28" s="302"/>
      <c r="C28" s="198">
        <v>44805.458333333336</v>
      </c>
      <c r="D28" s="256">
        <v>484.9</v>
      </c>
      <c r="E28" s="256">
        <v>0</v>
      </c>
      <c r="F28" s="256">
        <v>16.5</v>
      </c>
      <c r="G28" s="256">
        <v>25.7</v>
      </c>
      <c r="H28" s="256">
        <v>1.2</v>
      </c>
      <c r="I28" s="256">
        <v>137.1</v>
      </c>
    </row>
    <row r="29" spans="1:29" ht="12" customHeight="1" x14ac:dyDescent="0.25">
      <c r="A29" s="302"/>
      <c r="C29" s="198">
        <v>44805.5</v>
      </c>
      <c r="D29" s="256">
        <v>484.2</v>
      </c>
      <c r="E29" s="256">
        <v>0</v>
      </c>
      <c r="F29" s="256">
        <v>17.100000000000001</v>
      </c>
      <c r="G29" s="256">
        <v>23.1</v>
      </c>
      <c r="H29" s="256">
        <v>0.6</v>
      </c>
      <c r="I29" s="256">
        <v>62.8</v>
      </c>
    </row>
    <row r="30" spans="1:29" ht="12" customHeight="1" x14ac:dyDescent="0.25">
      <c r="A30" s="302"/>
      <c r="C30" s="198">
        <v>44805.541666666664</v>
      </c>
      <c r="D30" s="256">
        <v>483.7</v>
      </c>
      <c r="E30" s="256">
        <v>0</v>
      </c>
      <c r="F30" s="256">
        <v>18.7</v>
      </c>
      <c r="G30" s="256">
        <v>22.5</v>
      </c>
      <c r="H30" s="256">
        <v>2.2999999999999998</v>
      </c>
      <c r="I30" s="256">
        <v>38.799999999999997</v>
      </c>
    </row>
    <row r="31" spans="1:29" ht="12" customHeight="1" x14ac:dyDescent="0.3">
      <c r="A31" s="302"/>
      <c r="C31" s="198">
        <v>44805.583333333336</v>
      </c>
      <c r="D31" s="256">
        <v>483.4</v>
      </c>
      <c r="E31" s="256">
        <v>0</v>
      </c>
      <c r="F31" s="256">
        <v>16.899999999999999</v>
      </c>
      <c r="G31" s="256">
        <v>31.3</v>
      </c>
      <c r="H31" s="256">
        <v>2.6</v>
      </c>
      <c r="I31" s="256">
        <v>63.6</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44805.625</v>
      </c>
      <c r="D32" s="256">
        <v>483.4</v>
      </c>
      <c r="E32" s="256">
        <v>0</v>
      </c>
      <c r="F32" s="256">
        <v>15.4</v>
      </c>
      <c r="G32" s="256">
        <v>32.5</v>
      </c>
      <c r="H32" s="256">
        <v>2.4</v>
      </c>
      <c r="I32" s="256">
        <v>83.1</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44805.666666666664</v>
      </c>
      <c r="D33" s="256">
        <v>483.9</v>
      </c>
      <c r="E33" s="256">
        <v>0</v>
      </c>
      <c r="F33" s="256">
        <v>13.7</v>
      </c>
      <c r="G33" s="256">
        <v>35.1</v>
      </c>
      <c r="H33" s="256">
        <v>2</v>
      </c>
      <c r="I33" s="256">
        <v>342.7</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44805.708333333336</v>
      </c>
      <c r="D34" s="256">
        <v>484.1</v>
      </c>
      <c r="E34" s="256">
        <v>0</v>
      </c>
      <c r="F34" s="256">
        <v>12.2</v>
      </c>
      <c r="G34" s="256">
        <v>45.2</v>
      </c>
      <c r="H34" s="256">
        <v>2.4</v>
      </c>
      <c r="I34" s="256">
        <v>40</v>
      </c>
      <c r="P34" s="222"/>
      <c r="Q34" s="222"/>
      <c r="R34" s="222"/>
      <c r="S34" s="222"/>
      <c r="T34" s="222"/>
      <c r="U34" s="222"/>
      <c r="V34" s="222"/>
      <c r="W34" s="222"/>
      <c r="X34" s="222"/>
      <c r="Y34" s="222"/>
      <c r="Z34" s="222"/>
      <c r="AA34" s="222"/>
      <c r="AB34" s="222"/>
      <c r="AC34" s="222"/>
    </row>
    <row r="35" spans="1:29" ht="12" customHeight="1" x14ac:dyDescent="0.3">
      <c r="A35" s="302"/>
      <c r="C35" s="198">
        <v>44805.75</v>
      </c>
      <c r="D35" s="256">
        <v>484.6</v>
      </c>
      <c r="E35" s="256">
        <v>0</v>
      </c>
      <c r="F35" s="256">
        <v>9.8000000000000007</v>
      </c>
      <c r="G35" s="256">
        <v>57.5</v>
      </c>
      <c r="H35" s="256">
        <v>2</v>
      </c>
      <c r="I35" s="256">
        <v>41.8</v>
      </c>
      <c r="P35" s="222"/>
      <c r="Q35" s="222"/>
      <c r="R35" s="222"/>
      <c r="S35" s="222"/>
      <c r="T35" s="222"/>
      <c r="U35" s="222"/>
      <c r="V35" s="222"/>
      <c r="W35" s="222"/>
      <c r="X35" s="222"/>
      <c r="Y35" s="222"/>
      <c r="Z35" s="222"/>
      <c r="AA35" s="222"/>
      <c r="AB35" s="222"/>
      <c r="AC35" s="222"/>
    </row>
    <row r="36" spans="1:29" ht="12" customHeight="1" x14ac:dyDescent="0.3">
      <c r="A36" s="302"/>
      <c r="C36" s="198">
        <v>44805.791666666664</v>
      </c>
      <c r="D36" s="256">
        <v>485.1</v>
      </c>
      <c r="E36" s="256">
        <v>0</v>
      </c>
      <c r="F36" s="256">
        <v>8.9</v>
      </c>
      <c r="G36" s="256">
        <v>60</v>
      </c>
      <c r="H36" s="256">
        <v>2</v>
      </c>
      <c r="I36" s="256">
        <v>66.599999999999994</v>
      </c>
      <c r="P36" s="222"/>
      <c r="Q36" s="222"/>
      <c r="R36" s="222"/>
      <c r="S36" s="222"/>
      <c r="T36" s="222"/>
      <c r="U36" s="222"/>
      <c r="V36" s="222"/>
      <c r="W36" s="222"/>
      <c r="X36" s="222"/>
      <c r="Y36" s="222"/>
      <c r="Z36" s="222"/>
      <c r="AA36" s="222"/>
      <c r="AB36" s="222"/>
      <c r="AC36" s="222"/>
    </row>
    <row r="37" spans="1:29" ht="12" customHeight="1" x14ac:dyDescent="0.3">
      <c r="A37" s="302"/>
      <c r="C37" s="198">
        <v>44805.833333333336</v>
      </c>
      <c r="D37" s="256">
        <v>485.2</v>
      </c>
      <c r="E37" s="256">
        <v>0</v>
      </c>
      <c r="F37" s="256">
        <v>8.8000000000000007</v>
      </c>
      <c r="G37" s="256">
        <v>57.8</v>
      </c>
      <c r="H37" s="256">
        <v>1.7</v>
      </c>
      <c r="I37" s="256">
        <v>55.3</v>
      </c>
      <c r="P37" s="222"/>
      <c r="Q37" s="222"/>
      <c r="R37" s="222"/>
      <c r="S37" s="222"/>
      <c r="T37" s="222"/>
      <c r="U37" s="222"/>
      <c r="V37" s="222"/>
      <c r="W37" s="222"/>
      <c r="X37" s="222"/>
      <c r="Y37" s="222"/>
      <c r="Z37" s="222"/>
      <c r="AA37" s="222"/>
      <c r="AB37" s="222"/>
      <c r="AC37" s="222"/>
    </row>
    <row r="38" spans="1:29" ht="12" customHeight="1" x14ac:dyDescent="0.3">
      <c r="A38" s="302"/>
      <c r="C38" s="198">
        <v>44805.875</v>
      </c>
      <c r="D38" s="256">
        <v>485.4</v>
      </c>
      <c r="E38" s="256">
        <v>0</v>
      </c>
      <c r="F38" s="256">
        <v>8.1</v>
      </c>
      <c r="G38" s="256">
        <v>58.3</v>
      </c>
      <c r="H38" s="256">
        <v>2.4</v>
      </c>
      <c r="I38" s="256">
        <v>50.5</v>
      </c>
      <c r="P38" s="222"/>
      <c r="Q38" s="222"/>
      <c r="R38" s="222"/>
      <c r="S38" s="222"/>
      <c r="T38" s="222"/>
      <c r="U38" s="222"/>
      <c r="V38" s="222"/>
      <c r="W38" s="222"/>
      <c r="X38" s="222"/>
      <c r="Y38" s="222"/>
      <c r="Z38" s="222"/>
      <c r="AA38" s="222"/>
      <c r="AB38" s="222"/>
      <c r="AC38" s="222"/>
    </row>
    <row r="39" spans="1:29" ht="12" customHeight="1" x14ac:dyDescent="0.3">
      <c r="A39" s="302"/>
      <c r="C39" s="198">
        <v>44805.916666666664</v>
      </c>
      <c r="D39" s="256">
        <v>485.5</v>
      </c>
      <c r="E39" s="256">
        <v>0</v>
      </c>
      <c r="F39" s="256">
        <v>6.7</v>
      </c>
      <c r="G39" s="256">
        <v>62.7</v>
      </c>
      <c r="H39" s="256">
        <v>2.6</v>
      </c>
      <c r="I39" s="256">
        <v>353.6</v>
      </c>
      <c r="P39" s="222"/>
      <c r="Q39" s="222"/>
      <c r="R39" s="222"/>
      <c r="S39" s="222"/>
      <c r="T39" s="222"/>
      <c r="U39" s="222"/>
      <c r="V39" s="222"/>
      <c r="W39" s="222"/>
      <c r="X39" s="222"/>
      <c r="Y39" s="222"/>
      <c r="Z39" s="222"/>
      <c r="AA39" s="222"/>
      <c r="AB39" s="222"/>
      <c r="AC39" s="222"/>
    </row>
    <row r="40" spans="1:29" ht="12" customHeight="1" x14ac:dyDescent="0.3">
      <c r="A40" s="302"/>
      <c r="C40" s="198">
        <v>44805.958333333336</v>
      </c>
      <c r="D40" s="256">
        <v>485.6</v>
      </c>
      <c r="E40" s="256">
        <v>0</v>
      </c>
      <c r="F40" s="256">
        <v>5.3</v>
      </c>
      <c r="G40" s="256">
        <v>64.5</v>
      </c>
      <c r="H40" s="256">
        <v>2.2999999999999998</v>
      </c>
      <c r="I40" s="256">
        <v>358</v>
      </c>
      <c r="P40" s="222"/>
      <c r="Q40" s="222"/>
      <c r="R40" s="222"/>
      <c r="S40" s="222"/>
      <c r="T40" s="222"/>
      <c r="U40" s="222"/>
      <c r="V40" s="222"/>
      <c r="W40" s="222"/>
      <c r="X40" s="222"/>
      <c r="Y40" s="222"/>
      <c r="Z40" s="222"/>
      <c r="AA40" s="222"/>
      <c r="AB40" s="222"/>
      <c r="AC40" s="222"/>
    </row>
    <row r="41" spans="1:29" ht="12" customHeight="1" x14ac:dyDescent="0.3">
      <c r="A41" s="302">
        <v>2</v>
      </c>
      <c r="C41" s="198">
        <v>44806</v>
      </c>
      <c r="D41" s="256">
        <v>485.5</v>
      </c>
      <c r="E41" s="256">
        <v>0</v>
      </c>
      <c r="F41" s="256">
        <v>4.5999999999999996</v>
      </c>
      <c r="G41" s="256">
        <v>68.099999999999994</v>
      </c>
      <c r="H41" s="256">
        <v>1.2</v>
      </c>
      <c r="I41" s="256">
        <v>305.39999999999998</v>
      </c>
      <c r="P41" s="222"/>
      <c r="Q41" s="222"/>
      <c r="R41" s="222"/>
      <c r="S41" s="222"/>
      <c r="T41" s="222"/>
      <c r="U41" s="222"/>
      <c r="V41" s="222"/>
      <c r="W41" s="222"/>
      <c r="X41" s="222"/>
      <c r="Y41" s="222"/>
      <c r="Z41" s="222"/>
      <c r="AA41" s="222"/>
      <c r="AB41" s="222"/>
      <c r="AC41" s="222"/>
    </row>
    <row r="42" spans="1:29" ht="12" customHeight="1" x14ac:dyDescent="0.3">
      <c r="A42" s="302"/>
      <c r="C42" s="198">
        <v>44806.041666666664</v>
      </c>
      <c r="D42" s="256">
        <v>485.4</v>
      </c>
      <c r="E42" s="256">
        <v>0</v>
      </c>
      <c r="F42" s="256">
        <v>3.7</v>
      </c>
      <c r="G42" s="256">
        <v>70.599999999999994</v>
      </c>
      <c r="H42" s="256">
        <v>1</v>
      </c>
      <c r="I42" s="256">
        <v>285.10000000000002</v>
      </c>
      <c r="P42" s="222"/>
      <c r="Q42" s="222"/>
      <c r="R42" s="222"/>
      <c r="S42" s="222"/>
      <c r="T42" s="222"/>
      <c r="U42" s="222"/>
      <c r="V42" s="222"/>
      <c r="W42" s="222"/>
      <c r="X42" s="222"/>
      <c r="Y42" s="222"/>
      <c r="Z42" s="222"/>
      <c r="AA42" s="222"/>
      <c r="AB42" s="222"/>
      <c r="AC42" s="222"/>
    </row>
    <row r="43" spans="1:29" ht="12" customHeight="1" x14ac:dyDescent="0.3">
      <c r="A43" s="302"/>
      <c r="C43" s="198">
        <v>44806.083333333336</v>
      </c>
      <c r="D43" s="256">
        <v>485.3</v>
      </c>
      <c r="E43" s="256">
        <v>0</v>
      </c>
      <c r="F43" s="256">
        <v>2.8</v>
      </c>
      <c r="G43" s="256">
        <v>74</v>
      </c>
      <c r="H43" s="256">
        <v>0.8</v>
      </c>
      <c r="I43" s="256">
        <v>266.7</v>
      </c>
      <c r="P43" s="222"/>
      <c r="Q43" s="222"/>
      <c r="R43" s="222"/>
      <c r="S43" s="222"/>
      <c r="T43" s="222"/>
      <c r="U43" s="222"/>
      <c r="V43" s="222"/>
      <c r="W43" s="222"/>
      <c r="X43" s="222"/>
      <c r="Y43" s="222"/>
      <c r="Z43" s="222"/>
      <c r="AA43" s="222"/>
      <c r="AB43" s="222"/>
      <c r="AC43" s="222"/>
    </row>
    <row r="44" spans="1:29" ht="12" customHeight="1" x14ac:dyDescent="0.3">
      <c r="A44" s="302"/>
      <c r="C44" s="198">
        <v>44806.125</v>
      </c>
      <c r="D44" s="256">
        <v>485.3</v>
      </c>
      <c r="E44" s="256">
        <v>0</v>
      </c>
      <c r="F44" s="256">
        <v>2.1</v>
      </c>
      <c r="G44" s="256">
        <v>76.099999999999994</v>
      </c>
      <c r="H44" s="256">
        <v>1.2</v>
      </c>
      <c r="I44" s="256">
        <v>279.5</v>
      </c>
      <c r="P44" s="222"/>
      <c r="Q44" s="222"/>
      <c r="R44" s="222"/>
      <c r="S44" s="222"/>
      <c r="T44" s="222"/>
      <c r="U44" s="222"/>
      <c r="V44" s="222"/>
      <c r="W44" s="222"/>
      <c r="X44" s="222"/>
      <c r="Y44" s="222"/>
      <c r="Z44" s="222"/>
      <c r="AA44" s="222"/>
      <c r="AB44" s="222"/>
      <c r="AC44" s="257"/>
    </row>
    <row r="45" spans="1:29" ht="12" customHeight="1" x14ac:dyDescent="0.3">
      <c r="A45" s="302"/>
      <c r="C45" s="198">
        <v>44806.166666666664</v>
      </c>
      <c r="D45" s="256">
        <v>485.4</v>
      </c>
      <c r="E45" s="256">
        <v>0</v>
      </c>
      <c r="F45" s="256">
        <v>1.4</v>
      </c>
      <c r="G45" s="256">
        <v>77.5</v>
      </c>
      <c r="H45" s="256">
        <v>1.2</v>
      </c>
      <c r="I45" s="256">
        <v>274.8</v>
      </c>
      <c r="P45" s="222"/>
      <c r="Q45" s="222"/>
      <c r="R45" s="222"/>
      <c r="S45" s="222"/>
      <c r="T45" s="222"/>
      <c r="U45" s="222"/>
      <c r="V45" s="222"/>
      <c r="W45" s="222"/>
      <c r="X45" s="222"/>
      <c r="Y45" s="222"/>
      <c r="Z45" s="222"/>
      <c r="AA45" s="222"/>
      <c r="AB45" s="222"/>
      <c r="AC45" s="222"/>
    </row>
    <row r="46" spans="1:29" ht="12" customHeight="1" x14ac:dyDescent="0.3">
      <c r="A46" s="302"/>
      <c r="C46" s="198">
        <v>44806.208333333336</v>
      </c>
      <c r="D46" s="256">
        <v>485.6</v>
      </c>
      <c r="E46" s="256">
        <v>0</v>
      </c>
      <c r="F46" s="256">
        <v>1.4</v>
      </c>
      <c r="G46" s="256">
        <v>74.400000000000006</v>
      </c>
      <c r="H46" s="256">
        <v>1.2</v>
      </c>
      <c r="I46" s="256">
        <v>345.6</v>
      </c>
      <c r="P46" s="222"/>
      <c r="Q46" s="222"/>
      <c r="R46" s="222"/>
      <c r="S46" s="222"/>
      <c r="T46" s="222"/>
      <c r="U46" s="222"/>
      <c r="V46" s="222"/>
      <c r="W46" s="222"/>
      <c r="X46" s="222"/>
      <c r="Y46" s="222"/>
      <c r="Z46" s="222"/>
      <c r="AA46" s="222"/>
      <c r="AB46" s="222"/>
      <c r="AC46" s="222"/>
    </row>
    <row r="47" spans="1:29" ht="12" customHeight="1" x14ac:dyDescent="0.3">
      <c r="A47" s="302"/>
      <c r="C47" s="198">
        <v>44806.25</v>
      </c>
      <c r="D47" s="256">
        <v>486</v>
      </c>
      <c r="E47" s="256">
        <v>0</v>
      </c>
      <c r="F47" s="256">
        <v>1.5</v>
      </c>
      <c r="G47" s="256">
        <v>73.2</v>
      </c>
      <c r="H47" s="256">
        <v>1.5</v>
      </c>
      <c r="I47" s="256">
        <v>1.9</v>
      </c>
      <c r="P47" s="222"/>
      <c r="Q47" s="222"/>
      <c r="R47" s="222"/>
      <c r="S47" s="222"/>
      <c r="T47" s="222"/>
      <c r="U47" s="222"/>
      <c r="V47" s="222"/>
      <c r="W47" s="222"/>
      <c r="X47" s="222"/>
      <c r="Y47" s="222"/>
      <c r="Z47" s="222"/>
      <c r="AA47" s="222"/>
      <c r="AB47" s="222"/>
      <c r="AC47" s="222"/>
    </row>
    <row r="48" spans="1:29" ht="12" customHeight="1" x14ac:dyDescent="0.3">
      <c r="A48" s="302"/>
      <c r="C48" s="198">
        <v>44806.291666666664</v>
      </c>
      <c r="D48" s="256">
        <v>486.4</v>
      </c>
      <c r="E48" s="256">
        <v>0</v>
      </c>
      <c r="F48" s="256">
        <v>2.7</v>
      </c>
      <c r="G48" s="256">
        <v>73.599999999999994</v>
      </c>
      <c r="H48" s="256">
        <v>1.2</v>
      </c>
      <c r="I48" s="256">
        <v>7.3</v>
      </c>
      <c r="P48" s="222"/>
      <c r="Q48" s="222"/>
      <c r="R48" s="222"/>
      <c r="S48" s="222"/>
      <c r="T48" s="222"/>
      <c r="U48" s="222"/>
      <c r="V48" s="222"/>
      <c r="W48" s="222"/>
      <c r="X48" s="222"/>
      <c r="Y48" s="222"/>
      <c r="Z48" s="222"/>
      <c r="AA48" s="222"/>
      <c r="AB48" s="222"/>
      <c r="AC48" s="222"/>
    </row>
    <row r="49" spans="1:29" ht="12" customHeight="1" x14ac:dyDescent="0.3">
      <c r="A49" s="302"/>
      <c r="C49" s="198">
        <v>44806.333333333336</v>
      </c>
      <c r="D49" s="256">
        <v>486.6</v>
      </c>
      <c r="E49" s="256">
        <v>0</v>
      </c>
      <c r="F49" s="256">
        <v>5</v>
      </c>
      <c r="G49" s="256">
        <v>66.3</v>
      </c>
      <c r="H49" s="256">
        <v>1.1000000000000001</v>
      </c>
      <c r="I49" s="256">
        <v>273.60000000000002</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44806.375</v>
      </c>
      <c r="D50" s="256">
        <v>486.5</v>
      </c>
      <c r="E50" s="256">
        <v>0</v>
      </c>
      <c r="F50" s="256">
        <v>8.8000000000000007</v>
      </c>
      <c r="G50" s="256">
        <v>53.4</v>
      </c>
      <c r="H50" s="256">
        <v>0.7</v>
      </c>
      <c r="I50" s="256">
        <v>234.5</v>
      </c>
      <c r="K50" s="222"/>
      <c r="L50" s="222"/>
      <c r="M50" s="222"/>
      <c r="N50" s="222"/>
      <c r="O50" s="222"/>
    </row>
    <row r="51" spans="1:29" ht="12" customHeight="1" x14ac:dyDescent="0.3">
      <c r="A51" s="302"/>
      <c r="C51" s="198">
        <v>44806.416666666664</v>
      </c>
      <c r="D51" s="256">
        <v>486</v>
      </c>
      <c r="E51" s="256">
        <v>0</v>
      </c>
      <c r="F51" s="256">
        <v>12.5</v>
      </c>
      <c r="G51" s="256">
        <v>39.700000000000003</v>
      </c>
      <c r="H51" s="256">
        <v>1</v>
      </c>
      <c r="I51" s="256">
        <v>155.5</v>
      </c>
      <c r="K51" s="222"/>
      <c r="L51" s="222"/>
      <c r="M51" s="222"/>
      <c r="N51" s="222"/>
      <c r="O51" s="222"/>
    </row>
    <row r="52" spans="1:29" ht="12" customHeight="1" x14ac:dyDescent="0.3">
      <c r="A52" s="302"/>
      <c r="C52" s="198">
        <v>44806.458333333336</v>
      </c>
      <c r="D52" s="256">
        <v>485.4</v>
      </c>
      <c r="E52" s="256">
        <v>0</v>
      </c>
      <c r="F52" s="256">
        <v>16.600000000000001</v>
      </c>
      <c r="G52" s="256">
        <v>19.600000000000001</v>
      </c>
      <c r="H52" s="256">
        <v>1.2</v>
      </c>
      <c r="I52" s="256">
        <v>255.7</v>
      </c>
      <c r="K52" s="222"/>
      <c r="L52" s="222"/>
      <c r="M52" s="222"/>
      <c r="N52" s="222"/>
      <c r="O52" s="222"/>
    </row>
    <row r="53" spans="1:29" ht="12" customHeight="1" x14ac:dyDescent="0.3">
      <c r="A53" s="302"/>
      <c r="C53" s="198">
        <v>44806.5</v>
      </c>
      <c r="D53" s="256">
        <v>484.9</v>
      </c>
      <c r="E53" s="256">
        <v>0</v>
      </c>
      <c r="F53" s="256">
        <v>17.8</v>
      </c>
      <c r="G53" s="256">
        <v>21.6</v>
      </c>
      <c r="H53" s="256">
        <v>2</v>
      </c>
      <c r="I53" s="256">
        <v>32.200000000000003</v>
      </c>
      <c r="K53" s="222"/>
      <c r="L53" s="222"/>
      <c r="M53" s="222"/>
      <c r="N53" s="222"/>
      <c r="O53" s="222"/>
    </row>
    <row r="54" spans="1:29" ht="12" customHeight="1" x14ac:dyDescent="0.3">
      <c r="A54" s="302"/>
      <c r="C54" s="198">
        <v>44806.541666666664</v>
      </c>
      <c r="D54" s="256">
        <v>484.5</v>
      </c>
      <c r="E54" s="256">
        <v>0</v>
      </c>
      <c r="F54" s="256">
        <v>17.399999999999999</v>
      </c>
      <c r="G54" s="256">
        <v>27.4</v>
      </c>
      <c r="H54" s="256">
        <v>2.8</v>
      </c>
      <c r="I54" s="256">
        <v>40.4</v>
      </c>
      <c r="K54" s="222"/>
      <c r="L54" s="222"/>
      <c r="M54" s="222"/>
      <c r="N54" s="222"/>
      <c r="O54" s="222"/>
    </row>
    <row r="55" spans="1:29" ht="12" customHeight="1" x14ac:dyDescent="0.3">
      <c r="A55" s="302"/>
      <c r="C55" s="198">
        <v>44806.583333333336</v>
      </c>
      <c r="D55" s="256">
        <v>484.2</v>
      </c>
      <c r="E55" s="256">
        <v>0</v>
      </c>
      <c r="F55" s="256">
        <v>15.7</v>
      </c>
      <c r="G55" s="256">
        <v>32.4</v>
      </c>
      <c r="H55" s="256">
        <v>2.8</v>
      </c>
      <c r="I55" s="256">
        <v>63.4</v>
      </c>
      <c r="K55" s="222"/>
      <c r="L55" s="222"/>
      <c r="M55" s="222"/>
      <c r="N55" s="222"/>
      <c r="O55" s="222"/>
    </row>
    <row r="56" spans="1:29" ht="12" customHeight="1" x14ac:dyDescent="0.3">
      <c r="A56" s="302"/>
      <c r="C56" s="198">
        <v>44806.625</v>
      </c>
      <c r="D56" s="256">
        <v>484</v>
      </c>
      <c r="E56" s="256">
        <v>0</v>
      </c>
      <c r="F56" s="256">
        <v>15</v>
      </c>
      <c r="G56" s="256">
        <v>36.1</v>
      </c>
      <c r="H56" s="256">
        <v>2.9</v>
      </c>
      <c r="I56" s="256">
        <v>74.5</v>
      </c>
      <c r="K56" s="222"/>
      <c r="L56" s="222"/>
      <c r="M56" s="222"/>
      <c r="N56" s="222"/>
      <c r="O56" s="222"/>
    </row>
    <row r="57" spans="1:29" ht="12" customHeight="1" x14ac:dyDescent="0.3">
      <c r="A57" s="302"/>
      <c r="C57" s="198">
        <v>44806.666666666664</v>
      </c>
      <c r="D57" s="256" t="s">
        <v>296</v>
      </c>
      <c r="E57" s="256" t="s">
        <v>296</v>
      </c>
      <c r="F57" s="256" t="s">
        <v>296</v>
      </c>
      <c r="G57" s="256" t="s">
        <v>296</v>
      </c>
      <c r="H57" s="256" t="s">
        <v>296</v>
      </c>
      <c r="I57" s="256" t="s">
        <v>296</v>
      </c>
      <c r="K57" s="222"/>
      <c r="L57" s="222"/>
      <c r="M57" s="222"/>
      <c r="N57" s="222"/>
      <c r="O57" s="222"/>
    </row>
    <row r="58" spans="1:29" ht="12" customHeight="1" x14ac:dyDescent="0.3">
      <c r="A58" s="302"/>
      <c r="C58" s="198">
        <v>44806.708333333336</v>
      </c>
      <c r="D58" s="256" t="s">
        <v>296</v>
      </c>
      <c r="E58" s="256" t="s">
        <v>296</v>
      </c>
      <c r="F58" s="256" t="s">
        <v>296</v>
      </c>
      <c r="G58" s="256" t="s">
        <v>296</v>
      </c>
      <c r="H58" s="256" t="s">
        <v>296</v>
      </c>
      <c r="I58" s="256" t="s">
        <v>296</v>
      </c>
      <c r="K58" s="222"/>
      <c r="L58" s="222"/>
      <c r="M58" s="222"/>
      <c r="N58" s="222"/>
      <c r="O58" s="222"/>
    </row>
    <row r="59" spans="1:29" ht="12" customHeight="1" x14ac:dyDescent="0.3">
      <c r="A59" s="302"/>
      <c r="C59" s="198">
        <v>44806.75</v>
      </c>
      <c r="D59" s="256" t="s">
        <v>241</v>
      </c>
      <c r="E59" s="256">
        <v>0</v>
      </c>
      <c r="F59" s="256">
        <v>9.1999999999999993</v>
      </c>
      <c r="G59" s="256">
        <v>57.7</v>
      </c>
      <c r="H59" s="256">
        <v>1.8</v>
      </c>
      <c r="I59" s="256">
        <v>19.8</v>
      </c>
      <c r="K59" s="222"/>
      <c r="L59" s="222"/>
      <c r="M59" s="222"/>
      <c r="N59" s="222"/>
      <c r="O59" s="222"/>
    </row>
    <row r="60" spans="1:29" ht="12" customHeight="1" x14ac:dyDescent="0.3">
      <c r="A60" s="302"/>
      <c r="C60" s="198">
        <v>44806.791666666664</v>
      </c>
      <c r="D60" s="256">
        <v>486.1</v>
      </c>
      <c r="E60" s="256">
        <v>0</v>
      </c>
      <c r="F60" s="256">
        <v>8.5</v>
      </c>
      <c r="G60" s="256">
        <v>58.2</v>
      </c>
      <c r="H60" s="256">
        <v>0.7</v>
      </c>
      <c r="I60" s="256">
        <v>49.7</v>
      </c>
      <c r="K60" s="222"/>
      <c r="L60" s="222"/>
      <c r="M60" s="222"/>
      <c r="N60" s="222"/>
      <c r="O60" s="222"/>
    </row>
    <row r="61" spans="1:29" ht="12" customHeight="1" x14ac:dyDescent="0.3">
      <c r="A61" s="302"/>
      <c r="C61" s="198">
        <v>44806.833333333336</v>
      </c>
      <c r="D61" s="256">
        <v>486.4</v>
      </c>
      <c r="E61" s="256">
        <v>0</v>
      </c>
      <c r="F61" s="256">
        <v>8.1</v>
      </c>
      <c r="G61" s="256">
        <v>58.7</v>
      </c>
      <c r="H61" s="256">
        <v>1</v>
      </c>
      <c r="I61" s="256">
        <v>37.799999999999997</v>
      </c>
      <c r="K61" s="222"/>
      <c r="L61" s="222"/>
      <c r="M61" s="222"/>
      <c r="N61" s="222"/>
      <c r="O61" s="222"/>
    </row>
    <row r="62" spans="1:29" ht="12" customHeight="1" x14ac:dyDescent="0.3">
      <c r="A62" s="302"/>
      <c r="C62" s="198">
        <v>44806.875</v>
      </c>
      <c r="D62" s="256">
        <v>486.6</v>
      </c>
      <c r="E62" s="256">
        <v>0</v>
      </c>
      <c r="F62" s="256">
        <v>7</v>
      </c>
      <c r="G62" s="256">
        <v>60.2</v>
      </c>
      <c r="H62" s="256">
        <v>1.9</v>
      </c>
      <c r="I62" s="256">
        <v>6.5</v>
      </c>
      <c r="K62" s="222"/>
      <c r="L62" s="222"/>
      <c r="M62" s="222"/>
      <c r="N62" s="222"/>
      <c r="O62" s="222"/>
    </row>
    <row r="63" spans="1:29" ht="12" customHeight="1" x14ac:dyDescent="0.3">
      <c r="A63" s="302"/>
      <c r="C63" s="198">
        <v>44806.916666666664</v>
      </c>
      <c r="D63" s="256">
        <v>486.7</v>
      </c>
      <c r="E63" s="256">
        <v>0</v>
      </c>
      <c r="F63" s="256">
        <v>5.7</v>
      </c>
      <c r="G63" s="256">
        <v>61.3</v>
      </c>
      <c r="H63" s="256">
        <v>2.2000000000000002</v>
      </c>
      <c r="I63" s="256">
        <v>342</v>
      </c>
      <c r="K63" s="222"/>
      <c r="L63" s="222"/>
      <c r="M63" s="222"/>
      <c r="N63" s="222"/>
      <c r="O63" s="222"/>
    </row>
    <row r="64" spans="1:29" ht="12" customHeight="1" x14ac:dyDescent="0.3">
      <c r="A64" s="302"/>
      <c r="C64" s="198">
        <v>44806.958333333336</v>
      </c>
      <c r="D64" s="256">
        <v>486.7</v>
      </c>
      <c r="E64" s="256">
        <v>0</v>
      </c>
      <c r="F64" s="256">
        <v>4.9000000000000004</v>
      </c>
      <c r="G64" s="256">
        <v>62.9</v>
      </c>
      <c r="H64" s="256">
        <v>1.3</v>
      </c>
      <c r="I64" s="256">
        <v>329.8</v>
      </c>
      <c r="K64" s="222"/>
      <c r="L64" s="222"/>
      <c r="M64" s="222"/>
      <c r="N64" s="222"/>
      <c r="O64" s="222"/>
    </row>
    <row r="65" spans="1:9" ht="12" customHeight="1" x14ac:dyDescent="0.25">
      <c r="A65" s="302">
        <v>3</v>
      </c>
      <c r="C65" s="198">
        <v>44807</v>
      </c>
      <c r="D65" s="256">
        <v>486.7</v>
      </c>
      <c r="E65" s="256">
        <v>0</v>
      </c>
      <c r="F65" s="256">
        <v>4.0999999999999996</v>
      </c>
      <c r="G65" s="256">
        <v>66.2</v>
      </c>
      <c r="H65" s="256">
        <v>1</v>
      </c>
      <c r="I65" s="256">
        <v>302.7</v>
      </c>
    </row>
    <row r="66" spans="1:9" ht="12" customHeight="1" x14ac:dyDescent="0.25">
      <c r="A66" s="302"/>
      <c r="C66" s="198">
        <v>44807.041666666664</v>
      </c>
      <c r="D66" s="256">
        <v>486.5</v>
      </c>
      <c r="E66" s="256">
        <v>0</v>
      </c>
      <c r="F66" s="256">
        <v>3.1</v>
      </c>
      <c r="G66" s="256">
        <v>70.599999999999994</v>
      </c>
      <c r="H66" s="256">
        <v>1.1000000000000001</v>
      </c>
      <c r="I66" s="256">
        <v>282.2</v>
      </c>
    </row>
    <row r="67" spans="1:9" ht="12" customHeight="1" x14ac:dyDescent="0.25">
      <c r="A67" s="302"/>
      <c r="C67" s="198">
        <v>44807.083333333336</v>
      </c>
      <c r="D67" s="256">
        <v>486.3</v>
      </c>
      <c r="E67" s="256">
        <v>0</v>
      </c>
      <c r="F67" s="256">
        <v>2.1</v>
      </c>
      <c r="G67" s="256">
        <v>73.599999999999994</v>
      </c>
      <c r="H67" s="256">
        <v>1.3</v>
      </c>
      <c r="I67" s="256">
        <v>263.7</v>
      </c>
    </row>
    <row r="68" spans="1:9" ht="12" customHeight="1" x14ac:dyDescent="0.25">
      <c r="A68" s="302"/>
      <c r="C68" s="198">
        <v>44807.125</v>
      </c>
      <c r="D68" s="256">
        <v>486.3</v>
      </c>
      <c r="E68" s="256">
        <v>0</v>
      </c>
      <c r="F68" s="256">
        <v>1.2</v>
      </c>
      <c r="G68" s="256">
        <v>75.8</v>
      </c>
      <c r="H68" s="256">
        <v>1.6</v>
      </c>
      <c r="I68" s="256">
        <v>272.39999999999998</v>
      </c>
    </row>
    <row r="69" spans="1:9" ht="12" customHeight="1" x14ac:dyDescent="0.25">
      <c r="A69" s="302"/>
      <c r="C69" s="198">
        <v>44807.166666666664</v>
      </c>
      <c r="D69" s="256">
        <v>486.5</v>
      </c>
      <c r="E69" s="256">
        <v>0</v>
      </c>
      <c r="F69" s="256">
        <v>0.8</v>
      </c>
      <c r="G69" s="256">
        <v>75.900000000000006</v>
      </c>
      <c r="H69" s="256">
        <v>1.6</v>
      </c>
      <c r="I69" s="256">
        <v>263.10000000000002</v>
      </c>
    </row>
    <row r="70" spans="1:9" ht="12" customHeight="1" x14ac:dyDescent="0.25">
      <c r="A70" s="302"/>
      <c r="C70" s="198">
        <v>44807.208333333336</v>
      </c>
      <c r="D70" s="256">
        <v>486.8</v>
      </c>
      <c r="E70" s="256">
        <v>0</v>
      </c>
      <c r="F70" s="256">
        <v>1.4</v>
      </c>
      <c r="G70" s="256">
        <v>72.900000000000006</v>
      </c>
      <c r="H70" s="256">
        <v>0.9</v>
      </c>
      <c r="I70" s="256">
        <v>271.39999999999998</v>
      </c>
    </row>
    <row r="71" spans="1:9" ht="12" customHeight="1" x14ac:dyDescent="0.25">
      <c r="A71" s="302"/>
      <c r="C71" s="198">
        <v>44807.25</v>
      </c>
      <c r="D71" s="256">
        <v>487.1</v>
      </c>
      <c r="E71" s="256">
        <v>0</v>
      </c>
      <c r="F71" s="256">
        <v>1.9</v>
      </c>
      <c r="G71" s="256">
        <v>71.599999999999994</v>
      </c>
      <c r="H71" s="256">
        <v>0.9</v>
      </c>
      <c r="I71" s="256">
        <v>269.60000000000002</v>
      </c>
    </row>
    <row r="72" spans="1:9" ht="12" customHeight="1" x14ac:dyDescent="0.25">
      <c r="A72" s="302"/>
      <c r="C72" s="198">
        <v>44807.291666666664</v>
      </c>
      <c r="D72" s="256">
        <v>487.3</v>
      </c>
      <c r="E72" s="256">
        <v>0</v>
      </c>
      <c r="F72" s="256">
        <v>2.8</v>
      </c>
      <c r="G72" s="256">
        <v>67.7</v>
      </c>
      <c r="H72" s="256">
        <v>0.4</v>
      </c>
      <c r="I72" s="256">
        <v>104.2</v>
      </c>
    </row>
    <row r="73" spans="1:9" ht="12" customHeight="1" x14ac:dyDescent="0.25">
      <c r="A73" s="302"/>
      <c r="C73" s="198">
        <v>44807.333333333336</v>
      </c>
      <c r="D73" s="256">
        <v>487.5</v>
      </c>
      <c r="E73" s="256">
        <v>0</v>
      </c>
      <c r="F73" s="256">
        <v>6</v>
      </c>
      <c r="G73" s="256">
        <v>58.6</v>
      </c>
      <c r="H73" s="256">
        <v>0.6</v>
      </c>
      <c r="I73" s="256">
        <v>113.1</v>
      </c>
    </row>
    <row r="74" spans="1:9" ht="12" customHeight="1" x14ac:dyDescent="0.25">
      <c r="A74" s="302"/>
      <c r="C74" s="198">
        <v>44807.375</v>
      </c>
      <c r="D74" s="256">
        <v>487.4</v>
      </c>
      <c r="E74" s="256">
        <v>0</v>
      </c>
      <c r="F74" s="256">
        <v>9.3000000000000007</v>
      </c>
      <c r="G74" s="256">
        <v>46</v>
      </c>
      <c r="H74" s="256">
        <v>0.7</v>
      </c>
      <c r="I74" s="256">
        <v>130.69999999999999</v>
      </c>
    </row>
    <row r="75" spans="1:9" ht="12" customHeight="1" x14ac:dyDescent="0.25">
      <c r="A75" s="302"/>
      <c r="C75" s="198">
        <v>44807.416666666664</v>
      </c>
      <c r="D75" s="256">
        <v>487</v>
      </c>
      <c r="E75" s="256">
        <v>0</v>
      </c>
      <c r="F75" s="256">
        <v>12.7</v>
      </c>
      <c r="G75" s="256">
        <v>36.299999999999997</v>
      </c>
      <c r="H75" s="256">
        <v>1</v>
      </c>
      <c r="I75" s="256">
        <v>247.7</v>
      </c>
    </row>
    <row r="76" spans="1:9" ht="12" customHeight="1" x14ac:dyDescent="0.25">
      <c r="A76" s="302"/>
      <c r="C76" s="198">
        <v>44807.458333333336</v>
      </c>
      <c r="D76" s="256">
        <v>486.5</v>
      </c>
      <c r="E76" s="256">
        <v>0</v>
      </c>
      <c r="F76" s="256">
        <v>14.3</v>
      </c>
      <c r="G76" s="256">
        <v>30.1</v>
      </c>
      <c r="H76" s="256">
        <v>1.7</v>
      </c>
      <c r="I76" s="256">
        <v>234.7</v>
      </c>
    </row>
    <row r="77" spans="1:9" ht="12" customHeight="1" x14ac:dyDescent="0.25">
      <c r="A77" s="302"/>
      <c r="C77" s="198">
        <v>44807.5</v>
      </c>
      <c r="D77" s="256">
        <v>485.8</v>
      </c>
      <c r="E77" s="256">
        <v>0</v>
      </c>
      <c r="F77" s="256">
        <v>15</v>
      </c>
      <c r="G77" s="256">
        <v>27.7</v>
      </c>
      <c r="H77" s="256">
        <v>2.6</v>
      </c>
      <c r="I77" s="256">
        <v>125.4</v>
      </c>
    </row>
    <row r="78" spans="1:9" ht="12" customHeight="1" x14ac:dyDescent="0.25">
      <c r="A78" s="302"/>
      <c r="C78" s="198">
        <v>44807.541666666664</v>
      </c>
      <c r="D78" s="256">
        <v>485.1</v>
      </c>
      <c r="E78" s="256">
        <v>0</v>
      </c>
      <c r="F78" s="256">
        <v>15.5</v>
      </c>
      <c r="G78" s="256">
        <v>29.3</v>
      </c>
      <c r="H78" s="256">
        <v>2.2999999999999998</v>
      </c>
      <c r="I78" s="256">
        <v>85</v>
      </c>
    </row>
    <row r="79" spans="1:9" ht="12" customHeight="1" x14ac:dyDescent="0.25">
      <c r="A79" s="302"/>
      <c r="C79" s="198">
        <v>44807.583333333336</v>
      </c>
      <c r="D79" s="256">
        <v>484.6</v>
      </c>
      <c r="E79" s="256">
        <v>0</v>
      </c>
      <c r="F79" s="256">
        <v>15.1</v>
      </c>
      <c r="G79" s="256">
        <v>32.5</v>
      </c>
      <c r="H79" s="256">
        <v>2.8</v>
      </c>
      <c r="I79" s="256">
        <v>82.5</v>
      </c>
    </row>
    <row r="80" spans="1:9" ht="12" customHeight="1" x14ac:dyDescent="0.25">
      <c r="A80" s="302"/>
      <c r="C80" s="198">
        <v>44807.625</v>
      </c>
      <c r="D80" s="256">
        <v>484.3</v>
      </c>
      <c r="E80" s="256">
        <v>0</v>
      </c>
      <c r="F80" s="256">
        <v>14.3</v>
      </c>
      <c r="G80" s="256">
        <v>33.4</v>
      </c>
      <c r="H80" s="256">
        <v>2.6</v>
      </c>
      <c r="I80" s="256">
        <v>73.5</v>
      </c>
    </row>
    <row r="81" spans="1:9" ht="12" customHeight="1" x14ac:dyDescent="0.25">
      <c r="A81" s="302"/>
      <c r="C81" s="198">
        <v>44807.666666666664</v>
      </c>
      <c r="D81" s="256">
        <v>484.3</v>
      </c>
      <c r="E81" s="256">
        <v>0</v>
      </c>
      <c r="F81" s="256">
        <v>13.7</v>
      </c>
      <c r="G81" s="256">
        <v>36.700000000000003</v>
      </c>
      <c r="H81" s="256">
        <v>2.1</v>
      </c>
      <c r="I81" s="256">
        <v>58.4</v>
      </c>
    </row>
    <row r="82" spans="1:9" ht="12" customHeight="1" x14ac:dyDescent="0.25">
      <c r="A82" s="302"/>
      <c r="C82" s="198">
        <v>44807.708333333336</v>
      </c>
      <c r="D82" s="256">
        <v>484.8</v>
      </c>
      <c r="E82" s="256">
        <v>0</v>
      </c>
      <c r="F82" s="256">
        <v>10.8</v>
      </c>
      <c r="G82" s="256">
        <v>49.7</v>
      </c>
      <c r="H82" s="256">
        <v>1.7</v>
      </c>
      <c r="I82" s="256">
        <v>51.7</v>
      </c>
    </row>
    <row r="83" spans="1:9" ht="12" customHeight="1" x14ac:dyDescent="0.25">
      <c r="A83" s="302"/>
      <c r="C83" s="198">
        <v>44807.75</v>
      </c>
      <c r="D83" s="256">
        <v>485.6</v>
      </c>
      <c r="E83" s="256">
        <v>0</v>
      </c>
      <c r="F83" s="256">
        <v>9</v>
      </c>
      <c r="G83" s="256">
        <v>55.4</v>
      </c>
      <c r="H83" s="256">
        <v>1.8</v>
      </c>
      <c r="I83" s="256">
        <v>31.1</v>
      </c>
    </row>
    <row r="84" spans="1:9" ht="12" customHeight="1" x14ac:dyDescent="0.25">
      <c r="A84" s="302"/>
      <c r="C84" s="198">
        <v>44807.791666666664</v>
      </c>
      <c r="D84" s="256">
        <v>486.1</v>
      </c>
      <c r="E84" s="256">
        <v>0</v>
      </c>
      <c r="F84" s="256">
        <v>8.1999999999999993</v>
      </c>
      <c r="G84" s="256">
        <v>56.2</v>
      </c>
      <c r="H84" s="256">
        <v>1.9</v>
      </c>
      <c r="I84" s="256">
        <v>23.2</v>
      </c>
    </row>
    <row r="85" spans="1:9" ht="12" customHeight="1" x14ac:dyDescent="0.25">
      <c r="A85" s="302"/>
      <c r="C85" s="198">
        <v>44807.833333333336</v>
      </c>
      <c r="D85" s="256">
        <v>486.4</v>
      </c>
      <c r="E85" s="256">
        <v>0</v>
      </c>
      <c r="F85" s="256">
        <v>7.9</v>
      </c>
      <c r="G85" s="256">
        <v>57.7</v>
      </c>
      <c r="H85" s="256">
        <v>1.7</v>
      </c>
      <c r="I85" s="256">
        <v>46.9</v>
      </c>
    </row>
    <row r="86" spans="1:9" ht="12" customHeight="1" x14ac:dyDescent="0.25">
      <c r="A86" s="302"/>
      <c r="C86" s="198">
        <v>44807.875</v>
      </c>
      <c r="D86" s="256">
        <v>486.7</v>
      </c>
      <c r="E86" s="256">
        <v>0</v>
      </c>
      <c r="F86" s="256">
        <v>7.7</v>
      </c>
      <c r="G86" s="256">
        <v>59.8</v>
      </c>
      <c r="H86" s="256">
        <v>1.4</v>
      </c>
      <c r="I86" s="256">
        <v>46.9</v>
      </c>
    </row>
    <row r="87" spans="1:9" ht="12" customHeight="1" x14ac:dyDescent="0.25">
      <c r="A87" s="302"/>
      <c r="C87" s="198">
        <v>44807.916666666664</v>
      </c>
      <c r="D87" s="256">
        <v>486.7</v>
      </c>
      <c r="E87" s="256">
        <v>0</v>
      </c>
      <c r="F87" s="256">
        <v>7.3</v>
      </c>
      <c r="G87" s="256">
        <v>62.3</v>
      </c>
      <c r="H87" s="256">
        <v>1.5</v>
      </c>
      <c r="I87" s="256">
        <v>7.6</v>
      </c>
    </row>
    <row r="88" spans="1:9" ht="12" customHeight="1" x14ac:dyDescent="0.25">
      <c r="A88" s="302"/>
      <c r="C88" s="198">
        <v>44807.958333333336</v>
      </c>
      <c r="D88" s="256">
        <v>486.7</v>
      </c>
      <c r="E88" s="256">
        <v>0</v>
      </c>
      <c r="F88" s="256">
        <v>6.5</v>
      </c>
      <c r="G88" s="256">
        <v>65</v>
      </c>
      <c r="H88" s="256">
        <v>1.6</v>
      </c>
      <c r="I88" s="256">
        <v>18.8</v>
      </c>
    </row>
    <row r="89" spans="1:9" ht="12" customHeight="1" x14ac:dyDescent="0.25">
      <c r="A89" s="302">
        <v>4</v>
      </c>
      <c r="C89" s="198">
        <v>44808</v>
      </c>
      <c r="D89" s="256">
        <v>486.4</v>
      </c>
      <c r="E89" s="256">
        <v>0</v>
      </c>
      <c r="F89" s="256">
        <v>6</v>
      </c>
      <c r="G89" s="256">
        <v>67.2</v>
      </c>
      <c r="H89" s="256">
        <v>1.5</v>
      </c>
      <c r="I89" s="256">
        <v>331</v>
      </c>
    </row>
    <row r="90" spans="1:9" ht="12" customHeight="1" x14ac:dyDescent="0.25">
      <c r="A90" s="302"/>
      <c r="C90" s="198">
        <v>44808.041666666664</v>
      </c>
      <c r="D90" s="256">
        <v>486.3</v>
      </c>
      <c r="E90" s="256">
        <v>0</v>
      </c>
      <c r="F90" s="256">
        <v>4.8</v>
      </c>
      <c r="G90" s="256">
        <v>70.5</v>
      </c>
      <c r="H90" s="256">
        <v>1</v>
      </c>
      <c r="I90" s="256">
        <v>284.8</v>
      </c>
    </row>
    <row r="91" spans="1:9" ht="12" customHeight="1" x14ac:dyDescent="0.25">
      <c r="A91" s="302"/>
      <c r="C91" s="198">
        <v>44808.083333333336</v>
      </c>
      <c r="D91" s="256">
        <v>486</v>
      </c>
      <c r="E91" s="256">
        <v>0</v>
      </c>
      <c r="F91" s="256">
        <v>4.7</v>
      </c>
      <c r="G91" s="256">
        <v>71</v>
      </c>
      <c r="H91" s="256">
        <v>0.7</v>
      </c>
      <c r="I91" s="256">
        <v>275</v>
      </c>
    </row>
    <row r="92" spans="1:9" ht="12" customHeight="1" x14ac:dyDescent="0.25">
      <c r="A92" s="302"/>
      <c r="C92" s="198">
        <v>44808.125</v>
      </c>
      <c r="D92" s="256">
        <v>485.8</v>
      </c>
      <c r="E92" s="256">
        <v>0</v>
      </c>
      <c r="F92" s="256">
        <v>4.9000000000000004</v>
      </c>
      <c r="G92" s="256">
        <v>71</v>
      </c>
      <c r="H92" s="256">
        <v>0.6</v>
      </c>
      <c r="I92" s="256">
        <v>273</v>
      </c>
    </row>
    <row r="93" spans="1:9" ht="12" customHeight="1" x14ac:dyDescent="0.25">
      <c r="A93" s="302"/>
      <c r="C93" s="198">
        <v>44808.166666666664</v>
      </c>
      <c r="D93" s="256">
        <v>485.7</v>
      </c>
      <c r="E93" s="256">
        <v>0</v>
      </c>
      <c r="F93" s="256">
        <v>4.8</v>
      </c>
      <c r="G93" s="256">
        <v>71.7</v>
      </c>
      <c r="H93" s="256">
        <v>1</v>
      </c>
      <c r="I93" s="256">
        <v>268.39999999999998</v>
      </c>
    </row>
    <row r="94" spans="1:9" ht="12" customHeight="1" x14ac:dyDescent="0.25">
      <c r="A94" s="302"/>
      <c r="C94" s="198">
        <v>44808.208333333336</v>
      </c>
      <c r="D94" s="256">
        <v>486</v>
      </c>
      <c r="E94" s="256">
        <v>0</v>
      </c>
      <c r="F94" s="256">
        <v>4.4000000000000004</v>
      </c>
      <c r="G94" s="256">
        <v>73</v>
      </c>
      <c r="H94" s="256">
        <v>0.7</v>
      </c>
      <c r="I94" s="256">
        <v>264</v>
      </c>
    </row>
    <row r="95" spans="1:9" ht="12" customHeight="1" x14ac:dyDescent="0.25">
      <c r="A95" s="302"/>
      <c r="C95" s="198">
        <v>44808.25</v>
      </c>
      <c r="D95" s="256">
        <v>486.4</v>
      </c>
      <c r="E95" s="256">
        <v>0</v>
      </c>
      <c r="F95" s="256">
        <v>4</v>
      </c>
      <c r="G95" s="256">
        <v>72.599999999999994</v>
      </c>
      <c r="H95" s="256">
        <v>1.3</v>
      </c>
      <c r="I95" s="256">
        <v>264.39999999999998</v>
      </c>
    </row>
    <row r="96" spans="1:9" ht="12" customHeight="1" x14ac:dyDescent="0.25">
      <c r="A96" s="302"/>
      <c r="C96" s="198">
        <v>44808.291666666664</v>
      </c>
      <c r="D96" s="256">
        <v>486.8</v>
      </c>
      <c r="E96" s="256">
        <v>0</v>
      </c>
      <c r="F96" s="256">
        <v>4.9000000000000004</v>
      </c>
      <c r="G96" s="256">
        <v>66.8</v>
      </c>
      <c r="H96" s="256">
        <v>1</v>
      </c>
      <c r="I96" s="256">
        <v>261.8</v>
      </c>
    </row>
    <row r="97" spans="1:9" ht="12" customHeight="1" x14ac:dyDescent="0.25">
      <c r="A97" s="302"/>
      <c r="C97" s="198">
        <v>44808.333333333336</v>
      </c>
      <c r="D97" s="256">
        <v>486.9</v>
      </c>
      <c r="E97" s="256">
        <v>0</v>
      </c>
      <c r="F97" s="256">
        <v>8.1999999999999993</v>
      </c>
      <c r="G97" s="256">
        <v>56.2</v>
      </c>
      <c r="H97" s="256">
        <v>0.7</v>
      </c>
      <c r="I97" s="256">
        <v>143.19999999999999</v>
      </c>
    </row>
    <row r="98" spans="1:9" ht="12" customHeight="1" x14ac:dyDescent="0.25">
      <c r="A98" s="302"/>
      <c r="C98" s="198">
        <v>44808.375</v>
      </c>
      <c r="D98" s="256">
        <v>486.8</v>
      </c>
      <c r="E98" s="256">
        <v>0</v>
      </c>
      <c r="F98" s="256">
        <v>10.7</v>
      </c>
      <c r="G98" s="256">
        <v>45.5</v>
      </c>
      <c r="H98" s="256">
        <v>0.8</v>
      </c>
      <c r="I98" s="256">
        <v>124.7</v>
      </c>
    </row>
    <row r="99" spans="1:9" ht="12" customHeight="1" x14ac:dyDescent="0.25">
      <c r="A99" s="302"/>
      <c r="C99" s="198">
        <v>44808.416666666664</v>
      </c>
      <c r="D99" s="256">
        <v>486.5</v>
      </c>
      <c r="E99" s="256">
        <v>0</v>
      </c>
      <c r="F99" s="256">
        <v>12.7</v>
      </c>
      <c r="G99" s="256">
        <v>36.6</v>
      </c>
      <c r="H99" s="256">
        <v>1.6</v>
      </c>
      <c r="I99" s="256">
        <v>120.9</v>
      </c>
    </row>
    <row r="100" spans="1:9" ht="12" customHeight="1" x14ac:dyDescent="0.25">
      <c r="A100" s="302"/>
      <c r="C100" s="198">
        <v>44808.458333333336</v>
      </c>
      <c r="D100" s="256">
        <v>485.8</v>
      </c>
      <c r="E100" s="256">
        <v>0</v>
      </c>
      <c r="F100" s="256">
        <v>14.4</v>
      </c>
      <c r="G100" s="256">
        <v>33.1</v>
      </c>
      <c r="H100" s="256">
        <v>1</v>
      </c>
      <c r="I100" s="256">
        <v>122.4</v>
      </c>
    </row>
    <row r="101" spans="1:9" ht="12" customHeight="1" x14ac:dyDescent="0.25">
      <c r="A101" s="302"/>
      <c r="C101" s="198">
        <v>44808.5</v>
      </c>
      <c r="D101" s="256">
        <v>485.1</v>
      </c>
      <c r="E101" s="256">
        <v>0</v>
      </c>
      <c r="F101" s="256">
        <v>16.5</v>
      </c>
      <c r="G101" s="256">
        <v>27.5</v>
      </c>
      <c r="H101" s="256">
        <v>1.6</v>
      </c>
      <c r="I101" s="256">
        <v>351.9</v>
      </c>
    </row>
    <row r="102" spans="1:9" ht="12" customHeight="1" x14ac:dyDescent="0.25">
      <c r="A102" s="302"/>
      <c r="C102" s="198">
        <v>44808.541666666664</v>
      </c>
      <c r="D102" s="256">
        <v>484.5</v>
      </c>
      <c r="E102" s="256">
        <v>0</v>
      </c>
      <c r="F102" s="256">
        <v>16.3</v>
      </c>
      <c r="G102" s="256">
        <v>30.3</v>
      </c>
      <c r="H102" s="256">
        <v>2.6</v>
      </c>
      <c r="I102" s="256">
        <v>35</v>
      </c>
    </row>
    <row r="103" spans="1:9" ht="12" customHeight="1" x14ac:dyDescent="0.25">
      <c r="A103" s="302"/>
      <c r="C103" s="198">
        <v>44808.583333333336</v>
      </c>
      <c r="D103" s="256">
        <v>484</v>
      </c>
      <c r="E103" s="256">
        <v>0</v>
      </c>
      <c r="F103" s="256">
        <v>15.8</v>
      </c>
      <c r="G103" s="256">
        <v>34.799999999999997</v>
      </c>
      <c r="H103" s="256">
        <v>2.6</v>
      </c>
      <c r="I103" s="256">
        <v>70.400000000000006</v>
      </c>
    </row>
    <row r="104" spans="1:9" ht="12" customHeight="1" x14ac:dyDescent="0.25">
      <c r="A104" s="302"/>
      <c r="C104" s="198">
        <v>44808.625</v>
      </c>
      <c r="D104" s="256">
        <v>483.9</v>
      </c>
      <c r="E104" s="256">
        <v>0</v>
      </c>
      <c r="F104" s="256">
        <v>15</v>
      </c>
      <c r="G104" s="256">
        <v>39</v>
      </c>
      <c r="H104" s="256">
        <v>2.6</v>
      </c>
      <c r="I104" s="256">
        <v>75.099999999999994</v>
      </c>
    </row>
    <row r="105" spans="1:9" ht="12" customHeight="1" x14ac:dyDescent="0.25">
      <c r="A105" s="302"/>
      <c r="C105" s="198">
        <v>44808.666666666664</v>
      </c>
      <c r="D105" s="256">
        <v>484.2</v>
      </c>
      <c r="E105" s="256">
        <v>0</v>
      </c>
      <c r="F105" s="256">
        <v>12.6</v>
      </c>
      <c r="G105" s="256">
        <v>47.5</v>
      </c>
      <c r="H105" s="256">
        <v>2.4</v>
      </c>
      <c r="I105" s="256">
        <v>44.2</v>
      </c>
    </row>
    <row r="106" spans="1:9" ht="12" customHeight="1" x14ac:dyDescent="0.25">
      <c r="A106" s="302"/>
      <c r="C106" s="198">
        <v>44808.708333333336</v>
      </c>
      <c r="D106" s="256">
        <v>484.9</v>
      </c>
      <c r="E106" s="256">
        <v>0</v>
      </c>
      <c r="F106" s="256">
        <v>10.199999999999999</v>
      </c>
      <c r="G106" s="256">
        <v>55.4</v>
      </c>
      <c r="H106" s="256">
        <v>2</v>
      </c>
      <c r="I106" s="256">
        <v>36.6</v>
      </c>
    </row>
    <row r="107" spans="1:9" ht="12" customHeight="1" x14ac:dyDescent="0.25">
      <c r="A107" s="302"/>
      <c r="C107" s="198">
        <v>44808.75</v>
      </c>
      <c r="D107" s="256">
        <v>485.4</v>
      </c>
      <c r="E107" s="256">
        <v>0</v>
      </c>
      <c r="F107" s="256">
        <v>9.5</v>
      </c>
      <c r="G107" s="256">
        <v>58</v>
      </c>
      <c r="H107" s="256">
        <v>1.8</v>
      </c>
      <c r="I107" s="256">
        <v>39.299999999999997</v>
      </c>
    </row>
    <row r="108" spans="1:9" ht="12" customHeight="1" x14ac:dyDescent="0.25">
      <c r="A108" s="302"/>
      <c r="C108" s="198">
        <v>44808.791666666664</v>
      </c>
      <c r="D108" s="256">
        <v>485.9</v>
      </c>
      <c r="E108" s="256">
        <v>0</v>
      </c>
      <c r="F108" s="256">
        <v>9.1999999999999993</v>
      </c>
      <c r="G108" s="256">
        <v>59.6</v>
      </c>
      <c r="H108" s="256">
        <v>1.9</v>
      </c>
      <c r="I108" s="256">
        <v>27.3</v>
      </c>
    </row>
    <row r="109" spans="1:9" ht="12" customHeight="1" x14ac:dyDescent="0.25">
      <c r="A109" s="302"/>
      <c r="C109" s="198">
        <v>44808.833333333336</v>
      </c>
      <c r="D109" s="256">
        <v>486.3</v>
      </c>
      <c r="E109" s="256">
        <v>0</v>
      </c>
      <c r="F109" s="256">
        <v>8.9</v>
      </c>
      <c r="G109" s="256">
        <v>60.3</v>
      </c>
      <c r="H109" s="256">
        <v>1.6</v>
      </c>
      <c r="I109" s="256">
        <v>20.8</v>
      </c>
    </row>
    <row r="110" spans="1:9" ht="12" customHeight="1" x14ac:dyDescent="0.25">
      <c r="A110" s="302"/>
      <c r="C110" s="198">
        <v>44808.875</v>
      </c>
      <c r="D110" s="256">
        <v>486.5</v>
      </c>
      <c r="E110" s="256">
        <v>0</v>
      </c>
      <c r="F110" s="256">
        <v>8.6</v>
      </c>
      <c r="G110" s="256">
        <v>61.8</v>
      </c>
      <c r="H110" s="256">
        <v>1.7</v>
      </c>
      <c r="I110" s="256">
        <v>16.3</v>
      </c>
    </row>
    <row r="111" spans="1:9" ht="12" customHeight="1" x14ac:dyDescent="0.25">
      <c r="A111" s="302"/>
      <c r="C111" s="198">
        <v>44808.916666666664</v>
      </c>
      <c r="D111" s="256">
        <v>486.6</v>
      </c>
      <c r="E111" s="256">
        <v>0</v>
      </c>
      <c r="F111" s="256">
        <v>8.5</v>
      </c>
      <c r="G111" s="256">
        <v>59</v>
      </c>
      <c r="H111" s="256">
        <v>1.4</v>
      </c>
      <c r="I111" s="256">
        <v>39.5</v>
      </c>
    </row>
    <row r="112" spans="1:9" ht="12" customHeight="1" x14ac:dyDescent="0.25">
      <c r="A112" s="302"/>
      <c r="C112" s="198">
        <v>44808.958333333336</v>
      </c>
      <c r="D112" s="256">
        <v>486.6</v>
      </c>
      <c r="E112" s="256">
        <v>0</v>
      </c>
      <c r="F112" s="256">
        <v>8.1999999999999993</v>
      </c>
      <c r="G112" s="256">
        <v>58.1</v>
      </c>
      <c r="H112" s="256">
        <v>2.1</v>
      </c>
      <c r="I112" s="256">
        <v>62.5</v>
      </c>
    </row>
    <row r="113" spans="1:9" ht="12" customHeight="1" x14ac:dyDescent="0.25">
      <c r="A113" s="302">
        <v>5</v>
      </c>
      <c r="C113" s="198">
        <v>44809</v>
      </c>
      <c r="D113" s="256">
        <v>486.2</v>
      </c>
      <c r="E113" s="256">
        <v>0</v>
      </c>
      <c r="F113" s="256">
        <v>7.6</v>
      </c>
      <c r="G113" s="256">
        <v>60</v>
      </c>
      <c r="H113" s="256">
        <v>2.5</v>
      </c>
      <c r="I113" s="256">
        <v>74.3</v>
      </c>
    </row>
    <row r="114" spans="1:9" ht="12" customHeight="1" x14ac:dyDescent="0.25">
      <c r="A114" s="302"/>
      <c r="C114" s="198">
        <v>44809.041666666664</v>
      </c>
      <c r="D114" s="256">
        <v>485.9</v>
      </c>
      <c r="E114" s="256">
        <v>0</v>
      </c>
      <c r="F114" s="256">
        <v>7.1</v>
      </c>
      <c r="G114" s="256">
        <v>62</v>
      </c>
      <c r="H114" s="256">
        <v>2.1</v>
      </c>
      <c r="I114" s="256">
        <v>53.9</v>
      </c>
    </row>
    <row r="115" spans="1:9" ht="12" customHeight="1" x14ac:dyDescent="0.25">
      <c r="A115" s="302"/>
      <c r="C115" s="198">
        <v>44809.083333333336</v>
      </c>
      <c r="D115" s="256">
        <v>485.7</v>
      </c>
      <c r="E115" s="256">
        <v>0</v>
      </c>
      <c r="F115" s="256">
        <v>7.1</v>
      </c>
      <c r="G115" s="256">
        <v>64.5</v>
      </c>
      <c r="H115" s="256">
        <v>1.4</v>
      </c>
      <c r="I115" s="256">
        <v>67.400000000000006</v>
      </c>
    </row>
    <row r="116" spans="1:9" ht="12" customHeight="1" x14ac:dyDescent="0.25">
      <c r="A116" s="302"/>
      <c r="C116" s="198">
        <v>44809.125</v>
      </c>
      <c r="D116" s="256">
        <v>485.6</v>
      </c>
      <c r="E116" s="256">
        <v>0</v>
      </c>
      <c r="F116" s="256">
        <v>7.3</v>
      </c>
      <c r="G116" s="256">
        <v>63</v>
      </c>
      <c r="H116" s="256">
        <v>0.6</v>
      </c>
      <c r="I116" s="256">
        <v>139.19999999999999</v>
      </c>
    </row>
    <row r="117" spans="1:9" ht="12" customHeight="1" x14ac:dyDescent="0.25">
      <c r="A117" s="302"/>
      <c r="C117" s="198">
        <v>44809.166666666664</v>
      </c>
      <c r="D117" s="256">
        <v>485.7</v>
      </c>
      <c r="E117" s="256">
        <v>0</v>
      </c>
      <c r="F117" s="256">
        <v>6.2</v>
      </c>
      <c r="G117" s="256">
        <v>65.5</v>
      </c>
      <c r="H117" s="256">
        <v>1.4</v>
      </c>
      <c r="I117" s="256">
        <v>25.3</v>
      </c>
    </row>
    <row r="118" spans="1:9" ht="12" customHeight="1" x14ac:dyDescent="0.25">
      <c r="A118" s="302"/>
      <c r="C118" s="198">
        <v>44809.208333333336</v>
      </c>
      <c r="D118" s="256">
        <v>486.2</v>
      </c>
      <c r="E118" s="256">
        <v>0</v>
      </c>
      <c r="F118" s="256">
        <v>4.5999999999999996</v>
      </c>
      <c r="G118" s="256">
        <v>69.2</v>
      </c>
      <c r="H118" s="256">
        <v>2.4</v>
      </c>
      <c r="I118" s="256">
        <v>6.6</v>
      </c>
    </row>
    <row r="119" spans="1:9" ht="12" customHeight="1" x14ac:dyDescent="0.25">
      <c r="A119" s="302"/>
      <c r="C119" s="198">
        <v>44809.25</v>
      </c>
      <c r="D119" s="256">
        <v>486.6</v>
      </c>
      <c r="E119" s="256">
        <v>0</v>
      </c>
      <c r="F119" s="256">
        <v>4.5</v>
      </c>
      <c r="G119" s="256">
        <v>66.900000000000006</v>
      </c>
      <c r="H119" s="256">
        <v>1.4</v>
      </c>
      <c r="I119" s="256">
        <v>9.9</v>
      </c>
    </row>
    <row r="120" spans="1:9" ht="12" customHeight="1" x14ac:dyDescent="0.25">
      <c r="A120" s="302"/>
      <c r="C120" s="198">
        <v>44809.291666666664</v>
      </c>
      <c r="D120" s="256">
        <v>487</v>
      </c>
      <c r="E120" s="256">
        <v>0</v>
      </c>
      <c r="F120" s="256">
        <v>5.7</v>
      </c>
      <c r="G120" s="256">
        <v>63.8</v>
      </c>
      <c r="H120" s="256">
        <v>0.7</v>
      </c>
      <c r="I120" s="256">
        <v>63.5</v>
      </c>
    </row>
    <row r="121" spans="1:9" ht="12" customHeight="1" x14ac:dyDescent="0.25">
      <c r="A121" s="302"/>
      <c r="C121" s="198">
        <v>44809.333333333336</v>
      </c>
      <c r="D121" s="256">
        <v>487.2</v>
      </c>
      <c r="E121" s="256">
        <v>0</v>
      </c>
      <c r="F121" s="256">
        <v>8.1999999999999993</v>
      </c>
      <c r="G121" s="256">
        <v>57.6</v>
      </c>
      <c r="H121" s="256">
        <v>1.2</v>
      </c>
      <c r="I121" s="256">
        <v>122</v>
      </c>
    </row>
    <row r="122" spans="1:9" ht="12" customHeight="1" x14ac:dyDescent="0.25">
      <c r="A122" s="302"/>
      <c r="C122" s="198">
        <v>44809.375</v>
      </c>
      <c r="D122" s="256">
        <v>487.2</v>
      </c>
      <c r="E122" s="256">
        <v>0</v>
      </c>
      <c r="F122" s="256">
        <v>10.6</v>
      </c>
      <c r="G122" s="256">
        <v>49.9</v>
      </c>
      <c r="H122" s="256">
        <v>1.2</v>
      </c>
      <c r="I122" s="256">
        <v>134.1</v>
      </c>
    </row>
    <row r="123" spans="1:9" ht="12" customHeight="1" x14ac:dyDescent="0.25">
      <c r="A123" s="302"/>
      <c r="C123" s="198">
        <v>44809.416666666664</v>
      </c>
      <c r="D123" s="256">
        <v>487.1</v>
      </c>
      <c r="E123" s="256">
        <v>0</v>
      </c>
      <c r="F123" s="256">
        <v>13.7</v>
      </c>
      <c r="G123" s="256">
        <v>38</v>
      </c>
      <c r="H123" s="256">
        <v>1.9</v>
      </c>
      <c r="I123" s="256">
        <v>61</v>
      </c>
    </row>
    <row r="124" spans="1:9" ht="12" customHeight="1" x14ac:dyDescent="0.25">
      <c r="A124" s="302"/>
      <c r="C124" s="198">
        <v>44809.458333333336</v>
      </c>
      <c r="D124" s="256">
        <v>486.5</v>
      </c>
      <c r="E124" s="256">
        <v>0</v>
      </c>
      <c r="F124" s="256">
        <v>14.3</v>
      </c>
      <c r="G124" s="256">
        <v>34.1</v>
      </c>
      <c r="H124" s="256">
        <v>2.2000000000000002</v>
      </c>
      <c r="I124" s="256">
        <v>88.3</v>
      </c>
    </row>
    <row r="125" spans="1:9" ht="12" customHeight="1" x14ac:dyDescent="0.25">
      <c r="A125" s="302"/>
      <c r="C125" s="198">
        <v>44809.5</v>
      </c>
      <c r="D125" s="256">
        <v>486</v>
      </c>
      <c r="E125" s="256">
        <v>0</v>
      </c>
      <c r="F125" s="256">
        <v>15.5</v>
      </c>
      <c r="G125" s="256">
        <v>28.7</v>
      </c>
      <c r="H125" s="256">
        <v>1.8</v>
      </c>
      <c r="I125" s="256">
        <v>51.9</v>
      </c>
    </row>
    <row r="126" spans="1:9" ht="12" customHeight="1" x14ac:dyDescent="0.25">
      <c r="A126" s="302"/>
      <c r="C126" s="198">
        <v>44809.541666666664</v>
      </c>
      <c r="D126" s="256">
        <v>485.5</v>
      </c>
      <c r="E126" s="256">
        <v>0</v>
      </c>
      <c r="F126" s="256">
        <v>15.9</v>
      </c>
      <c r="G126" s="256">
        <v>28.1</v>
      </c>
      <c r="H126" s="256">
        <v>2.5</v>
      </c>
      <c r="I126" s="256">
        <v>43.6</v>
      </c>
    </row>
    <row r="127" spans="1:9" ht="12" customHeight="1" x14ac:dyDescent="0.25">
      <c r="A127" s="302"/>
      <c r="C127" s="198">
        <v>44809.583333333336</v>
      </c>
      <c r="D127" s="256">
        <v>485.1</v>
      </c>
      <c r="E127" s="256">
        <v>0</v>
      </c>
      <c r="F127" s="256">
        <v>15.9</v>
      </c>
      <c r="G127" s="256">
        <v>28.6</v>
      </c>
      <c r="H127" s="256">
        <v>2.6</v>
      </c>
      <c r="I127" s="256">
        <v>56.7</v>
      </c>
    </row>
    <row r="128" spans="1:9" ht="12" customHeight="1" x14ac:dyDescent="0.25">
      <c r="A128" s="302"/>
      <c r="C128" s="198">
        <v>44809.625</v>
      </c>
      <c r="D128" s="256">
        <v>484.9</v>
      </c>
      <c r="E128" s="256">
        <v>0</v>
      </c>
      <c r="F128" s="256">
        <v>15.3</v>
      </c>
      <c r="G128" s="256">
        <v>32.5</v>
      </c>
      <c r="H128" s="256">
        <v>2.9</v>
      </c>
      <c r="I128" s="256">
        <v>80.2</v>
      </c>
    </row>
    <row r="129" spans="1:9" ht="12" customHeight="1" x14ac:dyDescent="0.25">
      <c r="A129" s="302"/>
      <c r="C129" s="198">
        <v>44809.666666666664</v>
      </c>
      <c r="D129" s="256">
        <v>485</v>
      </c>
      <c r="E129" s="256">
        <v>0</v>
      </c>
      <c r="F129" s="256">
        <v>13.4</v>
      </c>
      <c r="G129" s="256">
        <v>40.700000000000003</v>
      </c>
      <c r="H129" s="256">
        <v>2.8</v>
      </c>
      <c r="I129" s="256">
        <v>48.1</v>
      </c>
    </row>
    <row r="130" spans="1:9" ht="12" customHeight="1" x14ac:dyDescent="0.25">
      <c r="A130" s="302"/>
      <c r="C130" s="198">
        <v>44809.708333333336</v>
      </c>
      <c r="D130" s="256">
        <v>485.5</v>
      </c>
      <c r="E130" s="256">
        <v>0</v>
      </c>
      <c r="F130" s="256">
        <v>10.6</v>
      </c>
      <c r="G130" s="256">
        <v>49.9</v>
      </c>
      <c r="H130" s="256">
        <v>2.6</v>
      </c>
      <c r="I130" s="256">
        <v>42.5</v>
      </c>
    </row>
    <row r="131" spans="1:9" ht="12" customHeight="1" x14ac:dyDescent="0.25">
      <c r="A131" s="302"/>
      <c r="C131" s="198">
        <v>44809.75</v>
      </c>
      <c r="D131" s="256">
        <v>486.2</v>
      </c>
      <c r="E131" s="256">
        <v>0</v>
      </c>
      <c r="F131" s="256">
        <v>8.6999999999999993</v>
      </c>
      <c r="G131" s="256">
        <v>58.9</v>
      </c>
      <c r="H131" s="256">
        <v>1.6</v>
      </c>
      <c r="I131" s="256">
        <v>25.5</v>
      </c>
    </row>
    <row r="132" spans="1:9" ht="12" customHeight="1" x14ac:dyDescent="0.25">
      <c r="A132" s="302"/>
      <c r="C132" s="198">
        <v>44809.791666666664</v>
      </c>
      <c r="D132" s="256">
        <v>486.8</v>
      </c>
      <c r="E132" s="256">
        <v>0</v>
      </c>
      <c r="F132" s="256">
        <v>7.8</v>
      </c>
      <c r="G132" s="256">
        <v>60.6</v>
      </c>
      <c r="H132" s="256">
        <v>2</v>
      </c>
      <c r="I132" s="256">
        <v>358.5</v>
      </c>
    </row>
    <row r="133" spans="1:9" ht="12" customHeight="1" x14ac:dyDescent="0.25">
      <c r="A133" s="302"/>
      <c r="C133" s="198">
        <v>44809.833333333336</v>
      </c>
      <c r="D133" s="256">
        <v>487.2</v>
      </c>
      <c r="E133" s="256">
        <v>0</v>
      </c>
      <c r="F133" s="256">
        <v>7.4</v>
      </c>
      <c r="G133" s="256">
        <v>58.6</v>
      </c>
      <c r="H133" s="256">
        <v>1.5</v>
      </c>
      <c r="I133" s="256">
        <v>12.9</v>
      </c>
    </row>
    <row r="134" spans="1:9" ht="12" customHeight="1" x14ac:dyDescent="0.25">
      <c r="A134" s="302"/>
      <c r="C134" s="198">
        <v>44809.875</v>
      </c>
      <c r="D134" s="256">
        <v>487.4</v>
      </c>
      <c r="E134" s="256">
        <v>0</v>
      </c>
      <c r="F134" s="256">
        <v>7.4</v>
      </c>
      <c r="G134" s="256">
        <v>56.9</v>
      </c>
      <c r="H134" s="256">
        <v>0.8</v>
      </c>
      <c r="I134" s="256">
        <v>1.4</v>
      </c>
    </row>
    <row r="135" spans="1:9" ht="12" customHeight="1" x14ac:dyDescent="0.25">
      <c r="A135" s="302"/>
      <c r="C135" s="198">
        <v>44809.916666666664</v>
      </c>
      <c r="D135" s="256">
        <v>487.5</v>
      </c>
      <c r="E135" s="256">
        <v>0</v>
      </c>
      <c r="F135" s="256">
        <v>7.3</v>
      </c>
      <c r="G135" s="256">
        <v>56.8</v>
      </c>
      <c r="H135" s="256">
        <v>0.9</v>
      </c>
      <c r="I135" s="256">
        <v>295.2</v>
      </c>
    </row>
    <row r="136" spans="1:9" ht="12" customHeight="1" x14ac:dyDescent="0.25">
      <c r="A136" s="302"/>
      <c r="C136" s="198">
        <v>44809.958333333336</v>
      </c>
      <c r="D136" s="256">
        <v>487.4</v>
      </c>
      <c r="E136" s="256">
        <v>0</v>
      </c>
      <c r="F136" s="256">
        <v>7.4</v>
      </c>
      <c r="G136" s="256">
        <v>56.3</v>
      </c>
      <c r="H136" s="256">
        <v>0.4</v>
      </c>
      <c r="I136" s="256">
        <v>286.7</v>
      </c>
    </row>
    <row r="137" spans="1:9" ht="12" customHeight="1" x14ac:dyDescent="0.25">
      <c r="A137" s="302">
        <v>6</v>
      </c>
      <c r="C137" s="198">
        <v>44810</v>
      </c>
      <c r="D137" s="256">
        <v>487.1</v>
      </c>
      <c r="E137" s="256">
        <v>0</v>
      </c>
      <c r="F137" s="256">
        <v>6.9</v>
      </c>
      <c r="G137" s="256">
        <v>59.2</v>
      </c>
      <c r="H137" s="256">
        <v>0.8</v>
      </c>
      <c r="I137" s="256">
        <v>268</v>
      </c>
    </row>
    <row r="138" spans="1:9" ht="12" customHeight="1" x14ac:dyDescent="0.25">
      <c r="A138" s="302"/>
      <c r="C138" s="198">
        <v>44810.041666666664</v>
      </c>
      <c r="D138" s="256">
        <v>486.7</v>
      </c>
      <c r="E138" s="256">
        <v>0</v>
      </c>
      <c r="F138" s="256">
        <v>5.7</v>
      </c>
      <c r="G138" s="256">
        <v>63.3</v>
      </c>
      <c r="H138" s="256">
        <v>1.7</v>
      </c>
      <c r="I138" s="256">
        <v>315.5</v>
      </c>
    </row>
    <row r="139" spans="1:9" ht="12" customHeight="1" x14ac:dyDescent="0.25">
      <c r="A139" s="302"/>
      <c r="C139" s="198">
        <v>44810.083333333336</v>
      </c>
      <c r="D139" s="256">
        <v>486.6</v>
      </c>
      <c r="E139" s="256">
        <v>0</v>
      </c>
      <c r="F139" s="256">
        <v>4.0999999999999996</v>
      </c>
      <c r="G139" s="256">
        <v>68.2</v>
      </c>
      <c r="H139" s="256">
        <v>1.2</v>
      </c>
      <c r="I139" s="256">
        <v>271.8</v>
      </c>
    </row>
    <row r="140" spans="1:9" ht="12" customHeight="1" x14ac:dyDescent="0.25">
      <c r="A140" s="302"/>
      <c r="C140" s="198">
        <v>44810.125</v>
      </c>
      <c r="D140" s="256">
        <v>486.5</v>
      </c>
      <c r="E140" s="256">
        <v>0</v>
      </c>
      <c r="F140" s="256">
        <v>3.1</v>
      </c>
      <c r="G140" s="256">
        <v>70.3</v>
      </c>
      <c r="H140" s="256">
        <v>0.8</v>
      </c>
      <c r="I140" s="256">
        <v>286</v>
      </c>
    </row>
    <row r="141" spans="1:9" ht="12" customHeight="1" x14ac:dyDescent="0.25">
      <c r="A141" s="302"/>
      <c r="C141" s="198">
        <v>44810.166666666664</v>
      </c>
      <c r="D141" s="256">
        <v>486.7</v>
      </c>
      <c r="E141" s="256">
        <v>0</v>
      </c>
      <c r="F141" s="256">
        <v>2.6</v>
      </c>
      <c r="G141" s="256">
        <v>70.099999999999994</v>
      </c>
      <c r="H141" s="256">
        <v>0.6</v>
      </c>
      <c r="I141" s="256">
        <v>261.2</v>
      </c>
    </row>
    <row r="142" spans="1:9" ht="12" customHeight="1" x14ac:dyDescent="0.25">
      <c r="A142" s="302"/>
      <c r="C142" s="198">
        <v>44810.208333333336</v>
      </c>
      <c r="D142" s="256">
        <v>487</v>
      </c>
      <c r="E142" s="256">
        <v>0</v>
      </c>
      <c r="F142" s="256">
        <v>1.5</v>
      </c>
      <c r="G142" s="256">
        <v>73.400000000000006</v>
      </c>
      <c r="H142" s="256">
        <v>1.3</v>
      </c>
      <c r="I142" s="256">
        <v>263.89999999999998</v>
      </c>
    </row>
    <row r="143" spans="1:9" ht="12" customHeight="1" x14ac:dyDescent="0.25">
      <c r="A143" s="302"/>
      <c r="C143" s="198">
        <v>44810.25</v>
      </c>
      <c r="D143" s="256">
        <v>487.6</v>
      </c>
      <c r="E143" s="256">
        <v>0</v>
      </c>
      <c r="F143" s="256">
        <v>1</v>
      </c>
      <c r="G143" s="256">
        <v>73.2</v>
      </c>
      <c r="H143" s="256">
        <v>0.9</v>
      </c>
      <c r="I143" s="256">
        <v>266.7</v>
      </c>
    </row>
    <row r="144" spans="1:9" ht="12" customHeight="1" x14ac:dyDescent="0.25">
      <c r="A144" s="302"/>
      <c r="C144" s="198">
        <v>44810.291666666664</v>
      </c>
      <c r="D144" s="256">
        <v>488.1</v>
      </c>
      <c r="E144" s="256">
        <v>0</v>
      </c>
      <c r="F144" s="256">
        <v>2.5</v>
      </c>
      <c r="G144" s="256">
        <v>66.8</v>
      </c>
      <c r="H144" s="256">
        <v>0.8</v>
      </c>
      <c r="I144" s="256">
        <v>264</v>
      </c>
    </row>
    <row r="145" spans="1:9" ht="12" customHeight="1" x14ac:dyDescent="0.25">
      <c r="A145" s="302"/>
      <c r="C145" s="198">
        <v>44810.333333333336</v>
      </c>
      <c r="D145" s="256">
        <v>488.4</v>
      </c>
      <c r="E145" s="256">
        <v>0</v>
      </c>
      <c r="F145" s="256">
        <v>5.2</v>
      </c>
      <c r="G145" s="256">
        <v>60</v>
      </c>
      <c r="H145" s="256">
        <v>1.5</v>
      </c>
      <c r="I145" s="256">
        <v>264.60000000000002</v>
      </c>
    </row>
    <row r="146" spans="1:9" ht="12" customHeight="1" x14ac:dyDescent="0.25">
      <c r="A146" s="302"/>
      <c r="C146" s="198">
        <v>44810.375</v>
      </c>
      <c r="D146" s="256">
        <v>488.4</v>
      </c>
      <c r="E146" s="256">
        <v>0</v>
      </c>
      <c r="F146" s="256">
        <v>7</v>
      </c>
      <c r="G146" s="256">
        <v>56.8</v>
      </c>
      <c r="H146" s="256">
        <v>3</v>
      </c>
      <c r="I146" s="256">
        <v>266</v>
      </c>
    </row>
    <row r="147" spans="1:9" ht="12" customHeight="1" x14ac:dyDescent="0.25">
      <c r="A147" s="302"/>
      <c r="C147" s="198">
        <v>44810.416666666664</v>
      </c>
      <c r="D147" s="256">
        <v>488</v>
      </c>
      <c r="E147" s="256">
        <v>0</v>
      </c>
      <c r="F147" s="256">
        <v>10.9</v>
      </c>
      <c r="G147" s="256">
        <v>45.8</v>
      </c>
      <c r="H147" s="256">
        <v>1.8</v>
      </c>
      <c r="I147" s="256">
        <v>272.8</v>
      </c>
    </row>
    <row r="148" spans="1:9" ht="12" customHeight="1" x14ac:dyDescent="0.25">
      <c r="A148" s="302"/>
      <c r="C148" s="198">
        <v>44810.458333333336</v>
      </c>
      <c r="D148" s="256">
        <v>487.2</v>
      </c>
      <c r="E148" s="256">
        <v>0</v>
      </c>
      <c r="F148" s="256">
        <v>14.9</v>
      </c>
      <c r="G148" s="256">
        <v>26.4</v>
      </c>
      <c r="H148" s="256">
        <v>1.5</v>
      </c>
      <c r="I148" s="256">
        <v>192.6</v>
      </c>
    </row>
    <row r="149" spans="1:9" ht="12" customHeight="1" x14ac:dyDescent="0.25">
      <c r="A149" s="302"/>
      <c r="C149" s="198">
        <v>44810.5</v>
      </c>
      <c r="D149" s="256">
        <v>486.6</v>
      </c>
      <c r="E149" s="256">
        <v>0</v>
      </c>
      <c r="F149" s="256">
        <v>15.7</v>
      </c>
      <c r="G149" s="256">
        <v>19.3</v>
      </c>
      <c r="H149" s="256">
        <v>2</v>
      </c>
      <c r="I149" s="256">
        <v>130.4</v>
      </c>
    </row>
    <row r="150" spans="1:9" ht="12" customHeight="1" x14ac:dyDescent="0.25">
      <c r="A150" s="302"/>
      <c r="C150" s="198">
        <v>44810.541666666664</v>
      </c>
      <c r="D150" s="256">
        <v>486</v>
      </c>
      <c r="E150" s="256">
        <v>0</v>
      </c>
      <c r="F150" s="256">
        <v>16.5</v>
      </c>
      <c r="G150" s="256">
        <v>19.600000000000001</v>
      </c>
      <c r="H150" s="256">
        <v>2.4</v>
      </c>
      <c r="I150" s="256">
        <v>93.5</v>
      </c>
    </row>
    <row r="151" spans="1:9" ht="12" customHeight="1" x14ac:dyDescent="0.25">
      <c r="A151" s="302"/>
      <c r="C151" s="198">
        <v>44810.583333333336</v>
      </c>
      <c r="D151" s="256">
        <v>485.5</v>
      </c>
      <c r="E151" s="256">
        <v>0</v>
      </c>
      <c r="F151" s="256">
        <v>16.600000000000001</v>
      </c>
      <c r="G151" s="256">
        <v>19.7</v>
      </c>
      <c r="H151" s="256">
        <v>2.5</v>
      </c>
      <c r="I151" s="256">
        <v>104.5</v>
      </c>
    </row>
    <row r="152" spans="1:9" ht="12" customHeight="1" x14ac:dyDescent="0.25">
      <c r="A152" s="302"/>
      <c r="C152" s="198">
        <v>44810.625</v>
      </c>
      <c r="D152" s="256">
        <v>485.2</v>
      </c>
      <c r="E152" s="256">
        <v>0</v>
      </c>
      <c r="F152" s="256">
        <v>17</v>
      </c>
      <c r="G152" s="256">
        <v>19.5</v>
      </c>
      <c r="H152" s="256">
        <v>2</v>
      </c>
      <c r="I152" s="256">
        <v>64.400000000000006</v>
      </c>
    </row>
    <row r="153" spans="1:9" ht="12" customHeight="1" x14ac:dyDescent="0.25">
      <c r="A153" s="302"/>
      <c r="C153" s="198">
        <v>44810.666666666664</v>
      </c>
      <c r="D153" s="256">
        <v>485.3</v>
      </c>
      <c r="E153" s="256">
        <v>0</v>
      </c>
      <c r="F153" s="256">
        <v>15.3</v>
      </c>
      <c r="G153" s="256">
        <v>28</v>
      </c>
      <c r="H153" s="256">
        <v>2.2000000000000002</v>
      </c>
      <c r="I153" s="256">
        <v>42.7</v>
      </c>
    </row>
    <row r="154" spans="1:9" ht="12" customHeight="1" x14ac:dyDescent="0.25">
      <c r="A154" s="302"/>
      <c r="C154" s="198">
        <v>44810.708333333336</v>
      </c>
      <c r="D154" s="256">
        <v>485.8</v>
      </c>
      <c r="E154" s="256">
        <v>0</v>
      </c>
      <c r="F154" s="256">
        <v>12</v>
      </c>
      <c r="G154" s="256">
        <v>43.3</v>
      </c>
      <c r="H154" s="256">
        <v>2.7</v>
      </c>
      <c r="I154" s="256">
        <v>22.8</v>
      </c>
    </row>
    <row r="155" spans="1:9" ht="12" customHeight="1" x14ac:dyDescent="0.25">
      <c r="A155" s="302"/>
      <c r="C155" s="198">
        <v>44810.75</v>
      </c>
      <c r="D155" s="256">
        <v>486.3</v>
      </c>
      <c r="E155" s="256">
        <v>0</v>
      </c>
      <c r="F155" s="256">
        <v>9.8000000000000007</v>
      </c>
      <c r="G155" s="256">
        <v>56.2</v>
      </c>
      <c r="H155" s="256">
        <v>1.8</v>
      </c>
      <c r="I155" s="256">
        <v>40.200000000000003</v>
      </c>
    </row>
    <row r="156" spans="1:9" ht="12" customHeight="1" x14ac:dyDescent="0.25">
      <c r="A156" s="302"/>
      <c r="C156" s="198">
        <v>44810.791666666664</v>
      </c>
      <c r="D156" s="256">
        <v>487</v>
      </c>
      <c r="E156" s="256">
        <v>0</v>
      </c>
      <c r="F156" s="256">
        <v>8.6</v>
      </c>
      <c r="G156" s="256">
        <v>60.8</v>
      </c>
      <c r="H156" s="256">
        <v>1.4</v>
      </c>
      <c r="I156" s="256">
        <v>31</v>
      </c>
    </row>
    <row r="157" spans="1:9" ht="12" customHeight="1" x14ac:dyDescent="0.25">
      <c r="A157" s="302"/>
      <c r="C157" s="198">
        <v>44810.833333333336</v>
      </c>
      <c r="D157" s="256">
        <v>487.4</v>
      </c>
      <c r="E157" s="256">
        <v>0</v>
      </c>
      <c r="F157" s="256">
        <v>8.1999999999999993</v>
      </c>
      <c r="G157" s="256">
        <v>58.6</v>
      </c>
      <c r="H157" s="256">
        <v>1.2</v>
      </c>
      <c r="I157" s="256">
        <v>26.2</v>
      </c>
    </row>
    <row r="158" spans="1:9" ht="12" customHeight="1" x14ac:dyDescent="0.25">
      <c r="A158" s="302"/>
      <c r="C158" s="198">
        <v>44810.875</v>
      </c>
      <c r="D158" s="256">
        <v>487.7</v>
      </c>
      <c r="E158" s="256">
        <v>0</v>
      </c>
      <c r="F158" s="256">
        <v>7.6</v>
      </c>
      <c r="G158" s="256">
        <v>57.4</v>
      </c>
      <c r="H158" s="256">
        <v>1.5</v>
      </c>
      <c r="I158" s="256">
        <v>2.9</v>
      </c>
    </row>
    <row r="159" spans="1:9" ht="12" customHeight="1" x14ac:dyDescent="0.25">
      <c r="A159" s="302"/>
      <c r="C159" s="198">
        <v>44810.916666666664</v>
      </c>
      <c r="D159" s="256">
        <v>487.9</v>
      </c>
      <c r="E159" s="256">
        <v>0</v>
      </c>
      <c r="F159" s="256">
        <v>6.3</v>
      </c>
      <c r="G159" s="256">
        <v>58.6</v>
      </c>
      <c r="H159" s="256">
        <v>1.8</v>
      </c>
      <c r="I159" s="256">
        <v>355.5</v>
      </c>
    </row>
    <row r="160" spans="1:9" ht="12" customHeight="1" x14ac:dyDescent="0.25">
      <c r="A160" s="302"/>
      <c r="C160" s="198">
        <v>44810.958333333336</v>
      </c>
      <c r="D160" s="256">
        <v>487.8</v>
      </c>
      <c r="E160" s="256">
        <v>0</v>
      </c>
      <c r="F160" s="256">
        <v>5.7</v>
      </c>
      <c r="G160" s="256">
        <v>60.2</v>
      </c>
      <c r="H160" s="256">
        <v>1.8</v>
      </c>
      <c r="I160" s="256">
        <v>358</v>
      </c>
    </row>
    <row r="161" spans="1:9" ht="12" customHeight="1" x14ac:dyDescent="0.25">
      <c r="A161" s="302">
        <v>7</v>
      </c>
      <c r="C161" s="198">
        <v>44811</v>
      </c>
      <c r="D161" s="256">
        <v>487.6</v>
      </c>
      <c r="E161" s="256">
        <v>0</v>
      </c>
      <c r="F161" s="256">
        <v>5.2</v>
      </c>
      <c r="G161" s="256">
        <v>63.6</v>
      </c>
      <c r="H161" s="256">
        <v>2</v>
      </c>
      <c r="I161" s="256">
        <v>356.7</v>
      </c>
    </row>
    <row r="162" spans="1:9" ht="12" customHeight="1" x14ac:dyDescent="0.25">
      <c r="A162" s="302"/>
      <c r="C162" s="198">
        <v>44811.041666666664</v>
      </c>
      <c r="D162" s="256">
        <v>487.2</v>
      </c>
      <c r="E162" s="256">
        <v>0</v>
      </c>
      <c r="F162" s="256">
        <v>4.4000000000000004</v>
      </c>
      <c r="G162" s="256">
        <v>68.8</v>
      </c>
      <c r="H162" s="256">
        <v>1</v>
      </c>
      <c r="I162" s="256">
        <v>301.5</v>
      </c>
    </row>
    <row r="163" spans="1:9" ht="12" customHeight="1" x14ac:dyDescent="0.25">
      <c r="A163" s="302"/>
      <c r="C163" s="198">
        <v>44811.083333333336</v>
      </c>
      <c r="D163" s="256">
        <v>486.9</v>
      </c>
      <c r="E163" s="256">
        <v>0</v>
      </c>
      <c r="F163" s="256">
        <v>3.5</v>
      </c>
      <c r="G163" s="256">
        <v>72.2</v>
      </c>
      <c r="H163" s="256">
        <v>1.2</v>
      </c>
      <c r="I163" s="256">
        <v>268.5</v>
      </c>
    </row>
    <row r="164" spans="1:9" ht="12" customHeight="1" x14ac:dyDescent="0.25">
      <c r="A164" s="302"/>
      <c r="C164" s="198">
        <v>44811.125</v>
      </c>
      <c r="D164" s="256">
        <v>486.7</v>
      </c>
      <c r="E164" s="256">
        <v>0</v>
      </c>
      <c r="F164" s="256">
        <v>2.7</v>
      </c>
      <c r="G164" s="256">
        <v>74</v>
      </c>
      <c r="H164" s="256">
        <v>1.1000000000000001</v>
      </c>
      <c r="I164" s="256">
        <v>271.10000000000002</v>
      </c>
    </row>
    <row r="165" spans="1:9" ht="12" customHeight="1" x14ac:dyDescent="0.25">
      <c r="A165" s="302"/>
      <c r="C165" s="198">
        <v>44811.166666666664</v>
      </c>
      <c r="D165" s="256">
        <v>486.8</v>
      </c>
      <c r="E165" s="256">
        <v>0</v>
      </c>
      <c r="F165" s="256">
        <v>2</v>
      </c>
      <c r="G165" s="256">
        <v>75.8</v>
      </c>
      <c r="H165" s="256">
        <v>1.3</v>
      </c>
      <c r="I165" s="256">
        <v>271.2</v>
      </c>
    </row>
    <row r="166" spans="1:9" ht="12" customHeight="1" x14ac:dyDescent="0.25">
      <c r="A166" s="302"/>
      <c r="C166" s="198">
        <v>44811.208333333336</v>
      </c>
      <c r="D166" s="256">
        <v>486.9</v>
      </c>
      <c r="E166" s="256">
        <v>0</v>
      </c>
      <c r="F166" s="256">
        <v>1.4</v>
      </c>
      <c r="G166" s="256">
        <v>77.2</v>
      </c>
      <c r="H166" s="256">
        <v>1.1000000000000001</v>
      </c>
      <c r="I166" s="256">
        <v>275.7</v>
      </c>
    </row>
    <row r="167" spans="1:9" ht="12" customHeight="1" x14ac:dyDescent="0.25">
      <c r="A167" s="302"/>
      <c r="C167" s="198">
        <v>44811.25</v>
      </c>
      <c r="D167" s="256">
        <v>487.3</v>
      </c>
      <c r="E167" s="256">
        <v>0</v>
      </c>
      <c r="F167" s="256">
        <v>1.2</v>
      </c>
      <c r="G167" s="256">
        <v>77.400000000000006</v>
      </c>
      <c r="H167" s="256">
        <v>1</v>
      </c>
      <c r="I167" s="256">
        <v>277.3</v>
      </c>
    </row>
    <row r="168" spans="1:9" ht="12" customHeight="1" x14ac:dyDescent="0.25">
      <c r="A168" s="302"/>
      <c r="C168" s="198">
        <v>44811.291666666664</v>
      </c>
      <c r="D168" s="256">
        <v>487.6</v>
      </c>
      <c r="E168" s="256">
        <v>0</v>
      </c>
      <c r="F168" s="256">
        <v>2.5</v>
      </c>
      <c r="G168" s="256">
        <v>70.099999999999994</v>
      </c>
      <c r="H168" s="256">
        <v>0.5</v>
      </c>
      <c r="I168" s="256">
        <v>15.2</v>
      </c>
    </row>
    <row r="169" spans="1:9" ht="12" customHeight="1" x14ac:dyDescent="0.25">
      <c r="A169" s="302"/>
      <c r="C169" s="198">
        <v>44811.333333333336</v>
      </c>
      <c r="D169" s="256">
        <v>487.6</v>
      </c>
      <c r="E169" s="256">
        <v>0</v>
      </c>
      <c r="F169" s="256">
        <v>5.6</v>
      </c>
      <c r="G169" s="256">
        <v>62.1</v>
      </c>
      <c r="H169" s="256">
        <v>1</v>
      </c>
      <c r="I169" s="256">
        <v>108.2</v>
      </c>
    </row>
    <row r="170" spans="1:9" ht="12" customHeight="1" x14ac:dyDescent="0.25">
      <c r="A170" s="302"/>
      <c r="C170" s="198">
        <v>44811.375</v>
      </c>
      <c r="D170" s="256">
        <v>487.5</v>
      </c>
      <c r="E170" s="256">
        <v>0</v>
      </c>
      <c r="F170" s="256">
        <v>10</v>
      </c>
      <c r="G170" s="256">
        <v>45.9</v>
      </c>
      <c r="H170" s="256">
        <v>0.7</v>
      </c>
      <c r="I170" s="256">
        <v>167.5</v>
      </c>
    </row>
    <row r="171" spans="1:9" ht="12" customHeight="1" x14ac:dyDescent="0.25">
      <c r="A171" s="302"/>
      <c r="C171" s="198">
        <v>44811.416666666664</v>
      </c>
      <c r="D171" s="256">
        <v>487.1</v>
      </c>
      <c r="E171" s="256">
        <v>0</v>
      </c>
      <c r="F171" s="256">
        <v>13.7</v>
      </c>
      <c r="G171" s="256">
        <v>32.700000000000003</v>
      </c>
      <c r="H171" s="256">
        <v>1.1000000000000001</v>
      </c>
      <c r="I171" s="256">
        <v>139.6</v>
      </c>
    </row>
    <row r="172" spans="1:9" ht="12" customHeight="1" x14ac:dyDescent="0.25">
      <c r="A172" s="302"/>
      <c r="C172" s="198">
        <v>44811.458333333336</v>
      </c>
      <c r="D172" s="256">
        <v>486.4</v>
      </c>
      <c r="E172" s="256">
        <v>0</v>
      </c>
      <c r="F172" s="256">
        <v>16.100000000000001</v>
      </c>
      <c r="G172" s="256">
        <v>23.7</v>
      </c>
      <c r="H172" s="256">
        <v>1.6</v>
      </c>
      <c r="I172" s="256">
        <v>148.4</v>
      </c>
    </row>
    <row r="173" spans="1:9" ht="12" customHeight="1" x14ac:dyDescent="0.25">
      <c r="A173" s="302"/>
      <c r="C173" s="198">
        <v>44811.5</v>
      </c>
      <c r="D173" s="256">
        <v>485.6</v>
      </c>
      <c r="E173" s="256">
        <v>0</v>
      </c>
      <c r="F173" s="256">
        <v>17.399999999999999</v>
      </c>
      <c r="G173" s="256">
        <v>15.5</v>
      </c>
      <c r="H173" s="256">
        <v>1.8</v>
      </c>
      <c r="I173" s="256">
        <v>107.9</v>
      </c>
    </row>
    <row r="174" spans="1:9" ht="12" customHeight="1" x14ac:dyDescent="0.25">
      <c r="A174" s="302"/>
      <c r="C174" s="198">
        <v>44811.541666666664</v>
      </c>
      <c r="D174" s="256">
        <v>485</v>
      </c>
      <c r="E174" s="256">
        <v>0</v>
      </c>
      <c r="F174" s="256">
        <v>17.8</v>
      </c>
      <c r="G174" s="256">
        <v>11.3</v>
      </c>
      <c r="H174" s="256">
        <v>2.2999999999999998</v>
      </c>
      <c r="I174" s="256">
        <v>104.3</v>
      </c>
    </row>
    <row r="175" spans="1:9" ht="12" customHeight="1" x14ac:dyDescent="0.25">
      <c r="A175" s="302"/>
      <c r="C175" s="198">
        <v>44811.583333333336</v>
      </c>
      <c r="D175" s="256">
        <v>484.6</v>
      </c>
      <c r="E175" s="256">
        <v>0</v>
      </c>
      <c r="F175" s="256">
        <v>17.8</v>
      </c>
      <c r="G175" s="256">
        <v>15.7</v>
      </c>
      <c r="H175" s="256">
        <v>2.2000000000000002</v>
      </c>
      <c r="I175" s="256">
        <v>59.9</v>
      </c>
    </row>
    <row r="176" spans="1:9" ht="12" customHeight="1" x14ac:dyDescent="0.25">
      <c r="A176" s="302"/>
      <c r="C176" s="198">
        <v>44811.625</v>
      </c>
      <c r="D176" s="256">
        <v>484.3</v>
      </c>
      <c r="E176" s="256">
        <v>0</v>
      </c>
      <c r="F176" s="256">
        <v>16.899999999999999</v>
      </c>
      <c r="G176" s="256">
        <v>20.100000000000001</v>
      </c>
      <c r="H176" s="256">
        <v>2.2000000000000002</v>
      </c>
      <c r="I176" s="256">
        <v>79.400000000000006</v>
      </c>
    </row>
    <row r="177" spans="1:9" ht="12" customHeight="1" x14ac:dyDescent="0.25">
      <c r="A177" s="302"/>
      <c r="C177" s="198">
        <v>44811.666666666664</v>
      </c>
      <c r="D177" s="256">
        <v>484.4</v>
      </c>
      <c r="E177" s="256">
        <v>0</v>
      </c>
      <c r="F177" s="256">
        <v>15.7</v>
      </c>
      <c r="G177" s="256">
        <v>23.3</v>
      </c>
      <c r="H177" s="256">
        <v>2.4</v>
      </c>
      <c r="I177" s="256">
        <v>47.2</v>
      </c>
    </row>
    <row r="178" spans="1:9" ht="12" customHeight="1" x14ac:dyDescent="0.25">
      <c r="A178" s="302"/>
      <c r="C178" s="198">
        <v>44811.708333333336</v>
      </c>
      <c r="D178" s="256">
        <v>484.6</v>
      </c>
      <c r="E178" s="256">
        <v>0</v>
      </c>
      <c r="F178" s="256">
        <v>13.1</v>
      </c>
      <c r="G178" s="256">
        <v>31.7</v>
      </c>
      <c r="H178" s="256">
        <v>2</v>
      </c>
      <c r="I178" s="256">
        <v>45.8</v>
      </c>
    </row>
    <row r="179" spans="1:9" ht="12" customHeight="1" x14ac:dyDescent="0.25">
      <c r="A179" s="302"/>
      <c r="C179" s="198">
        <v>44811.75</v>
      </c>
      <c r="D179" s="256">
        <v>485.2</v>
      </c>
      <c r="E179" s="256">
        <v>0</v>
      </c>
      <c r="F179" s="256">
        <v>10.8</v>
      </c>
      <c r="G179" s="256">
        <v>40.5</v>
      </c>
      <c r="H179" s="256">
        <v>2.5</v>
      </c>
      <c r="I179" s="256">
        <v>14.3</v>
      </c>
    </row>
    <row r="180" spans="1:9" ht="12" customHeight="1" x14ac:dyDescent="0.25">
      <c r="A180" s="302"/>
      <c r="C180" s="198">
        <v>44811.791666666664</v>
      </c>
      <c r="D180" s="256">
        <v>485.8</v>
      </c>
      <c r="E180" s="256">
        <v>0</v>
      </c>
      <c r="F180" s="256">
        <v>9.1</v>
      </c>
      <c r="G180" s="256">
        <v>56.4</v>
      </c>
      <c r="H180" s="256">
        <v>1.8</v>
      </c>
      <c r="I180" s="256">
        <v>18.3</v>
      </c>
    </row>
    <row r="181" spans="1:9" ht="12" customHeight="1" x14ac:dyDescent="0.25">
      <c r="A181" s="302"/>
      <c r="C181" s="198">
        <v>44811.833333333336</v>
      </c>
      <c r="D181" s="256">
        <v>486.1</v>
      </c>
      <c r="E181" s="256">
        <v>0</v>
      </c>
      <c r="F181" s="256">
        <v>8.8000000000000007</v>
      </c>
      <c r="G181" s="256">
        <v>62.1</v>
      </c>
      <c r="H181" s="256">
        <v>1</v>
      </c>
      <c r="I181" s="256">
        <v>347</v>
      </c>
    </row>
    <row r="182" spans="1:9" ht="12" customHeight="1" x14ac:dyDescent="0.25">
      <c r="A182" s="302"/>
      <c r="C182" s="198">
        <v>44811.875</v>
      </c>
      <c r="D182" s="256">
        <v>486.1</v>
      </c>
      <c r="E182" s="256">
        <v>0</v>
      </c>
      <c r="F182" s="256">
        <v>8.8000000000000007</v>
      </c>
      <c r="G182" s="256">
        <v>61</v>
      </c>
      <c r="H182" s="256">
        <v>1.1000000000000001</v>
      </c>
      <c r="I182" s="256">
        <v>31.2</v>
      </c>
    </row>
    <row r="183" spans="1:9" ht="12" customHeight="1" x14ac:dyDescent="0.25">
      <c r="A183" s="302"/>
      <c r="C183" s="198">
        <v>44811.916666666664</v>
      </c>
      <c r="D183" s="256">
        <v>486.1</v>
      </c>
      <c r="E183" s="256">
        <v>0</v>
      </c>
      <c r="F183" s="256">
        <v>7.7</v>
      </c>
      <c r="G183" s="256">
        <v>61.7</v>
      </c>
      <c r="H183" s="256">
        <v>2</v>
      </c>
      <c r="I183" s="256">
        <v>359.1</v>
      </c>
    </row>
    <row r="184" spans="1:9" ht="12" customHeight="1" x14ac:dyDescent="0.25">
      <c r="A184" s="302"/>
      <c r="C184" s="198">
        <v>44811.958333333336</v>
      </c>
      <c r="D184" s="256">
        <v>486.1</v>
      </c>
      <c r="E184" s="256">
        <v>0</v>
      </c>
      <c r="F184" s="256">
        <v>6.9</v>
      </c>
      <c r="G184" s="256">
        <v>64</v>
      </c>
      <c r="H184" s="256">
        <v>1.1000000000000001</v>
      </c>
      <c r="I184" s="256">
        <v>338.4</v>
      </c>
    </row>
    <row r="185" spans="1:9" ht="12" customHeight="1" x14ac:dyDescent="0.25">
      <c r="A185" s="302">
        <v>8</v>
      </c>
      <c r="C185" s="198">
        <v>44812</v>
      </c>
      <c r="D185" s="256">
        <v>485.9</v>
      </c>
      <c r="E185" s="256">
        <v>0</v>
      </c>
      <c r="F185" s="256">
        <v>6</v>
      </c>
      <c r="G185" s="256">
        <v>69</v>
      </c>
      <c r="H185" s="256">
        <v>1</v>
      </c>
      <c r="I185" s="256">
        <v>272.3</v>
      </c>
    </row>
    <row r="186" spans="1:9" ht="12" customHeight="1" x14ac:dyDescent="0.25">
      <c r="A186" s="302"/>
      <c r="C186" s="198">
        <v>44812.041666666664</v>
      </c>
      <c r="D186" s="256">
        <v>485.6</v>
      </c>
      <c r="E186" s="256">
        <v>0</v>
      </c>
      <c r="F186" s="256">
        <v>5.0999999999999996</v>
      </c>
      <c r="G186" s="256">
        <v>71.3</v>
      </c>
      <c r="H186" s="256">
        <v>1.1000000000000001</v>
      </c>
      <c r="I186" s="256">
        <v>273.5</v>
      </c>
    </row>
    <row r="187" spans="1:9" ht="12" customHeight="1" x14ac:dyDescent="0.25">
      <c r="A187" s="302"/>
      <c r="C187" s="198">
        <v>44812.083333333336</v>
      </c>
      <c r="D187" s="256">
        <v>485.4</v>
      </c>
      <c r="E187" s="256">
        <v>0</v>
      </c>
      <c r="F187" s="256">
        <v>4.4000000000000004</v>
      </c>
      <c r="G187" s="256">
        <v>72.2</v>
      </c>
      <c r="H187" s="256">
        <v>1.6</v>
      </c>
      <c r="I187" s="256">
        <v>261.60000000000002</v>
      </c>
    </row>
    <row r="188" spans="1:9" ht="12" customHeight="1" x14ac:dyDescent="0.25">
      <c r="A188" s="302"/>
      <c r="C188" s="198">
        <v>44812.125</v>
      </c>
      <c r="D188" s="256">
        <v>485.2</v>
      </c>
      <c r="E188" s="256">
        <v>0</v>
      </c>
      <c r="F188" s="256">
        <v>4</v>
      </c>
      <c r="G188" s="256">
        <v>73.900000000000006</v>
      </c>
      <c r="H188" s="256">
        <v>0.8</v>
      </c>
      <c r="I188" s="256">
        <v>284.5</v>
      </c>
    </row>
    <row r="189" spans="1:9" ht="12" customHeight="1" x14ac:dyDescent="0.25">
      <c r="A189" s="302"/>
      <c r="C189" s="198">
        <v>44812.166666666664</v>
      </c>
      <c r="D189" s="256">
        <v>485.3</v>
      </c>
      <c r="E189" s="256">
        <v>0</v>
      </c>
      <c r="F189" s="256">
        <v>3.4</v>
      </c>
      <c r="G189" s="256">
        <v>74.5</v>
      </c>
      <c r="H189" s="256">
        <v>0.8</v>
      </c>
      <c r="I189" s="256">
        <v>290.5</v>
      </c>
    </row>
    <row r="190" spans="1:9" ht="12" customHeight="1" x14ac:dyDescent="0.25">
      <c r="A190" s="302"/>
      <c r="C190" s="198">
        <v>44812.208333333336</v>
      </c>
      <c r="D190" s="256">
        <v>485.5</v>
      </c>
      <c r="E190" s="256">
        <v>0</v>
      </c>
      <c r="F190" s="256">
        <v>2.7</v>
      </c>
      <c r="G190" s="256">
        <v>74.8</v>
      </c>
      <c r="H190" s="256">
        <v>1</v>
      </c>
      <c r="I190" s="256">
        <v>270.89999999999998</v>
      </c>
    </row>
    <row r="191" spans="1:9" ht="12" customHeight="1" x14ac:dyDescent="0.25">
      <c r="A191" s="302"/>
      <c r="C191" s="198">
        <v>44812.25</v>
      </c>
      <c r="D191" s="256">
        <v>486</v>
      </c>
      <c r="E191" s="256">
        <v>0</v>
      </c>
      <c r="F191" s="256">
        <v>1.8</v>
      </c>
      <c r="G191" s="256">
        <v>75.3</v>
      </c>
      <c r="H191" s="256">
        <v>1.8</v>
      </c>
      <c r="I191" s="256">
        <v>265.5</v>
      </c>
    </row>
    <row r="192" spans="1:9" ht="12" customHeight="1" x14ac:dyDescent="0.25">
      <c r="A192" s="302"/>
      <c r="C192" s="198">
        <v>44812.291666666664</v>
      </c>
      <c r="D192" s="256">
        <v>486.4</v>
      </c>
      <c r="E192" s="256">
        <v>0</v>
      </c>
      <c r="F192" s="256">
        <v>2.6</v>
      </c>
      <c r="G192" s="256">
        <v>69.8</v>
      </c>
      <c r="H192" s="256">
        <v>0.6</v>
      </c>
      <c r="I192" s="256">
        <v>256.2</v>
      </c>
    </row>
    <row r="193" spans="1:9" ht="12" customHeight="1" x14ac:dyDescent="0.25">
      <c r="A193" s="302"/>
      <c r="C193" s="198">
        <v>44812.333333333336</v>
      </c>
      <c r="D193" s="256">
        <v>486.5</v>
      </c>
      <c r="E193" s="256">
        <v>0</v>
      </c>
      <c r="F193" s="256">
        <v>6.8</v>
      </c>
      <c r="G193" s="256">
        <v>54</v>
      </c>
      <c r="H193" s="256">
        <v>0.5</v>
      </c>
      <c r="I193" s="256">
        <v>233.1</v>
      </c>
    </row>
    <row r="194" spans="1:9" ht="12" customHeight="1" x14ac:dyDescent="0.25">
      <c r="A194" s="302"/>
      <c r="C194" s="198">
        <v>44812.375</v>
      </c>
      <c r="D194" s="256">
        <v>486.4</v>
      </c>
      <c r="E194" s="256">
        <v>0</v>
      </c>
      <c r="F194" s="256">
        <v>10.3</v>
      </c>
      <c r="G194" s="256">
        <v>42.7</v>
      </c>
      <c r="H194" s="256">
        <v>0.9</v>
      </c>
      <c r="I194" s="256">
        <v>154</v>
      </c>
    </row>
    <row r="195" spans="1:9" ht="12" customHeight="1" x14ac:dyDescent="0.25">
      <c r="A195" s="302"/>
      <c r="C195" s="198">
        <v>44812.416666666664</v>
      </c>
      <c r="D195" s="256">
        <v>486.1</v>
      </c>
      <c r="E195" s="256">
        <v>0</v>
      </c>
      <c r="F195" s="256">
        <v>14.1</v>
      </c>
      <c r="G195" s="256">
        <v>24.5</v>
      </c>
      <c r="H195" s="256">
        <v>1.5</v>
      </c>
      <c r="I195" s="256">
        <v>120.2</v>
      </c>
    </row>
    <row r="196" spans="1:9" ht="12" customHeight="1" x14ac:dyDescent="0.25">
      <c r="A196" s="302"/>
      <c r="C196" s="198">
        <v>44812.458333333336</v>
      </c>
      <c r="D196" s="256">
        <v>485.4</v>
      </c>
      <c r="E196" s="256">
        <v>0</v>
      </c>
      <c r="F196" s="256">
        <v>17.3</v>
      </c>
      <c r="G196" s="256">
        <v>16</v>
      </c>
      <c r="H196" s="256">
        <v>1</v>
      </c>
      <c r="I196" s="256">
        <v>259.2</v>
      </c>
    </row>
    <row r="197" spans="1:9" ht="12" customHeight="1" x14ac:dyDescent="0.25">
      <c r="A197" s="302"/>
      <c r="C197" s="198">
        <v>44812.5</v>
      </c>
      <c r="D197" s="256">
        <v>484.7</v>
      </c>
      <c r="E197" s="256">
        <v>0</v>
      </c>
      <c r="F197" s="256">
        <v>18.3</v>
      </c>
      <c r="G197" s="256">
        <v>15.3</v>
      </c>
      <c r="H197" s="256">
        <v>1.4</v>
      </c>
      <c r="I197" s="256">
        <v>239.7</v>
      </c>
    </row>
    <row r="198" spans="1:9" ht="12" customHeight="1" x14ac:dyDescent="0.25">
      <c r="A198" s="302"/>
      <c r="C198" s="198">
        <v>44812.541666666664</v>
      </c>
      <c r="D198" s="256">
        <v>484.1</v>
      </c>
      <c r="E198" s="256">
        <v>0</v>
      </c>
      <c r="F198" s="256">
        <v>19</v>
      </c>
      <c r="G198" s="256">
        <v>17.3</v>
      </c>
      <c r="H198" s="256">
        <v>2.1</v>
      </c>
      <c r="I198" s="256">
        <v>20.5</v>
      </c>
    </row>
    <row r="199" spans="1:9" ht="12" customHeight="1" x14ac:dyDescent="0.25">
      <c r="A199" s="302"/>
      <c r="C199" s="198">
        <v>44812.583333333336</v>
      </c>
      <c r="D199" s="256">
        <v>483.5</v>
      </c>
      <c r="E199" s="256">
        <v>0</v>
      </c>
      <c r="F199" s="256">
        <v>18</v>
      </c>
      <c r="G199" s="256">
        <v>20.6</v>
      </c>
      <c r="H199" s="256">
        <v>3</v>
      </c>
      <c r="I199" s="256">
        <v>87.8</v>
      </c>
    </row>
    <row r="200" spans="1:9" ht="12" customHeight="1" x14ac:dyDescent="0.25">
      <c r="A200" s="302"/>
      <c r="C200" s="198">
        <v>44812.625</v>
      </c>
      <c r="D200" s="256">
        <v>483.4</v>
      </c>
      <c r="E200" s="256">
        <v>0</v>
      </c>
      <c r="F200" s="256">
        <v>16.600000000000001</v>
      </c>
      <c r="G200" s="256">
        <v>25.6</v>
      </c>
      <c r="H200" s="256">
        <v>3.2</v>
      </c>
      <c r="I200" s="256">
        <v>86.6</v>
      </c>
    </row>
    <row r="201" spans="1:9" ht="12" customHeight="1" x14ac:dyDescent="0.25">
      <c r="A201" s="302"/>
      <c r="C201" s="198">
        <v>44812.666666666664</v>
      </c>
      <c r="D201" s="256">
        <v>483.6</v>
      </c>
      <c r="E201" s="256">
        <v>0</v>
      </c>
      <c r="F201" s="256">
        <v>14.7</v>
      </c>
      <c r="G201" s="256">
        <v>32.5</v>
      </c>
      <c r="H201" s="256">
        <v>2.4</v>
      </c>
      <c r="I201" s="256">
        <v>70.599999999999994</v>
      </c>
    </row>
    <row r="202" spans="1:9" ht="12" customHeight="1" x14ac:dyDescent="0.25">
      <c r="A202" s="302"/>
      <c r="C202" s="198">
        <v>44812.708333333336</v>
      </c>
      <c r="D202" s="256">
        <v>483.8</v>
      </c>
      <c r="E202" s="256">
        <v>0</v>
      </c>
      <c r="F202" s="256">
        <v>11.8</v>
      </c>
      <c r="G202" s="256">
        <v>39.5</v>
      </c>
      <c r="H202" s="256">
        <v>2.2999999999999998</v>
      </c>
      <c r="I202" s="256">
        <v>20</v>
      </c>
    </row>
    <row r="203" spans="1:9" ht="12" customHeight="1" x14ac:dyDescent="0.25">
      <c r="A203" s="302"/>
      <c r="C203" s="198">
        <v>44812.75</v>
      </c>
      <c r="D203" s="256">
        <v>484.3</v>
      </c>
      <c r="E203" s="256">
        <v>0</v>
      </c>
      <c r="F203" s="256">
        <v>9.8000000000000007</v>
      </c>
      <c r="G203" s="256">
        <v>50.3</v>
      </c>
      <c r="H203" s="256">
        <v>2.1</v>
      </c>
      <c r="I203" s="256">
        <v>355.9</v>
      </c>
    </row>
    <row r="204" spans="1:9" ht="12" customHeight="1" x14ac:dyDescent="0.25">
      <c r="A204" s="302"/>
      <c r="C204" s="198">
        <v>44812.791666666664</v>
      </c>
      <c r="D204" s="256">
        <v>484.7</v>
      </c>
      <c r="E204" s="256">
        <v>0</v>
      </c>
      <c r="F204" s="256">
        <v>9.3000000000000007</v>
      </c>
      <c r="G204" s="256">
        <v>58</v>
      </c>
      <c r="H204" s="256">
        <v>1.4</v>
      </c>
      <c r="I204" s="256">
        <v>335.1</v>
      </c>
    </row>
    <row r="205" spans="1:9" ht="12" customHeight="1" x14ac:dyDescent="0.25">
      <c r="A205" s="302"/>
      <c r="C205" s="198">
        <v>44812.833333333336</v>
      </c>
      <c r="D205" s="256">
        <v>485</v>
      </c>
      <c r="E205" s="256">
        <v>0</v>
      </c>
      <c r="F205" s="256">
        <v>9.5</v>
      </c>
      <c r="G205" s="256">
        <v>57.9</v>
      </c>
      <c r="H205" s="256">
        <v>1</v>
      </c>
      <c r="I205" s="256">
        <v>6.7</v>
      </c>
    </row>
    <row r="206" spans="1:9" ht="12" customHeight="1" x14ac:dyDescent="0.25">
      <c r="A206" s="302"/>
      <c r="C206" s="198">
        <v>44812.875</v>
      </c>
      <c r="D206" s="256">
        <v>485.2</v>
      </c>
      <c r="E206" s="256">
        <v>0</v>
      </c>
      <c r="F206" s="256">
        <v>9</v>
      </c>
      <c r="G206" s="256">
        <v>59.6</v>
      </c>
      <c r="H206" s="256">
        <v>1.4</v>
      </c>
      <c r="I206" s="256">
        <v>15</v>
      </c>
    </row>
    <row r="207" spans="1:9" ht="12" customHeight="1" x14ac:dyDescent="0.25">
      <c r="A207" s="302"/>
      <c r="C207" s="198">
        <v>44812.916666666664</v>
      </c>
      <c r="D207" s="256">
        <v>485.5</v>
      </c>
      <c r="E207" s="256">
        <v>0</v>
      </c>
      <c r="F207" s="256">
        <v>8.6999999999999993</v>
      </c>
      <c r="G207" s="256">
        <v>58.8</v>
      </c>
      <c r="H207" s="256">
        <v>1.4</v>
      </c>
      <c r="I207" s="256">
        <v>12.3</v>
      </c>
    </row>
    <row r="208" spans="1:9" ht="12" customHeight="1" x14ac:dyDescent="0.25">
      <c r="A208" s="302"/>
      <c r="C208" s="198">
        <v>44812.958333333336</v>
      </c>
      <c r="D208" s="256">
        <v>485.6</v>
      </c>
      <c r="E208" s="256">
        <v>0</v>
      </c>
      <c r="F208" s="256">
        <v>7.3</v>
      </c>
      <c r="G208" s="256">
        <v>62.1</v>
      </c>
      <c r="H208" s="256">
        <v>2.6</v>
      </c>
      <c r="I208" s="256">
        <v>353.1</v>
      </c>
    </row>
    <row r="209" spans="1:9" ht="12" customHeight="1" x14ac:dyDescent="0.25">
      <c r="A209" s="302">
        <v>9</v>
      </c>
      <c r="C209" s="198">
        <v>44813</v>
      </c>
      <c r="D209" s="256">
        <v>485.4</v>
      </c>
      <c r="E209" s="256">
        <v>0</v>
      </c>
      <c r="F209" s="256">
        <v>6.1</v>
      </c>
      <c r="G209" s="256">
        <v>63.9</v>
      </c>
      <c r="H209" s="256">
        <v>2.1</v>
      </c>
      <c r="I209" s="256">
        <v>0.3</v>
      </c>
    </row>
    <row r="210" spans="1:9" ht="12" customHeight="1" x14ac:dyDescent="0.25">
      <c r="A210" s="302"/>
      <c r="C210" s="198">
        <v>44813.041666666664</v>
      </c>
      <c r="D210" s="256">
        <v>485.2</v>
      </c>
      <c r="E210" s="256">
        <v>0</v>
      </c>
      <c r="F210" s="256">
        <v>5.4</v>
      </c>
      <c r="G210" s="256">
        <v>64.900000000000006</v>
      </c>
      <c r="H210" s="256">
        <v>1.7</v>
      </c>
      <c r="I210" s="256">
        <v>344.5</v>
      </c>
    </row>
    <row r="211" spans="1:9" ht="12" customHeight="1" x14ac:dyDescent="0.25">
      <c r="A211" s="302"/>
      <c r="C211" s="198">
        <v>44813.083333333336</v>
      </c>
      <c r="D211" s="256">
        <v>485</v>
      </c>
      <c r="E211" s="256">
        <v>0</v>
      </c>
      <c r="F211" s="256">
        <v>4.9000000000000004</v>
      </c>
      <c r="G211" s="256">
        <v>69.099999999999994</v>
      </c>
      <c r="H211" s="256">
        <v>1.3</v>
      </c>
      <c r="I211" s="256">
        <v>282.2</v>
      </c>
    </row>
    <row r="212" spans="1:9" ht="12" customHeight="1" x14ac:dyDescent="0.25">
      <c r="A212" s="302"/>
      <c r="C212" s="198">
        <v>44813.125</v>
      </c>
      <c r="D212" s="256">
        <v>485.1</v>
      </c>
      <c r="E212" s="256">
        <v>0</v>
      </c>
      <c r="F212" s="256">
        <v>4.0999999999999996</v>
      </c>
      <c r="G212" s="256">
        <v>69.599999999999994</v>
      </c>
      <c r="H212" s="256">
        <v>1.2</v>
      </c>
      <c r="I212" s="256">
        <v>310</v>
      </c>
    </row>
    <row r="213" spans="1:9" ht="12" customHeight="1" x14ac:dyDescent="0.25">
      <c r="A213" s="302"/>
      <c r="C213" s="198">
        <v>44813.166666666664</v>
      </c>
      <c r="D213" s="256">
        <v>485.2</v>
      </c>
      <c r="E213" s="256">
        <v>0</v>
      </c>
      <c r="F213" s="256">
        <v>4.2</v>
      </c>
      <c r="G213" s="256">
        <v>70.8</v>
      </c>
      <c r="H213" s="256">
        <v>1.3</v>
      </c>
      <c r="I213" s="256">
        <v>270.60000000000002</v>
      </c>
    </row>
    <row r="214" spans="1:9" ht="12" customHeight="1" x14ac:dyDescent="0.25">
      <c r="A214" s="302"/>
      <c r="C214" s="198">
        <v>44813.208333333336</v>
      </c>
      <c r="D214" s="256">
        <v>485.4</v>
      </c>
      <c r="E214" s="256">
        <v>0</v>
      </c>
      <c r="F214" s="256">
        <v>4</v>
      </c>
      <c r="G214" s="256">
        <v>70.400000000000006</v>
      </c>
      <c r="H214" s="256">
        <v>1.9</v>
      </c>
      <c r="I214" s="256">
        <v>265.3</v>
      </c>
    </row>
    <row r="215" spans="1:9" ht="12" customHeight="1" x14ac:dyDescent="0.25">
      <c r="A215" s="302"/>
      <c r="C215" s="198">
        <v>44813.25</v>
      </c>
      <c r="D215" s="256">
        <v>485.9</v>
      </c>
      <c r="E215" s="256">
        <v>0</v>
      </c>
      <c r="F215" s="256">
        <v>3.8</v>
      </c>
      <c r="G215" s="256">
        <v>70.2</v>
      </c>
      <c r="H215" s="256">
        <v>1.8</v>
      </c>
      <c r="I215" s="256">
        <v>259.8</v>
      </c>
    </row>
    <row r="216" spans="1:9" ht="12" customHeight="1" x14ac:dyDescent="0.25">
      <c r="A216" s="302"/>
      <c r="C216" s="198">
        <v>44813.291666666664</v>
      </c>
      <c r="D216" s="256">
        <v>486.4</v>
      </c>
      <c r="E216" s="256">
        <v>0</v>
      </c>
      <c r="F216" s="256">
        <v>4.5</v>
      </c>
      <c r="G216" s="256">
        <v>67.3</v>
      </c>
      <c r="H216" s="256">
        <v>1.6</v>
      </c>
      <c r="I216" s="256">
        <v>261.89999999999998</v>
      </c>
    </row>
    <row r="217" spans="1:9" ht="12" customHeight="1" x14ac:dyDescent="0.25">
      <c r="A217" s="302"/>
      <c r="C217" s="198">
        <v>44813.333333333336</v>
      </c>
      <c r="D217" s="256">
        <v>486.7</v>
      </c>
      <c r="E217" s="256">
        <v>0</v>
      </c>
      <c r="F217" s="256">
        <v>6.7</v>
      </c>
      <c r="G217" s="256">
        <v>60.8</v>
      </c>
      <c r="H217" s="256">
        <v>1.7</v>
      </c>
      <c r="I217" s="256">
        <v>264.89999999999998</v>
      </c>
    </row>
    <row r="218" spans="1:9" ht="12" customHeight="1" x14ac:dyDescent="0.25">
      <c r="A218" s="302"/>
      <c r="C218" s="198">
        <v>44813.375</v>
      </c>
      <c r="D218" s="256">
        <v>486.6</v>
      </c>
      <c r="E218" s="256">
        <v>0</v>
      </c>
      <c r="F218" s="256">
        <v>9.3000000000000007</v>
      </c>
      <c r="G218" s="256">
        <v>52.6</v>
      </c>
      <c r="H218" s="256">
        <v>1.3</v>
      </c>
      <c r="I218" s="256">
        <v>259.7</v>
      </c>
    </row>
    <row r="219" spans="1:9" ht="12" customHeight="1" x14ac:dyDescent="0.25">
      <c r="A219" s="302"/>
      <c r="C219" s="198">
        <v>44813.416666666664</v>
      </c>
      <c r="D219" s="256">
        <v>486.2</v>
      </c>
      <c r="E219" s="256">
        <v>0</v>
      </c>
      <c r="F219" s="256">
        <v>11.3</v>
      </c>
      <c r="G219" s="256">
        <v>44.6</v>
      </c>
      <c r="H219" s="256">
        <v>0.4</v>
      </c>
      <c r="I219" s="256">
        <v>101.3</v>
      </c>
    </row>
    <row r="220" spans="1:9" ht="12" customHeight="1" x14ac:dyDescent="0.25">
      <c r="A220" s="302"/>
      <c r="C220" s="198">
        <v>44813.458333333336</v>
      </c>
      <c r="D220" s="256">
        <v>485.8</v>
      </c>
      <c r="E220" s="256">
        <v>0</v>
      </c>
      <c r="F220" s="256">
        <v>13.6</v>
      </c>
      <c r="G220" s="256">
        <v>34</v>
      </c>
      <c r="H220" s="256">
        <v>1.2</v>
      </c>
      <c r="I220" s="256">
        <v>106.5</v>
      </c>
    </row>
    <row r="221" spans="1:9" ht="12" customHeight="1" x14ac:dyDescent="0.25">
      <c r="A221" s="302"/>
      <c r="C221" s="198">
        <v>44813.5</v>
      </c>
      <c r="D221" s="256">
        <v>485.8</v>
      </c>
      <c r="E221" s="256">
        <v>0</v>
      </c>
      <c r="F221" s="256">
        <v>12.5</v>
      </c>
      <c r="G221" s="256">
        <v>38.4</v>
      </c>
      <c r="H221" s="256">
        <v>2</v>
      </c>
      <c r="I221" s="256">
        <v>48.5</v>
      </c>
    </row>
    <row r="222" spans="1:9" ht="12" customHeight="1" x14ac:dyDescent="0.25">
      <c r="A222" s="302"/>
      <c r="C222" s="198">
        <v>44813.541666666664</v>
      </c>
      <c r="D222" s="256">
        <v>485.2</v>
      </c>
      <c r="E222" s="256">
        <v>0</v>
      </c>
      <c r="F222" s="256">
        <v>14.2</v>
      </c>
      <c r="G222" s="256">
        <v>35.5</v>
      </c>
      <c r="H222" s="256">
        <v>2.1</v>
      </c>
      <c r="I222" s="256">
        <v>95.6</v>
      </c>
    </row>
    <row r="223" spans="1:9" ht="12" customHeight="1" x14ac:dyDescent="0.25">
      <c r="A223" s="302"/>
      <c r="C223" s="198">
        <v>44813.583333333336</v>
      </c>
      <c r="D223" s="256">
        <v>484.8</v>
      </c>
      <c r="E223" s="256">
        <v>0</v>
      </c>
      <c r="F223" s="256">
        <v>13.9</v>
      </c>
      <c r="G223" s="256">
        <v>38.299999999999997</v>
      </c>
      <c r="H223" s="256">
        <v>2.1</v>
      </c>
      <c r="I223" s="256">
        <v>54.3</v>
      </c>
    </row>
    <row r="224" spans="1:9" ht="12" customHeight="1" x14ac:dyDescent="0.25">
      <c r="A224" s="302"/>
      <c r="C224" s="198">
        <v>44813.625</v>
      </c>
      <c r="D224" s="256">
        <v>484.5</v>
      </c>
      <c r="E224" s="256">
        <v>0</v>
      </c>
      <c r="F224" s="256">
        <v>13.8</v>
      </c>
      <c r="G224" s="256">
        <v>40.9</v>
      </c>
      <c r="H224" s="256">
        <v>2.1</v>
      </c>
      <c r="I224" s="256">
        <v>69.900000000000006</v>
      </c>
    </row>
    <row r="225" spans="1:9" ht="12" customHeight="1" x14ac:dyDescent="0.25">
      <c r="A225" s="302"/>
      <c r="C225" s="198">
        <v>44813.666666666664</v>
      </c>
      <c r="D225" s="256">
        <v>484.3</v>
      </c>
      <c r="E225" s="256">
        <v>0</v>
      </c>
      <c r="F225" s="256">
        <v>13</v>
      </c>
      <c r="G225" s="256">
        <v>45.2</v>
      </c>
      <c r="H225" s="256">
        <v>2</v>
      </c>
      <c r="I225" s="256">
        <v>71.099999999999994</v>
      </c>
    </row>
    <row r="226" spans="1:9" ht="12" customHeight="1" x14ac:dyDescent="0.25">
      <c r="A226" s="302"/>
      <c r="C226" s="198">
        <v>44813.708333333336</v>
      </c>
      <c r="D226" s="256">
        <v>484.6</v>
      </c>
      <c r="E226" s="256">
        <v>0</v>
      </c>
      <c r="F226" s="256">
        <v>11.2</v>
      </c>
      <c r="G226" s="256">
        <v>51.8</v>
      </c>
      <c r="H226" s="256">
        <v>1.8</v>
      </c>
      <c r="I226" s="256">
        <v>61</v>
      </c>
    </row>
    <row r="227" spans="1:9" ht="12" customHeight="1" x14ac:dyDescent="0.25">
      <c r="A227" s="302"/>
      <c r="C227" s="198">
        <v>44813.75</v>
      </c>
      <c r="D227" s="256">
        <v>485.1</v>
      </c>
      <c r="E227" s="256">
        <v>0</v>
      </c>
      <c r="F227" s="256">
        <v>9.6999999999999993</v>
      </c>
      <c r="G227" s="256">
        <v>57.9</v>
      </c>
      <c r="H227" s="256">
        <v>1.8</v>
      </c>
      <c r="I227" s="256">
        <v>71.099999999999994</v>
      </c>
    </row>
    <row r="228" spans="1:9" ht="12" customHeight="1" x14ac:dyDescent="0.25">
      <c r="A228" s="302"/>
      <c r="C228" s="198">
        <v>44813.791666666664</v>
      </c>
      <c r="D228" s="256">
        <v>485.7</v>
      </c>
      <c r="E228" s="256">
        <v>0</v>
      </c>
      <c r="F228" s="256">
        <v>9</v>
      </c>
      <c r="G228" s="256">
        <v>60.1</v>
      </c>
      <c r="H228" s="256">
        <v>1.5</v>
      </c>
      <c r="I228" s="256">
        <v>36.1</v>
      </c>
    </row>
    <row r="229" spans="1:9" ht="12" customHeight="1" x14ac:dyDescent="0.25">
      <c r="A229" s="302"/>
      <c r="C229" s="198">
        <v>44813.833333333336</v>
      </c>
      <c r="D229" s="256">
        <v>486.4</v>
      </c>
      <c r="E229" s="256">
        <v>0</v>
      </c>
      <c r="F229" s="256">
        <v>8.6</v>
      </c>
      <c r="G229" s="256">
        <v>61.9</v>
      </c>
      <c r="H229" s="256">
        <v>0.7</v>
      </c>
      <c r="I229" s="256">
        <v>28</v>
      </c>
    </row>
    <row r="230" spans="1:9" ht="12" customHeight="1" x14ac:dyDescent="0.25">
      <c r="A230" s="302"/>
      <c r="C230" s="198">
        <v>44813.875</v>
      </c>
      <c r="D230" s="256">
        <v>486.8</v>
      </c>
      <c r="E230" s="256">
        <v>0</v>
      </c>
      <c r="F230" s="256">
        <v>8.8000000000000007</v>
      </c>
      <c r="G230" s="256">
        <v>62.6</v>
      </c>
      <c r="H230" s="256">
        <v>1.1000000000000001</v>
      </c>
      <c r="I230" s="256">
        <v>22.1</v>
      </c>
    </row>
    <row r="231" spans="1:9" ht="12" customHeight="1" x14ac:dyDescent="0.25">
      <c r="A231" s="302"/>
      <c r="C231" s="198">
        <v>44813.916666666664</v>
      </c>
      <c r="D231" s="256">
        <v>486.9</v>
      </c>
      <c r="E231" s="256">
        <v>0</v>
      </c>
      <c r="F231" s="256">
        <v>8.5</v>
      </c>
      <c r="G231" s="256">
        <v>63.5</v>
      </c>
      <c r="H231" s="256">
        <v>1.1000000000000001</v>
      </c>
      <c r="I231" s="256">
        <v>51.9</v>
      </c>
    </row>
    <row r="232" spans="1:9" ht="12" customHeight="1" x14ac:dyDescent="0.25">
      <c r="A232" s="302"/>
      <c r="C232" s="198">
        <v>44813.958333333336</v>
      </c>
      <c r="D232" s="256">
        <v>486.9</v>
      </c>
      <c r="E232" s="256">
        <v>0</v>
      </c>
      <c r="F232" s="256">
        <v>8.4</v>
      </c>
      <c r="G232" s="256">
        <v>61</v>
      </c>
      <c r="H232" s="256">
        <v>0.8</v>
      </c>
      <c r="I232" s="256">
        <v>6.5</v>
      </c>
    </row>
    <row r="233" spans="1:9" ht="12" customHeight="1" x14ac:dyDescent="0.25">
      <c r="A233" s="302">
        <v>10</v>
      </c>
      <c r="C233" s="198">
        <v>44814</v>
      </c>
      <c r="D233" s="256">
        <v>486.8</v>
      </c>
      <c r="E233" s="256">
        <v>0</v>
      </c>
      <c r="F233" s="256">
        <v>8.4</v>
      </c>
      <c r="G233" s="256">
        <v>59.4</v>
      </c>
      <c r="H233" s="256">
        <v>1</v>
      </c>
      <c r="I233" s="256">
        <v>321.60000000000002</v>
      </c>
    </row>
    <row r="234" spans="1:9" ht="12" customHeight="1" x14ac:dyDescent="0.25">
      <c r="A234" s="302"/>
      <c r="C234" s="198">
        <v>44814.041666666664</v>
      </c>
      <c r="D234" s="256">
        <v>486.5</v>
      </c>
      <c r="E234" s="256">
        <v>0</v>
      </c>
      <c r="F234" s="256">
        <v>8.1999999999999993</v>
      </c>
      <c r="G234" s="256">
        <v>62.4</v>
      </c>
      <c r="H234" s="256">
        <v>1.6</v>
      </c>
      <c r="I234" s="256">
        <v>282.10000000000002</v>
      </c>
    </row>
    <row r="235" spans="1:9" ht="12" customHeight="1" x14ac:dyDescent="0.25">
      <c r="A235" s="302"/>
      <c r="C235" s="198">
        <v>44814.083333333336</v>
      </c>
      <c r="D235" s="256">
        <v>486.2</v>
      </c>
      <c r="E235" s="256">
        <v>0</v>
      </c>
      <c r="F235" s="256">
        <v>8.1</v>
      </c>
      <c r="G235" s="256">
        <v>62.8</v>
      </c>
      <c r="H235" s="256">
        <v>1.6</v>
      </c>
      <c r="I235" s="256">
        <v>271.7</v>
      </c>
    </row>
    <row r="236" spans="1:9" ht="12" customHeight="1" x14ac:dyDescent="0.25">
      <c r="A236" s="302"/>
      <c r="C236" s="198">
        <v>44814.125</v>
      </c>
      <c r="D236" s="256">
        <v>486.1</v>
      </c>
      <c r="E236" s="256">
        <v>0</v>
      </c>
      <c r="F236" s="256">
        <v>7.7</v>
      </c>
      <c r="G236" s="256">
        <v>63.3</v>
      </c>
      <c r="H236" s="256">
        <v>1.3</v>
      </c>
      <c r="I236" s="256">
        <v>278.60000000000002</v>
      </c>
    </row>
    <row r="237" spans="1:9" ht="12" customHeight="1" x14ac:dyDescent="0.25">
      <c r="A237" s="302"/>
      <c r="C237" s="198">
        <v>44814.166666666664</v>
      </c>
      <c r="D237" s="256">
        <v>486</v>
      </c>
      <c r="E237" s="256">
        <v>0</v>
      </c>
      <c r="F237" s="256">
        <v>7.8</v>
      </c>
      <c r="G237" s="256">
        <v>62.3</v>
      </c>
      <c r="H237" s="256">
        <v>1.1000000000000001</v>
      </c>
      <c r="I237" s="256">
        <v>259.3</v>
      </c>
    </row>
    <row r="238" spans="1:9" ht="12" customHeight="1" x14ac:dyDescent="0.25">
      <c r="A238" s="302"/>
      <c r="C238" s="198">
        <v>44814.208333333336</v>
      </c>
      <c r="D238" s="256">
        <v>486</v>
      </c>
      <c r="E238" s="256">
        <v>0</v>
      </c>
      <c r="F238" s="256">
        <v>7.7</v>
      </c>
      <c r="G238" s="256">
        <v>62.9</v>
      </c>
      <c r="H238" s="256">
        <v>0.7</v>
      </c>
      <c r="I238" s="256">
        <v>269.8</v>
      </c>
    </row>
    <row r="239" spans="1:9" ht="12" customHeight="1" x14ac:dyDescent="0.25">
      <c r="A239" s="302"/>
      <c r="C239" s="198">
        <v>44814.25</v>
      </c>
      <c r="D239" s="256">
        <v>486.3</v>
      </c>
      <c r="E239" s="256">
        <v>0</v>
      </c>
      <c r="F239" s="256">
        <v>7.2</v>
      </c>
      <c r="G239" s="256">
        <v>61.6</v>
      </c>
      <c r="H239" s="256">
        <v>1.2</v>
      </c>
      <c r="I239" s="256">
        <v>329.6</v>
      </c>
    </row>
    <row r="240" spans="1:9" ht="12" customHeight="1" x14ac:dyDescent="0.25">
      <c r="A240" s="302"/>
      <c r="C240" s="198">
        <v>44814.291666666664</v>
      </c>
      <c r="D240" s="256">
        <v>486.9</v>
      </c>
      <c r="E240" s="256">
        <v>0</v>
      </c>
      <c r="F240" s="256">
        <v>7.8</v>
      </c>
      <c r="G240" s="256">
        <v>56.4</v>
      </c>
      <c r="H240" s="256">
        <v>2.5</v>
      </c>
      <c r="I240" s="256">
        <v>81.8</v>
      </c>
    </row>
    <row r="241" spans="1:9" ht="12" customHeight="1" x14ac:dyDescent="0.25">
      <c r="A241" s="302"/>
      <c r="C241" s="198">
        <v>44814.333333333336</v>
      </c>
      <c r="D241" s="256">
        <v>487.1</v>
      </c>
      <c r="E241" s="256">
        <v>0</v>
      </c>
      <c r="F241" s="256">
        <v>11.1</v>
      </c>
      <c r="G241" s="256">
        <v>43.6</v>
      </c>
      <c r="H241" s="256">
        <v>1</v>
      </c>
      <c r="I241" s="256">
        <v>95.6</v>
      </c>
    </row>
    <row r="242" spans="1:9" ht="12" customHeight="1" x14ac:dyDescent="0.25">
      <c r="A242" s="302"/>
      <c r="C242" s="198">
        <v>44814.375</v>
      </c>
      <c r="D242" s="256">
        <v>487.3</v>
      </c>
      <c r="E242" s="256">
        <v>0</v>
      </c>
      <c r="F242" s="256">
        <v>12.6</v>
      </c>
      <c r="G242" s="256">
        <v>39.4</v>
      </c>
      <c r="H242" s="256">
        <v>0.8</v>
      </c>
      <c r="I242" s="256">
        <v>125.2</v>
      </c>
    </row>
    <row r="243" spans="1:9" ht="12" customHeight="1" x14ac:dyDescent="0.25">
      <c r="A243" s="302"/>
      <c r="C243" s="198">
        <v>44814.416666666664</v>
      </c>
      <c r="D243" s="256">
        <v>487.2</v>
      </c>
      <c r="E243" s="256">
        <v>0</v>
      </c>
      <c r="F243" s="256">
        <v>14.6</v>
      </c>
      <c r="G243" s="256">
        <v>36.5</v>
      </c>
      <c r="H243" s="256">
        <v>2.2000000000000002</v>
      </c>
      <c r="I243" s="256">
        <v>56.5</v>
      </c>
    </row>
    <row r="244" spans="1:9" ht="12" customHeight="1" x14ac:dyDescent="0.25">
      <c r="A244" s="302"/>
      <c r="C244" s="198">
        <v>44814.458333333336</v>
      </c>
      <c r="D244" s="256">
        <v>486.9</v>
      </c>
      <c r="E244" s="256">
        <v>0</v>
      </c>
      <c r="F244" s="256">
        <v>15.3</v>
      </c>
      <c r="G244" s="256">
        <v>36.6</v>
      </c>
      <c r="H244" s="256">
        <v>2.9</v>
      </c>
      <c r="I244" s="256">
        <v>63</v>
      </c>
    </row>
    <row r="245" spans="1:9" ht="12" customHeight="1" x14ac:dyDescent="0.25">
      <c r="A245" s="302"/>
      <c r="C245" s="198">
        <v>44814.5</v>
      </c>
      <c r="D245" s="256">
        <v>486.5</v>
      </c>
      <c r="E245" s="256">
        <v>0</v>
      </c>
      <c r="F245" s="256">
        <v>15.8</v>
      </c>
      <c r="G245" s="256">
        <v>35.6</v>
      </c>
      <c r="H245" s="256">
        <v>3.2</v>
      </c>
      <c r="I245" s="256">
        <v>72</v>
      </c>
    </row>
    <row r="246" spans="1:9" ht="12" customHeight="1" x14ac:dyDescent="0.25">
      <c r="A246" s="302"/>
      <c r="C246" s="198">
        <v>44814.541666666664</v>
      </c>
      <c r="D246" s="256">
        <v>486.1</v>
      </c>
      <c r="E246" s="256">
        <v>0</v>
      </c>
      <c r="F246" s="256">
        <v>15.8</v>
      </c>
      <c r="G246" s="256">
        <v>36.799999999999997</v>
      </c>
      <c r="H246" s="256">
        <v>3</v>
      </c>
      <c r="I246" s="256">
        <v>81.2</v>
      </c>
    </row>
    <row r="247" spans="1:9" ht="12" customHeight="1" x14ac:dyDescent="0.25">
      <c r="A247" s="302"/>
      <c r="C247" s="198">
        <v>44814.583333333336</v>
      </c>
      <c r="D247" s="256">
        <v>485.6</v>
      </c>
      <c r="E247" s="256">
        <v>0</v>
      </c>
      <c r="F247" s="256">
        <v>15.4</v>
      </c>
      <c r="G247" s="256">
        <v>37.799999999999997</v>
      </c>
      <c r="H247" s="256">
        <v>2.6</v>
      </c>
      <c r="I247" s="256">
        <v>78</v>
      </c>
    </row>
    <row r="248" spans="1:9" ht="12" customHeight="1" x14ac:dyDescent="0.25">
      <c r="A248" s="302"/>
      <c r="C248" s="198">
        <v>44814.625</v>
      </c>
      <c r="D248" s="256">
        <v>485</v>
      </c>
      <c r="E248" s="256">
        <v>0</v>
      </c>
      <c r="F248" s="256">
        <v>15.5</v>
      </c>
      <c r="G248" s="256">
        <v>36.1</v>
      </c>
      <c r="H248" s="256">
        <v>2.1</v>
      </c>
      <c r="I248" s="256">
        <v>66.2</v>
      </c>
    </row>
    <row r="249" spans="1:9" ht="12" customHeight="1" x14ac:dyDescent="0.25">
      <c r="A249" s="302"/>
      <c r="C249" s="198">
        <v>44814.666666666664</v>
      </c>
      <c r="D249" s="256">
        <v>484.9</v>
      </c>
      <c r="E249" s="256">
        <v>0</v>
      </c>
      <c r="F249" s="256">
        <v>14.9</v>
      </c>
      <c r="G249" s="256">
        <v>35.1</v>
      </c>
      <c r="H249" s="256">
        <v>1.8</v>
      </c>
      <c r="I249" s="256">
        <v>59.3</v>
      </c>
    </row>
    <row r="250" spans="1:9" ht="12" customHeight="1" x14ac:dyDescent="0.25">
      <c r="A250" s="302"/>
      <c r="C250" s="198">
        <v>44814.708333333336</v>
      </c>
      <c r="D250" s="256">
        <v>485.4</v>
      </c>
      <c r="E250" s="256">
        <v>0</v>
      </c>
      <c r="F250" s="256">
        <v>12.4</v>
      </c>
      <c r="G250" s="256">
        <v>44</v>
      </c>
      <c r="H250" s="256">
        <v>2.2999999999999998</v>
      </c>
      <c r="I250" s="256">
        <v>49.6</v>
      </c>
    </row>
    <row r="251" spans="1:9" ht="12" customHeight="1" x14ac:dyDescent="0.25">
      <c r="A251" s="302"/>
      <c r="C251" s="198">
        <v>44814.75</v>
      </c>
      <c r="D251" s="256">
        <v>486.3</v>
      </c>
      <c r="E251" s="256">
        <v>0</v>
      </c>
      <c r="F251" s="256">
        <v>9.9</v>
      </c>
      <c r="G251" s="256">
        <v>57.6</v>
      </c>
      <c r="H251" s="256">
        <v>2.2999999999999998</v>
      </c>
      <c r="I251" s="256">
        <v>56.9</v>
      </c>
    </row>
    <row r="252" spans="1:9" ht="12" customHeight="1" x14ac:dyDescent="0.25">
      <c r="A252" s="302"/>
      <c r="C252" s="198">
        <v>44814.791666666664</v>
      </c>
      <c r="D252" s="256">
        <v>486.8</v>
      </c>
      <c r="E252" s="256">
        <v>0</v>
      </c>
      <c r="F252" s="256">
        <v>9.3000000000000007</v>
      </c>
      <c r="G252" s="256">
        <v>59.2</v>
      </c>
      <c r="H252" s="256">
        <v>1.6</v>
      </c>
      <c r="I252" s="256">
        <v>29.2</v>
      </c>
    </row>
    <row r="253" spans="1:9" ht="12" customHeight="1" x14ac:dyDescent="0.25">
      <c r="A253" s="302"/>
      <c r="C253" s="198">
        <v>44814.833333333336</v>
      </c>
      <c r="D253" s="256">
        <v>487.2</v>
      </c>
      <c r="E253" s="256">
        <v>0</v>
      </c>
      <c r="F253" s="256">
        <v>8.4</v>
      </c>
      <c r="G253" s="256">
        <v>61.6</v>
      </c>
      <c r="H253" s="256">
        <v>1.4</v>
      </c>
      <c r="I253" s="256">
        <v>79.400000000000006</v>
      </c>
    </row>
    <row r="254" spans="1:9" ht="12" customHeight="1" x14ac:dyDescent="0.25">
      <c r="A254" s="302"/>
      <c r="C254" s="198">
        <v>44814.875</v>
      </c>
      <c r="D254" s="256">
        <v>487.8</v>
      </c>
      <c r="E254" s="256">
        <v>0</v>
      </c>
      <c r="F254" s="256">
        <v>7.8</v>
      </c>
      <c r="G254" s="256">
        <v>64</v>
      </c>
      <c r="H254" s="256">
        <v>0.9</v>
      </c>
      <c r="I254" s="256">
        <v>35.4</v>
      </c>
    </row>
    <row r="255" spans="1:9" ht="12" customHeight="1" x14ac:dyDescent="0.25">
      <c r="A255" s="302"/>
      <c r="C255" s="198">
        <v>44814.916666666664</v>
      </c>
      <c r="D255" s="256">
        <v>488</v>
      </c>
      <c r="E255" s="256">
        <v>0</v>
      </c>
      <c r="F255" s="256">
        <v>7.2</v>
      </c>
      <c r="G255" s="256">
        <v>65.599999999999994</v>
      </c>
      <c r="H255" s="256">
        <v>1.1000000000000001</v>
      </c>
      <c r="I255" s="256">
        <v>352.5</v>
      </c>
    </row>
    <row r="256" spans="1:9" ht="12" customHeight="1" x14ac:dyDescent="0.25">
      <c r="A256" s="302"/>
      <c r="C256" s="198">
        <v>44814.958333333336</v>
      </c>
      <c r="D256" s="256">
        <v>487.9</v>
      </c>
      <c r="E256" s="256">
        <v>0</v>
      </c>
      <c r="F256" s="256">
        <v>7.4</v>
      </c>
      <c r="G256" s="256">
        <v>63.9</v>
      </c>
      <c r="H256" s="256">
        <v>1.5</v>
      </c>
      <c r="I256" s="256">
        <v>5.5</v>
      </c>
    </row>
    <row r="257" spans="1:9" ht="12" customHeight="1" x14ac:dyDescent="0.25">
      <c r="A257" s="302">
        <v>11</v>
      </c>
      <c r="C257" s="198">
        <v>44815</v>
      </c>
      <c r="D257" s="256">
        <v>487.7</v>
      </c>
      <c r="E257" s="256">
        <v>0</v>
      </c>
      <c r="F257" s="256">
        <v>7.9</v>
      </c>
      <c r="G257" s="256">
        <v>63.1</v>
      </c>
      <c r="H257" s="256">
        <v>0.8</v>
      </c>
      <c r="I257" s="256">
        <v>19.3</v>
      </c>
    </row>
    <row r="258" spans="1:9" ht="12" customHeight="1" x14ac:dyDescent="0.25">
      <c r="A258" s="302"/>
      <c r="C258" s="198">
        <v>44815.041666666664</v>
      </c>
      <c r="D258" s="256">
        <v>487.2</v>
      </c>
      <c r="E258" s="256">
        <v>0</v>
      </c>
      <c r="F258" s="256">
        <v>7.7</v>
      </c>
      <c r="G258" s="256">
        <v>63.3</v>
      </c>
      <c r="H258" s="256">
        <v>1.4</v>
      </c>
      <c r="I258" s="256">
        <v>271.60000000000002</v>
      </c>
    </row>
    <row r="259" spans="1:9" ht="12" customHeight="1" x14ac:dyDescent="0.25">
      <c r="A259" s="302"/>
      <c r="C259" s="198">
        <v>44815.083333333336</v>
      </c>
      <c r="D259" s="256">
        <v>486.8</v>
      </c>
      <c r="E259" s="256">
        <v>0</v>
      </c>
      <c r="F259" s="256">
        <v>7.3</v>
      </c>
      <c r="G259" s="256">
        <v>64.599999999999994</v>
      </c>
      <c r="H259" s="256">
        <v>1</v>
      </c>
      <c r="I259" s="256">
        <v>298.10000000000002</v>
      </c>
    </row>
    <row r="260" spans="1:9" ht="12" customHeight="1" x14ac:dyDescent="0.25">
      <c r="A260" s="302"/>
      <c r="C260" s="198">
        <v>44815.125</v>
      </c>
      <c r="D260" s="256">
        <v>486.6</v>
      </c>
      <c r="E260" s="256">
        <v>0</v>
      </c>
      <c r="F260" s="256">
        <v>6.8</v>
      </c>
      <c r="G260" s="256">
        <v>67.5</v>
      </c>
      <c r="H260" s="256">
        <v>1.4</v>
      </c>
      <c r="I260" s="256">
        <v>272.39999999999998</v>
      </c>
    </row>
    <row r="261" spans="1:9" ht="12" customHeight="1" x14ac:dyDescent="0.25">
      <c r="A261" s="302"/>
      <c r="C261" s="198">
        <v>44815.166666666664</v>
      </c>
      <c r="D261" s="256">
        <v>486.6</v>
      </c>
      <c r="E261" s="256">
        <v>0</v>
      </c>
      <c r="F261" s="256">
        <v>6</v>
      </c>
      <c r="G261" s="256">
        <v>70.2</v>
      </c>
      <c r="H261" s="256">
        <v>1.9</v>
      </c>
      <c r="I261" s="256">
        <v>265</v>
      </c>
    </row>
    <row r="262" spans="1:9" ht="12" customHeight="1" x14ac:dyDescent="0.25">
      <c r="A262" s="302"/>
      <c r="C262" s="198">
        <v>44815.208333333336</v>
      </c>
      <c r="D262" s="256">
        <v>486.7</v>
      </c>
      <c r="E262" s="256">
        <v>0</v>
      </c>
      <c r="F262" s="256">
        <v>6.3</v>
      </c>
      <c r="G262" s="256">
        <v>67.400000000000006</v>
      </c>
      <c r="H262" s="256">
        <v>0.9</v>
      </c>
      <c r="I262" s="256">
        <v>259.2</v>
      </c>
    </row>
    <row r="263" spans="1:9" ht="12" customHeight="1" x14ac:dyDescent="0.25">
      <c r="A263" s="302"/>
      <c r="C263" s="198">
        <v>44815.25</v>
      </c>
      <c r="D263" s="256">
        <v>486.9</v>
      </c>
      <c r="E263" s="256">
        <v>0</v>
      </c>
      <c r="F263" s="256">
        <v>6.4</v>
      </c>
      <c r="G263" s="256">
        <v>66.599999999999994</v>
      </c>
      <c r="H263" s="256">
        <v>0.6</v>
      </c>
      <c r="I263" s="256">
        <v>4.0999999999999996</v>
      </c>
    </row>
    <row r="264" spans="1:9" ht="12" customHeight="1" x14ac:dyDescent="0.25">
      <c r="A264" s="302"/>
      <c r="C264" s="198">
        <v>44815.291666666664</v>
      </c>
      <c r="D264" s="256">
        <v>487.2</v>
      </c>
      <c r="E264" s="256">
        <v>0</v>
      </c>
      <c r="F264" s="256">
        <v>7.3</v>
      </c>
      <c r="G264" s="256">
        <v>63</v>
      </c>
      <c r="H264" s="256">
        <v>0.8</v>
      </c>
      <c r="I264" s="256">
        <v>127.9</v>
      </c>
    </row>
    <row r="265" spans="1:9" ht="12" customHeight="1" x14ac:dyDescent="0.25">
      <c r="A265" s="302"/>
      <c r="C265" s="198">
        <v>44815.333333333336</v>
      </c>
      <c r="D265" s="256">
        <v>487.4</v>
      </c>
      <c r="E265" s="256">
        <v>0</v>
      </c>
      <c r="F265" s="256">
        <v>9.4</v>
      </c>
      <c r="G265" s="256">
        <v>56.5</v>
      </c>
      <c r="H265" s="256">
        <v>1</v>
      </c>
      <c r="I265" s="256">
        <v>116.3</v>
      </c>
    </row>
    <row r="266" spans="1:9" ht="12" customHeight="1" x14ac:dyDescent="0.25">
      <c r="A266" s="302"/>
      <c r="C266" s="198">
        <v>44815.375</v>
      </c>
      <c r="D266" s="256">
        <v>487.2</v>
      </c>
      <c r="E266" s="256">
        <v>0</v>
      </c>
      <c r="F266" s="256">
        <v>12.4</v>
      </c>
      <c r="G266" s="256">
        <v>44.8</v>
      </c>
      <c r="H266" s="256">
        <v>1.1000000000000001</v>
      </c>
      <c r="I266" s="256">
        <v>112.4</v>
      </c>
    </row>
    <row r="267" spans="1:9" ht="12" customHeight="1" x14ac:dyDescent="0.25">
      <c r="A267" s="302"/>
      <c r="C267" s="198">
        <v>44815.416666666664</v>
      </c>
      <c r="D267" s="256">
        <v>486.9</v>
      </c>
      <c r="E267" s="256">
        <v>0</v>
      </c>
      <c r="F267" s="256">
        <v>14.7</v>
      </c>
      <c r="G267" s="256">
        <v>37.200000000000003</v>
      </c>
      <c r="H267" s="256">
        <v>1.3</v>
      </c>
      <c r="I267" s="256">
        <v>127.9</v>
      </c>
    </row>
    <row r="268" spans="1:9" ht="12" customHeight="1" x14ac:dyDescent="0.25">
      <c r="A268" s="302"/>
      <c r="C268" s="198">
        <v>44815.458333333336</v>
      </c>
      <c r="D268" s="256">
        <v>486.2</v>
      </c>
      <c r="E268" s="256">
        <v>0</v>
      </c>
      <c r="F268" s="256">
        <v>17.2</v>
      </c>
      <c r="G268" s="256">
        <v>31.8</v>
      </c>
      <c r="H268" s="256">
        <v>1</v>
      </c>
      <c r="I268" s="256">
        <v>160.9</v>
      </c>
    </row>
    <row r="269" spans="1:9" ht="12" customHeight="1" x14ac:dyDescent="0.25">
      <c r="A269" s="302"/>
      <c r="C269" s="198">
        <v>44815.5</v>
      </c>
      <c r="D269" s="256">
        <v>485.4</v>
      </c>
      <c r="E269" s="256">
        <v>0</v>
      </c>
      <c r="F269" s="256">
        <v>19.100000000000001</v>
      </c>
      <c r="G269" s="256">
        <v>28.2</v>
      </c>
      <c r="H269" s="256">
        <v>1.4</v>
      </c>
      <c r="I269" s="256">
        <v>101.7</v>
      </c>
    </row>
    <row r="270" spans="1:9" ht="12" customHeight="1" x14ac:dyDescent="0.25">
      <c r="A270" s="302"/>
      <c r="C270" s="198">
        <v>44815.541666666664</v>
      </c>
      <c r="D270" s="256">
        <v>484.5</v>
      </c>
      <c r="E270" s="256">
        <v>0</v>
      </c>
      <c r="F270" s="256">
        <v>20.100000000000001</v>
      </c>
      <c r="G270" s="256">
        <v>25.5</v>
      </c>
      <c r="H270" s="256">
        <v>1.2</v>
      </c>
      <c r="I270" s="256">
        <v>182.5</v>
      </c>
    </row>
    <row r="271" spans="1:9" ht="12" customHeight="1" x14ac:dyDescent="0.25">
      <c r="A271" s="302"/>
      <c r="C271" s="198">
        <v>44815.583333333336</v>
      </c>
      <c r="D271" s="256">
        <v>484.1</v>
      </c>
      <c r="E271" s="256">
        <v>0</v>
      </c>
      <c r="F271" s="256">
        <v>19.399999999999999</v>
      </c>
      <c r="G271" s="256">
        <v>29</v>
      </c>
      <c r="H271" s="256">
        <v>3.1</v>
      </c>
      <c r="I271" s="256">
        <v>67.8</v>
      </c>
    </row>
    <row r="272" spans="1:9" ht="12" customHeight="1" x14ac:dyDescent="0.25">
      <c r="A272" s="302"/>
      <c r="C272" s="198">
        <v>44815.625</v>
      </c>
      <c r="D272" s="256">
        <v>484</v>
      </c>
      <c r="E272" s="256">
        <v>0</v>
      </c>
      <c r="F272" s="256">
        <v>17</v>
      </c>
      <c r="G272" s="256">
        <v>38.4</v>
      </c>
      <c r="H272" s="256">
        <v>2.6</v>
      </c>
      <c r="I272" s="256">
        <v>55.7</v>
      </c>
    </row>
    <row r="273" spans="1:9" ht="12" customHeight="1" x14ac:dyDescent="0.25">
      <c r="A273" s="302"/>
      <c r="C273" s="198">
        <v>44815.666666666664</v>
      </c>
      <c r="D273" s="256">
        <v>484.2</v>
      </c>
      <c r="E273" s="256">
        <v>0</v>
      </c>
      <c r="F273" s="256">
        <v>14.1</v>
      </c>
      <c r="G273" s="256">
        <v>46.4</v>
      </c>
      <c r="H273" s="256">
        <v>2.8</v>
      </c>
      <c r="I273" s="256">
        <v>55.1</v>
      </c>
    </row>
    <row r="274" spans="1:9" ht="12" customHeight="1" x14ac:dyDescent="0.25">
      <c r="A274" s="302"/>
      <c r="C274" s="198">
        <v>44815.708333333336</v>
      </c>
      <c r="D274" s="256">
        <v>484.9</v>
      </c>
      <c r="E274" s="256">
        <v>0</v>
      </c>
      <c r="F274" s="256">
        <v>11.5</v>
      </c>
      <c r="G274" s="256">
        <v>53.5</v>
      </c>
      <c r="H274" s="256">
        <v>2.2999999999999998</v>
      </c>
      <c r="I274" s="256">
        <v>38.700000000000003</v>
      </c>
    </row>
    <row r="275" spans="1:9" ht="12" customHeight="1" x14ac:dyDescent="0.25">
      <c r="A275" s="302"/>
      <c r="C275" s="198">
        <v>44815.75</v>
      </c>
      <c r="D275" s="256">
        <v>485.4</v>
      </c>
      <c r="E275" s="256">
        <v>0</v>
      </c>
      <c r="F275" s="256">
        <v>10.5</v>
      </c>
      <c r="G275" s="256">
        <v>56.7</v>
      </c>
      <c r="H275" s="256">
        <v>2</v>
      </c>
      <c r="I275" s="256">
        <v>17.5</v>
      </c>
    </row>
    <row r="276" spans="1:9" ht="12" customHeight="1" x14ac:dyDescent="0.25">
      <c r="A276" s="302"/>
      <c r="C276" s="198">
        <v>44815.791666666664</v>
      </c>
      <c r="D276" s="256">
        <v>485.8</v>
      </c>
      <c r="E276" s="256">
        <v>0</v>
      </c>
      <c r="F276" s="256">
        <v>10.199999999999999</v>
      </c>
      <c r="G276" s="256">
        <v>58.1</v>
      </c>
      <c r="H276" s="256">
        <v>1.5</v>
      </c>
      <c r="I276" s="256">
        <v>30.5</v>
      </c>
    </row>
    <row r="277" spans="1:9" ht="12" customHeight="1" x14ac:dyDescent="0.25">
      <c r="A277" s="302"/>
      <c r="C277" s="198">
        <v>44815.833333333336</v>
      </c>
      <c r="D277" s="256">
        <v>486.2</v>
      </c>
      <c r="E277" s="256">
        <v>0</v>
      </c>
      <c r="F277" s="256">
        <v>9.4</v>
      </c>
      <c r="G277" s="256">
        <v>61.5</v>
      </c>
      <c r="H277" s="256">
        <v>2.2000000000000002</v>
      </c>
      <c r="I277" s="256">
        <v>72.900000000000006</v>
      </c>
    </row>
    <row r="278" spans="1:9" ht="12" customHeight="1" x14ac:dyDescent="0.25">
      <c r="A278" s="302"/>
      <c r="C278" s="198">
        <v>44815.875</v>
      </c>
      <c r="D278" s="256">
        <v>486.6</v>
      </c>
      <c r="E278" s="256">
        <v>0</v>
      </c>
      <c r="F278" s="256">
        <v>9</v>
      </c>
      <c r="G278" s="256">
        <v>64</v>
      </c>
      <c r="H278" s="256">
        <v>1.5</v>
      </c>
      <c r="I278" s="256">
        <v>346.7</v>
      </c>
    </row>
    <row r="279" spans="1:9" ht="12" customHeight="1" x14ac:dyDescent="0.25">
      <c r="A279" s="302"/>
      <c r="C279" s="198">
        <v>44815.916666666664</v>
      </c>
      <c r="D279" s="256">
        <v>486.6</v>
      </c>
      <c r="E279" s="256">
        <v>0</v>
      </c>
      <c r="F279" s="256">
        <v>8.1999999999999993</v>
      </c>
      <c r="G279" s="256">
        <v>66.099999999999994</v>
      </c>
      <c r="H279" s="256">
        <v>1.5</v>
      </c>
      <c r="I279" s="256">
        <v>298.2</v>
      </c>
    </row>
    <row r="280" spans="1:9" ht="12" customHeight="1" x14ac:dyDescent="0.25">
      <c r="A280" s="302"/>
      <c r="C280" s="198">
        <v>44815.958333333336</v>
      </c>
      <c r="D280" s="256">
        <v>486.6</v>
      </c>
      <c r="E280" s="256">
        <v>0</v>
      </c>
      <c r="F280" s="256">
        <v>7.1</v>
      </c>
      <c r="G280" s="256">
        <v>68.8</v>
      </c>
      <c r="H280" s="256">
        <v>1.3</v>
      </c>
      <c r="I280" s="256">
        <v>286.89999999999998</v>
      </c>
    </row>
    <row r="281" spans="1:9" ht="12" customHeight="1" x14ac:dyDescent="0.25">
      <c r="A281" s="302">
        <v>12</v>
      </c>
      <c r="C281" s="198">
        <v>44816</v>
      </c>
      <c r="D281" s="256">
        <v>486.2</v>
      </c>
      <c r="E281" s="256">
        <v>0</v>
      </c>
      <c r="F281" s="256">
        <v>6.3</v>
      </c>
      <c r="G281" s="256">
        <v>71.5</v>
      </c>
      <c r="H281" s="256">
        <v>1.6</v>
      </c>
      <c r="I281" s="256">
        <v>348.8</v>
      </c>
    </row>
    <row r="282" spans="1:9" ht="12" customHeight="1" x14ac:dyDescent="0.25">
      <c r="A282" s="302"/>
      <c r="C282" s="198">
        <v>44816.041666666664</v>
      </c>
      <c r="D282" s="256">
        <v>486</v>
      </c>
      <c r="E282" s="256">
        <v>0</v>
      </c>
      <c r="F282" s="256">
        <v>5.8</v>
      </c>
      <c r="G282" s="256">
        <v>72.900000000000006</v>
      </c>
      <c r="H282" s="256">
        <v>1.9</v>
      </c>
      <c r="I282" s="256">
        <v>328.6</v>
      </c>
    </row>
    <row r="283" spans="1:9" ht="12" customHeight="1" x14ac:dyDescent="0.25">
      <c r="A283" s="302"/>
      <c r="C283" s="198">
        <v>44816.083333333336</v>
      </c>
      <c r="D283" s="256">
        <v>485.9</v>
      </c>
      <c r="E283" s="256">
        <v>0</v>
      </c>
      <c r="F283" s="256">
        <v>4.9000000000000004</v>
      </c>
      <c r="G283" s="256">
        <v>75.900000000000006</v>
      </c>
      <c r="H283" s="256">
        <v>2</v>
      </c>
      <c r="I283" s="256">
        <v>266.2</v>
      </c>
    </row>
    <row r="284" spans="1:9" ht="12" customHeight="1" x14ac:dyDescent="0.25">
      <c r="A284" s="302"/>
      <c r="C284" s="198">
        <v>44816.125</v>
      </c>
      <c r="D284" s="256">
        <v>485.6</v>
      </c>
      <c r="E284" s="256">
        <v>0</v>
      </c>
      <c r="F284" s="256">
        <v>4.9000000000000004</v>
      </c>
      <c r="G284" s="256">
        <v>71.400000000000006</v>
      </c>
      <c r="H284" s="256">
        <v>1.8</v>
      </c>
      <c r="I284" s="256">
        <v>264.3</v>
      </c>
    </row>
    <row r="285" spans="1:9" ht="12" customHeight="1" x14ac:dyDescent="0.25">
      <c r="A285" s="302"/>
      <c r="C285" s="198">
        <v>44816.166666666664</v>
      </c>
      <c r="D285" s="256">
        <v>485.5</v>
      </c>
      <c r="E285" s="256">
        <v>0</v>
      </c>
      <c r="F285" s="256">
        <v>4.2</v>
      </c>
      <c r="G285" s="256">
        <v>68</v>
      </c>
      <c r="H285" s="256">
        <v>1.7</v>
      </c>
      <c r="I285" s="256">
        <v>267.8</v>
      </c>
    </row>
    <row r="286" spans="1:9" ht="12" customHeight="1" x14ac:dyDescent="0.25">
      <c r="A286" s="302"/>
      <c r="C286" s="198">
        <v>44816.208333333336</v>
      </c>
      <c r="D286" s="256">
        <v>485.7</v>
      </c>
      <c r="E286" s="256">
        <v>0</v>
      </c>
      <c r="F286" s="256">
        <v>3.7</v>
      </c>
      <c r="G286" s="256">
        <v>72.099999999999994</v>
      </c>
      <c r="H286" s="256">
        <v>1.4</v>
      </c>
      <c r="I286" s="256">
        <v>263.3</v>
      </c>
    </row>
    <row r="287" spans="1:9" ht="12" customHeight="1" x14ac:dyDescent="0.25">
      <c r="A287" s="302"/>
      <c r="C287" s="198">
        <v>44816.25</v>
      </c>
      <c r="D287" s="256">
        <v>486.1</v>
      </c>
      <c r="E287" s="256">
        <v>0</v>
      </c>
      <c r="F287" s="256">
        <v>3.1</v>
      </c>
      <c r="G287" s="256">
        <v>78.7</v>
      </c>
      <c r="H287" s="256">
        <v>1.8</v>
      </c>
      <c r="I287" s="256">
        <v>266.10000000000002</v>
      </c>
    </row>
    <row r="288" spans="1:9" ht="12" customHeight="1" x14ac:dyDescent="0.25">
      <c r="A288" s="302"/>
      <c r="C288" s="198">
        <v>44816.291666666664</v>
      </c>
      <c r="D288" s="256">
        <v>486.5</v>
      </c>
      <c r="E288" s="256">
        <v>0</v>
      </c>
      <c r="F288" s="256">
        <v>3.9</v>
      </c>
      <c r="G288" s="256">
        <v>73.900000000000006</v>
      </c>
      <c r="H288" s="256">
        <v>1.6</v>
      </c>
      <c r="I288" s="256">
        <v>262.39999999999998</v>
      </c>
    </row>
    <row r="289" spans="1:9" ht="12" customHeight="1" x14ac:dyDescent="0.25">
      <c r="A289" s="302"/>
      <c r="C289" s="198">
        <v>44816.333333333336</v>
      </c>
      <c r="D289" s="256">
        <v>486.8</v>
      </c>
      <c r="E289" s="256">
        <v>0</v>
      </c>
      <c r="F289" s="256">
        <v>7.6</v>
      </c>
      <c r="G289" s="256">
        <v>57</v>
      </c>
      <c r="H289" s="256">
        <v>0.5</v>
      </c>
      <c r="I289" s="256">
        <v>216.2</v>
      </c>
    </row>
    <row r="290" spans="1:9" ht="12" customHeight="1" x14ac:dyDescent="0.25">
      <c r="A290" s="302"/>
      <c r="C290" s="198">
        <v>44816.375</v>
      </c>
      <c r="D290" s="256">
        <v>486.4</v>
      </c>
      <c r="E290" s="256">
        <v>0</v>
      </c>
      <c r="F290" s="256">
        <v>11.1</v>
      </c>
      <c r="G290" s="256">
        <v>41.7</v>
      </c>
      <c r="H290" s="256">
        <v>0.8</v>
      </c>
      <c r="I290" s="256">
        <v>154.1</v>
      </c>
    </row>
    <row r="291" spans="1:9" ht="12" customHeight="1" x14ac:dyDescent="0.25">
      <c r="A291" s="302"/>
      <c r="C291" s="198">
        <v>44816.416666666664</v>
      </c>
      <c r="D291" s="256">
        <v>485.9</v>
      </c>
      <c r="E291" s="256">
        <v>0</v>
      </c>
      <c r="F291" s="256">
        <v>15.1</v>
      </c>
      <c r="G291" s="256">
        <v>30.7</v>
      </c>
      <c r="H291" s="256">
        <v>0.9</v>
      </c>
      <c r="I291" s="256">
        <v>149.19999999999999</v>
      </c>
    </row>
    <row r="292" spans="1:9" ht="12" customHeight="1" x14ac:dyDescent="0.25">
      <c r="A292" s="302"/>
      <c r="C292" s="198">
        <v>44816.458333333336</v>
      </c>
      <c r="D292" s="256">
        <v>485</v>
      </c>
      <c r="E292" s="256">
        <v>0</v>
      </c>
      <c r="F292" s="256">
        <v>18.3</v>
      </c>
      <c r="G292" s="256">
        <v>25.3</v>
      </c>
      <c r="H292" s="256">
        <v>1</v>
      </c>
      <c r="I292" s="256">
        <v>162.5</v>
      </c>
    </row>
    <row r="293" spans="1:9" ht="12" customHeight="1" x14ac:dyDescent="0.25">
      <c r="A293" s="302"/>
      <c r="C293" s="198">
        <v>44816.5</v>
      </c>
      <c r="D293" s="256">
        <v>484.1</v>
      </c>
      <c r="E293" s="256">
        <v>0</v>
      </c>
      <c r="F293" s="256">
        <v>20.2</v>
      </c>
      <c r="G293" s="256">
        <v>19.600000000000001</v>
      </c>
      <c r="H293" s="256">
        <v>1.3</v>
      </c>
      <c r="I293" s="256">
        <v>167.2</v>
      </c>
    </row>
    <row r="294" spans="1:9" ht="12" customHeight="1" x14ac:dyDescent="0.25">
      <c r="A294" s="302"/>
      <c r="C294" s="198">
        <v>44816.541666666664</v>
      </c>
      <c r="D294" s="256">
        <v>483.4</v>
      </c>
      <c r="E294" s="256">
        <v>0</v>
      </c>
      <c r="F294" s="256">
        <v>20.9</v>
      </c>
      <c r="G294" s="256">
        <v>16.5</v>
      </c>
      <c r="H294" s="256">
        <v>1.8</v>
      </c>
      <c r="I294" s="256">
        <v>359.6</v>
      </c>
    </row>
    <row r="295" spans="1:9" ht="12" customHeight="1" x14ac:dyDescent="0.25">
      <c r="A295" s="302"/>
      <c r="C295" s="198">
        <v>44816.583333333336</v>
      </c>
      <c r="D295" s="256">
        <v>482.9</v>
      </c>
      <c r="E295" s="256">
        <v>0</v>
      </c>
      <c r="F295" s="256">
        <v>20.100000000000001</v>
      </c>
      <c r="G295" s="256">
        <v>21.2</v>
      </c>
      <c r="H295" s="256">
        <v>2.8</v>
      </c>
      <c r="I295" s="256">
        <v>64.099999999999994</v>
      </c>
    </row>
    <row r="296" spans="1:9" ht="12" customHeight="1" x14ac:dyDescent="0.25">
      <c r="A296" s="302"/>
      <c r="C296" s="198">
        <v>44816.625</v>
      </c>
      <c r="D296" s="256">
        <v>482.7</v>
      </c>
      <c r="E296" s="256">
        <v>0</v>
      </c>
      <c r="F296" s="256">
        <v>18.399999999999999</v>
      </c>
      <c r="G296" s="256">
        <v>29.3</v>
      </c>
      <c r="H296" s="256">
        <v>3.2</v>
      </c>
      <c r="I296" s="256">
        <v>72.8</v>
      </c>
    </row>
    <row r="297" spans="1:9" ht="12" customHeight="1" x14ac:dyDescent="0.25">
      <c r="A297" s="302"/>
      <c r="C297" s="198">
        <v>44816.666666666664</v>
      </c>
      <c r="D297" s="256">
        <v>483.2</v>
      </c>
      <c r="E297" s="256">
        <v>0</v>
      </c>
      <c r="F297" s="256">
        <v>14.2</v>
      </c>
      <c r="G297" s="256">
        <v>48.2</v>
      </c>
      <c r="H297" s="256">
        <v>2.7</v>
      </c>
      <c r="I297" s="256">
        <v>45</v>
      </c>
    </row>
    <row r="298" spans="1:9" ht="12" customHeight="1" x14ac:dyDescent="0.25">
      <c r="A298" s="302"/>
      <c r="C298" s="198">
        <v>44816.708333333336</v>
      </c>
      <c r="D298" s="256">
        <v>483.8</v>
      </c>
      <c r="E298" s="256">
        <v>0</v>
      </c>
      <c r="F298" s="256">
        <v>11.7</v>
      </c>
      <c r="G298" s="256">
        <v>53.6</v>
      </c>
      <c r="H298" s="256">
        <v>2.1</v>
      </c>
      <c r="I298" s="256">
        <v>22.6</v>
      </c>
    </row>
    <row r="299" spans="1:9" ht="12" customHeight="1" x14ac:dyDescent="0.25">
      <c r="A299" s="302"/>
      <c r="C299" s="198">
        <v>44816.75</v>
      </c>
      <c r="D299" s="256">
        <v>484.4</v>
      </c>
      <c r="E299" s="256">
        <v>0</v>
      </c>
      <c r="F299" s="256">
        <v>10.9</v>
      </c>
      <c r="G299" s="256">
        <v>56</v>
      </c>
      <c r="H299" s="256">
        <v>1.9</v>
      </c>
      <c r="I299" s="256">
        <v>31.8</v>
      </c>
    </row>
    <row r="300" spans="1:9" ht="12" customHeight="1" x14ac:dyDescent="0.25">
      <c r="A300" s="302"/>
      <c r="C300" s="198">
        <v>44816.791666666664</v>
      </c>
      <c r="D300" s="256">
        <v>484.9</v>
      </c>
      <c r="E300" s="256">
        <v>0</v>
      </c>
      <c r="F300" s="256">
        <v>10.5</v>
      </c>
      <c r="G300" s="256">
        <v>59.6</v>
      </c>
      <c r="H300" s="256">
        <v>1.6</v>
      </c>
      <c r="I300" s="256">
        <v>48.6</v>
      </c>
    </row>
    <row r="301" spans="1:9" ht="12" customHeight="1" x14ac:dyDescent="0.25">
      <c r="A301" s="302"/>
      <c r="C301" s="198">
        <v>44816.833333333336</v>
      </c>
      <c r="D301" s="256">
        <v>485.2</v>
      </c>
      <c r="E301" s="256">
        <v>0</v>
      </c>
      <c r="F301" s="256">
        <v>10</v>
      </c>
      <c r="G301" s="256">
        <v>59.9</v>
      </c>
      <c r="H301" s="256">
        <v>1.6</v>
      </c>
      <c r="I301" s="256">
        <v>42.9</v>
      </c>
    </row>
    <row r="302" spans="1:9" ht="12" customHeight="1" x14ac:dyDescent="0.25">
      <c r="A302" s="302"/>
      <c r="C302" s="198">
        <v>44816.875</v>
      </c>
      <c r="D302" s="256">
        <v>485.4</v>
      </c>
      <c r="E302" s="256">
        <v>0</v>
      </c>
      <c r="F302" s="256">
        <v>9.4</v>
      </c>
      <c r="G302" s="256">
        <v>60.2</v>
      </c>
      <c r="H302" s="256">
        <v>1.3</v>
      </c>
      <c r="I302" s="256">
        <v>349.8</v>
      </c>
    </row>
    <row r="303" spans="1:9" ht="12" customHeight="1" x14ac:dyDescent="0.25">
      <c r="A303" s="302"/>
      <c r="C303" s="198">
        <v>44816.916666666664</v>
      </c>
      <c r="D303" s="256">
        <v>485.6</v>
      </c>
      <c r="E303" s="256">
        <v>0</v>
      </c>
      <c r="F303" s="256">
        <v>8.1999999999999993</v>
      </c>
      <c r="G303" s="256">
        <v>62.3</v>
      </c>
      <c r="H303" s="256">
        <v>2.2000000000000002</v>
      </c>
      <c r="I303" s="256">
        <v>343.4</v>
      </c>
    </row>
    <row r="304" spans="1:9" ht="12" customHeight="1" x14ac:dyDescent="0.25">
      <c r="A304" s="302"/>
      <c r="C304" s="198">
        <v>44816.958333333336</v>
      </c>
      <c r="D304" s="256">
        <v>485.7</v>
      </c>
      <c r="E304" s="256">
        <v>0</v>
      </c>
      <c r="F304" s="256">
        <v>7.3</v>
      </c>
      <c r="G304" s="256">
        <v>63.2</v>
      </c>
      <c r="H304" s="256">
        <v>1.4</v>
      </c>
      <c r="I304" s="256">
        <v>340</v>
      </c>
    </row>
    <row r="305" spans="1:9" ht="12" customHeight="1" x14ac:dyDescent="0.25">
      <c r="A305" s="302">
        <v>13</v>
      </c>
      <c r="C305" s="198">
        <v>44817</v>
      </c>
      <c r="D305" s="256">
        <v>485.5</v>
      </c>
      <c r="E305" s="256">
        <v>0</v>
      </c>
      <c r="F305" s="256">
        <v>6.4</v>
      </c>
      <c r="G305" s="256">
        <v>63.9</v>
      </c>
      <c r="H305" s="256">
        <v>1.5</v>
      </c>
      <c r="I305" s="256">
        <v>339.9</v>
      </c>
    </row>
    <row r="306" spans="1:9" ht="12" customHeight="1" x14ac:dyDescent="0.25">
      <c r="A306" s="302"/>
      <c r="C306" s="198">
        <v>44817.041666666664</v>
      </c>
      <c r="D306" s="256">
        <v>485.2</v>
      </c>
      <c r="E306" s="256">
        <v>0</v>
      </c>
      <c r="F306" s="256">
        <v>6.1</v>
      </c>
      <c r="G306" s="256">
        <v>67.2</v>
      </c>
      <c r="H306" s="256">
        <v>1.5</v>
      </c>
      <c r="I306" s="256">
        <v>298.10000000000002</v>
      </c>
    </row>
    <row r="307" spans="1:9" ht="12" customHeight="1" x14ac:dyDescent="0.25">
      <c r="A307" s="302"/>
      <c r="C307" s="198">
        <v>44817.083333333336</v>
      </c>
      <c r="D307" s="256">
        <v>485</v>
      </c>
      <c r="E307" s="256">
        <v>0</v>
      </c>
      <c r="F307" s="256">
        <v>5.8</v>
      </c>
      <c r="G307" s="256">
        <v>70</v>
      </c>
      <c r="H307" s="256">
        <v>1.4</v>
      </c>
      <c r="I307" s="256">
        <v>274.3</v>
      </c>
    </row>
    <row r="308" spans="1:9" ht="12" customHeight="1" x14ac:dyDescent="0.25">
      <c r="A308" s="302"/>
      <c r="C308" s="198">
        <v>44817.125</v>
      </c>
      <c r="D308" s="256">
        <v>484.9</v>
      </c>
      <c r="E308" s="256">
        <v>0</v>
      </c>
      <c r="F308" s="256">
        <v>5</v>
      </c>
      <c r="G308" s="256">
        <v>73.599999999999994</v>
      </c>
      <c r="H308" s="256">
        <v>1.1000000000000001</v>
      </c>
      <c r="I308" s="256">
        <v>263.60000000000002</v>
      </c>
    </row>
    <row r="309" spans="1:9" ht="12" customHeight="1" x14ac:dyDescent="0.25">
      <c r="A309" s="302"/>
      <c r="C309" s="198">
        <v>44817.166666666664</v>
      </c>
      <c r="D309" s="256">
        <v>484.9</v>
      </c>
      <c r="E309" s="256">
        <v>0</v>
      </c>
      <c r="F309" s="256">
        <v>4.8</v>
      </c>
      <c r="G309" s="256">
        <v>73.599999999999994</v>
      </c>
      <c r="H309" s="256">
        <v>1.1000000000000001</v>
      </c>
      <c r="I309" s="256">
        <v>272.39999999999998</v>
      </c>
    </row>
    <row r="310" spans="1:9" ht="12" customHeight="1" x14ac:dyDescent="0.25">
      <c r="A310" s="302"/>
      <c r="C310" s="198">
        <v>44817.208333333336</v>
      </c>
      <c r="D310" s="256">
        <v>485</v>
      </c>
      <c r="E310" s="256">
        <v>0</v>
      </c>
      <c r="F310" s="256">
        <v>4.3</v>
      </c>
      <c r="G310" s="256">
        <v>75</v>
      </c>
      <c r="H310" s="256">
        <v>0.9</v>
      </c>
      <c r="I310" s="256">
        <v>283</v>
      </c>
    </row>
    <row r="311" spans="1:9" ht="12" customHeight="1" x14ac:dyDescent="0.25">
      <c r="A311" s="302"/>
      <c r="C311" s="198">
        <v>44817.25</v>
      </c>
      <c r="D311" s="256">
        <v>485.4</v>
      </c>
      <c r="E311" s="256">
        <v>0</v>
      </c>
      <c r="F311" s="256">
        <v>3.8</v>
      </c>
      <c r="G311" s="256">
        <v>75.7</v>
      </c>
      <c r="H311" s="256">
        <v>1.7</v>
      </c>
      <c r="I311" s="256">
        <v>270.3</v>
      </c>
    </row>
    <row r="312" spans="1:9" ht="12" customHeight="1" x14ac:dyDescent="0.25">
      <c r="A312" s="302"/>
      <c r="C312" s="198">
        <v>44817.291666666664</v>
      </c>
      <c r="D312" s="256">
        <v>485.9</v>
      </c>
      <c r="E312" s="256">
        <v>0</v>
      </c>
      <c r="F312" s="256">
        <v>5.0999999999999996</v>
      </c>
      <c r="G312" s="256">
        <v>70</v>
      </c>
      <c r="H312" s="256">
        <v>0.7</v>
      </c>
      <c r="I312" s="256">
        <v>251.8</v>
      </c>
    </row>
    <row r="313" spans="1:9" ht="12" customHeight="1" x14ac:dyDescent="0.25">
      <c r="A313" s="302"/>
      <c r="C313" s="198">
        <v>44817.333333333336</v>
      </c>
      <c r="D313" s="256">
        <v>486.1</v>
      </c>
      <c r="E313" s="256">
        <v>0</v>
      </c>
      <c r="F313" s="256">
        <v>8.4</v>
      </c>
      <c r="G313" s="256">
        <v>58.3</v>
      </c>
      <c r="H313" s="256">
        <v>0.9</v>
      </c>
      <c r="I313" s="256">
        <v>148</v>
      </c>
    </row>
    <row r="314" spans="1:9" ht="12" customHeight="1" x14ac:dyDescent="0.25">
      <c r="A314" s="302"/>
      <c r="C314" s="198">
        <v>44817.375</v>
      </c>
      <c r="D314" s="256">
        <v>485.8</v>
      </c>
      <c r="E314" s="256">
        <v>0</v>
      </c>
      <c r="F314" s="256">
        <v>11.8</v>
      </c>
      <c r="G314" s="256">
        <v>49.2</v>
      </c>
      <c r="H314" s="256">
        <v>0.9</v>
      </c>
      <c r="I314" s="256">
        <v>131.4</v>
      </c>
    </row>
    <row r="315" spans="1:9" ht="12" customHeight="1" x14ac:dyDescent="0.25">
      <c r="A315" s="302"/>
      <c r="C315" s="198">
        <v>44817.416666666664</v>
      </c>
      <c r="D315" s="256">
        <v>485.2</v>
      </c>
      <c r="E315" s="256">
        <v>0</v>
      </c>
      <c r="F315" s="256">
        <v>16.100000000000001</v>
      </c>
      <c r="G315" s="256">
        <v>36.1</v>
      </c>
      <c r="H315" s="256">
        <v>0.8</v>
      </c>
      <c r="I315" s="256">
        <v>140.19999999999999</v>
      </c>
    </row>
    <row r="316" spans="1:9" ht="12" customHeight="1" x14ac:dyDescent="0.25">
      <c r="A316" s="302"/>
      <c r="C316" s="198">
        <v>44817.458333333336</v>
      </c>
      <c r="D316" s="256">
        <v>484.6</v>
      </c>
      <c r="E316" s="256">
        <v>0</v>
      </c>
      <c r="F316" s="256">
        <v>18.3</v>
      </c>
      <c r="G316" s="256">
        <v>25</v>
      </c>
      <c r="H316" s="256">
        <v>0.9</v>
      </c>
      <c r="I316" s="256">
        <v>150.80000000000001</v>
      </c>
    </row>
    <row r="317" spans="1:9" ht="12" customHeight="1" x14ac:dyDescent="0.25">
      <c r="A317" s="302"/>
      <c r="C317" s="198">
        <v>44817.5</v>
      </c>
      <c r="D317" s="256">
        <v>484.1</v>
      </c>
      <c r="E317" s="256">
        <v>0</v>
      </c>
      <c r="F317" s="256">
        <v>18.2</v>
      </c>
      <c r="G317" s="256">
        <v>28</v>
      </c>
      <c r="H317" s="256">
        <v>1.6</v>
      </c>
      <c r="I317" s="256">
        <v>75.599999999999994</v>
      </c>
    </row>
    <row r="318" spans="1:9" ht="12" customHeight="1" x14ac:dyDescent="0.25">
      <c r="A318" s="302"/>
      <c r="C318" s="198">
        <v>44817.541666666664</v>
      </c>
      <c r="D318" s="256">
        <v>483.6</v>
      </c>
      <c r="E318" s="256">
        <v>0</v>
      </c>
      <c r="F318" s="256">
        <v>18</v>
      </c>
      <c r="G318" s="256">
        <v>34</v>
      </c>
      <c r="H318" s="256">
        <v>2.5</v>
      </c>
      <c r="I318" s="256">
        <v>65.5</v>
      </c>
    </row>
    <row r="319" spans="1:9" ht="12" customHeight="1" x14ac:dyDescent="0.25">
      <c r="A319" s="302"/>
      <c r="C319" s="198">
        <v>44817.583333333336</v>
      </c>
      <c r="D319" s="256">
        <v>483.2</v>
      </c>
      <c r="E319" s="256">
        <v>0</v>
      </c>
      <c r="F319" s="256">
        <v>17.3</v>
      </c>
      <c r="G319" s="256">
        <v>35.5</v>
      </c>
      <c r="H319" s="256">
        <v>2.6</v>
      </c>
      <c r="I319" s="256">
        <v>65.900000000000006</v>
      </c>
    </row>
    <row r="320" spans="1:9" ht="12" customHeight="1" x14ac:dyDescent="0.25">
      <c r="A320" s="302"/>
      <c r="C320" s="198">
        <v>44817.625</v>
      </c>
      <c r="D320" s="256">
        <v>483</v>
      </c>
      <c r="E320" s="256">
        <v>0</v>
      </c>
      <c r="F320" s="256">
        <v>15.6</v>
      </c>
      <c r="G320" s="256">
        <v>40.9</v>
      </c>
      <c r="H320" s="256">
        <v>2.9</v>
      </c>
      <c r="I320" s="256">
        <v>34</v>
      </c>
    </row>
    <row r="321" spans="1:9" ht="12" customHeight="1" x14ac:dyDescent="0.25">
      <c r="A321" s="302"/>
      <c r="C321" s="198">
        <v>44817.666666666664</v>
      </c>
      <c r="D321" s="256">
        <v>483.6</v>
      </c>
      <c r="E321" s="256">
        <v>0</v>
      </c>
      <c r="F321" s="256">
        <v>13.3</v>
      </c>
      <c r="G321" s="256">
        <v>50.1</v>
      </c>
      <c r="H321" s="256">
        <v>2.2000000000000002</v>
      </c>
      <c r="I321" s="256">
        <v>75.3</v>
      </c>
    </row>
    <row r="322" spans="1:9" ht="12" customHeight="1" x14ac:dyDescent="0.25">
      <c r="A322" s="302"/>
      <c r="C322" s="198">
        <v>44817.708333333336</v>
      </c>
      <c r="D322" s="256">
        <v>484</v>
      </c>
      <c r="E322" s="256">
        <v>0</v>
      </c>
      <c r="F322" s="256">
        <v>11.9</v>
      </c>
      <c r="G322" s="256">
        <v>56.8</v>
      </c>
      <c r="H322" s="256">
        <v>2.1</v>
      </c>
      <c r="I322" s="256">
        <v>42.8</v>
      </c>
    </row>
    <row r="323" spans="1:9" ht="12" customHeight="1" x14ac:dyDescent="0.25">
      <c r="A323" s="302"/>
      <c r="C323" s="198">
        <v>44817.75</v>
      </c>
      <c r="D323" s="256">
        <v>484.3</v>
      </c>
      <c r="E323" s="256">
        <v>0</v>
      </c>
      <c r="F323" s="256">
        <v>11.2</v>
      </c>
      <c r="G323" s="256">
        <v>60.8</v>
      </c>
      <c r="H323" s="256">
        <v>1.8</v>
      </c>
      <c r="I323" s="256">
        <v>49.7</v>
      </c>
    </row>
    <row r="324" spans="1:9" ht="12" customHeight="1" x14ac:dyDescent="0.25">
      <c r="A324" s="302"/>
      <c r="C324" s="198">
        <v>44817.791666666664</v>
      </c>
      <c r="D324" s="256">
        <v>484.9</v>
      </c>
      <c r="E324" s="256">
        <v>0</v>
      </c>
      <c r="F324" s="256">
        <v>10.6</v>
      </c>
      <c r="G324" s="256">
        <v>62.7</v>
      </c>
      <c r="H324" s="256">
        <v>2</v>
      </c>
      <c r="I324" s="256">
        <v>58.3</v>
      </c>
    </row>
    <row r="325" spans="1:9" ht="12" customHeight="1" x14ac:dyDescent="0.25">
      <c r="A325" s="302"/>
      <c r="C325" s="198">
        <v>44817.833333333336</v>
      </c>
      <c r="D325" s="256">
        <v>485.2</v>
      </c>
      <c r="E325" s="256">
        <v>0</v>
      </c>
      <c r="F325" s="256">
        <v>10</v>
      </c>
      <c r="G325" s="256">
        <v>64</v>
      </c>
      <c r="H325" s="256">
        <v>1.4</v>
      </c>
      <c r="I325" s="256">
        <v>35.5</v>
      </c>
    </row>
    <row r="326" spans="1:9" ht="12" customHeight="1" x14ac:dyDescent="0.25">
      <c r="A326" s="302"/>
      <c r="C326" s="198">
        <v>44817.875</v>
      </c>
      <c r="D326" s="256">
        <v>485.3</v>
      </c>
      <c r="E326" s="256">
        <v>0</v>
      </c>
      <c r="F326" s="256">
        <v>9.6999999999999993</v>
      </c>
      <c r="G326" s="256">
        <v>65.099999999999994</v>
      </c>
      <c r="H326" s="256">
        <v>1.6</v>
      </c>
      <c r="I326" s="256">
        <v>26.4</v>
      </c>
    </row>
    <row r="327" spans="1:9" ht="12" customHeight="1" x14ac:dyDescent="0.25">
      <c r="A327" s="302"/>
      <c r="C327" s="198">
        <v>44817.916666666664</v>
      </c>
      <c r="D327" s="256">
        <v>485.4</v>
      </c>
      <c r="E327" s="256">
        <v>0</v>
      </c>
      <c r="F327" s="256">
        <v>9.4</v>
      </c>
      <c r="G327" s="256">
        <v>66</v>
      </c>
      <c r="H327" s="256">
        <v>0.4</v>
      </c>
      <c r="I327" s="256">
        <v>338.7</v>
      </c>
    </row>
    <row r="328" spans="1:9" ht="12" customHeight="1" x14ac:dyDescent="0.25">
      <c r="A328" s="302"/>
      <c r="C328" s="198">
        <v>44817.958333333336</v>
      </c>
      <c r="D328" s="256">
        <v>485.4</v>
      </c>
      <c r="E328" s="256">
        <v>0</v>
      </c>
      <c r="F328" s="256">
        <v>8.1999999999999993</v>
      </c>
      <c r="G328" s="256">
        <v>67.7</v>
      </c>
      <c r="H328" s="256">
        <v>1.6</v>
      </c>
      <c r="I328" s="256">
        <v>343.5</v>
      </c>
    </row>
    <row r="329" spans="1:9" ht="12" customHeight="1" x14ac:dyDescent="0.25">
      <c r="A329" s="302">
        <v>14</v>
      </c>
      <c r="C329" s="198">
        <v>44818</v>
      </c>
      <c r="D329" s="256">
        <v>485.2</v>
      </c>
      <c r="E329" s="256">
        <v>0</v>
      </c>
      <c r="F329" s="256">
        <v>7.2</v>
      </c>
      <c r="G329" s="256">
        <v>70.400000000000006</v>
      </c>
      <c r="H329" s="256">
        <v>2.2000000000000002</v>
      </c>
      <c r="I329" s="256">
        <v>356.1</v>
      </c>
    </row>
    <row r="330" spans="1:9" ht="12" customHeight="1" x14ac:dyDescent="0.25">
      <c r="A330" s="302"/>
      <c r="C330" s="198">
        <v>44818.041666666664</v>
      </c>
      <c r="D330" s="256">
        <v>484.8</v>
      </c>
      <c r="E330" s="256">
        <v>0</v>
      </c>
      <c r="F330" s="256">
        <v>6.8</v>
      </c>
      <c r="G330" s="256">
        <v>69.099999999999994</v>
      </c>
      <c r="H330" s="256">
        <v>1.4</v>
      </c>
      <c r="I330" s="256">
        <v>274.5</v>
      </c>
    </row>
    <row r="331" spans="1:9" ht="12" customHeight="1" x14ac:dyDescent="0.25">
      <c r="A331" s="302"/>
      <c r="C331" s="198">
        <v>44818.083333333336</v>
      </c>
      <c r="D331" s="256">
        <v>484.7</v>
      </c>
      <c r="E331" s="256">
        <v>0</v>
      </c>
      <c r="F331" s="256">
        <v>6.2</v>
      </c>
      <c r="G331" s="256">
        <v>69.8</v>
      </c>
      <c r="H331" s="256">
        <v>1.6</v>
      </c>
      <c r="I331" s="256">
        <v>261.60000000000002</v>
      </c>
    </row>
    <row r="332" spans="1:9" ht="12" customHeight="1" x14ac:dyDescent="0.25">
      <c r="A332" s="302"/>
      <c r="C332" s="198">
        <v>44818.125</v>
      </c>
      <c r="D332" s="256">
        <v>484.8</v>
      </c>
      <c r="E332" s="256">
        <v>0</v>
      </c>
      <c r="F332" s="256">
        <v>6.1</v>
      </c>
      <c r="G332" s="256">
        <v>68.099999999999994</v>
      </c>
      <c r="H332" s="256">
        <v>2.1</v>
      </c>
      <c r="I332" s="256">
        <v>264.7</v>
      </c>
    </row>
    <row r="333" spans="1:9" ht="12" customHeight="1" x14ac:dyDescent="0.25">
      <c r="A333" s="302"/>
      <c r="C333" s="198">
        <v>44818.166666666664</v>
      </c>
      <c r="D333" s="256">
        <v>485</v>
      </c>
      <c r="E333" s="256">
        <v>0</v>
      </c>
      <c r="F333" s="256">
        <v>6.1</v>
      </c>
      <c r="G333" s="256">
        <v>67.5</v>
      </c>
      <c r="H333" s="256">
        <v>1.3</v>
      </c>
      <c r="I333" s="256">
        <v>250.7</v>
      </c>
    </row>
    <row r="334" spans="1:9" ht="12" customHeight="1" x14ac:dyDescent="0.25">
      <c r="A334" s="302"/>
      <c r="C334" s="198">
        <v>44818.208333333336</v>
      </c>
      <c r="D334" s="256">
        <v>485.2</v>
      </c>
      <c r="E334" s="256">
        <v>0</v>
      </c>
      <c r="F334" s="256">
        <v>6.3</v>
      </c>
      <c r="G334" s="256">
        <v>67</v>
      </c>
      <c r="H334" s="256">
        <v>1.4</v>
      </c>
      <c r="I334" s="256">
        <v>261.89999999999998</v>
      </c>
    </row>
    <row r="335" spans="1:9" ht="12" customHeight="1" x14ac:dyDescent="0.25">
      <c r="A335" s="302"/>
      <c r="C335" s="198">
        <v>44818.25</v>
      </c>
      <c r="D335" s="256">
        <v>485.7</v>
      </c>
      <c r="E335" s="256">
        <v>0</v>
      </c>
      <c r="F335" s="256">
        <v>5.9</v>
      </c>
      <c r="G335" s="256">
        <v>66.5</v>
      </c>
      <c r="H335" s="256">
        <v>1.9</v>
      </c>
      <c r="I335" s="256">
        <v>260.10000000000002</v>
      </c>
    </row>
    <row r="336" spans="1:9" ht="12" customHeight="1" x14ac:dyDescent="0.25">
      <c r="A336" s="302"/>
      <c r="C336" s="198">
        <v>44818.291666666664</v>
      </c>
      <c r="D336" s="256">
        <v>486.1</v>
      </c>
      <c r="E336" s="256">
        <v>0</v>
      </c>
      <c r="F336" s="256">
        <v>5.9</v>
      </c>
      <c r="G336" s="256">
        <v>66.099999999999994</v>
      </c>
      <c r="H336" s="256">
        <v>2.1</v>
      </c>
      <c r="I336" s="256">
        <v>265</v>
      </c>
    </row>
    <row r="337" spans="1:9" ht="12" customHeight="1" x14ac:dyDescent="0.25">
      <c r="A337" s="302"/>
      <c r="C337" s="198">
        <v>44818.333333333336</v>
      </c>
      <c r="D337" s="256">
        <v>486</v>
      </c>
      <c r="E337" s="256">
        <v>0</v>
      </c>
      <c r="F337" s="256">
        <v>8</v>
      </c>
      <c r="G337" s="256">
        <v>57.1</v>
      </c>
      <c r="H337" s="256">
        <v>0.9</v>
      </c>
      <c r="I337" s="256">
        <v>151.69999999999999</v>
      </c>
    </row>
    <row r="338" spans="1:9" ht="12" customHeight="1" x14ac:dyDescent="0.25">
      <c r="A338" s="302"/>
      <c r="C338" s="198">
        <v>44818.375</v>
      </c>
      <c r="D338" s="256">
        <v>486</v>
      </c>
      <c r="E338" s="256">
        <v>0</v>
      </c>
      <c r="F338" s="256">
        <v>11.5</v>
      </c>
      <c r="G338" s="256">
        <v>45.6</v>
      </c>
      <c r="H338" s="256">
        <v>0.8</v>
      </c>
      <c r="I338" s="256">
        <v>261.89999999999998</v>
      </c>
    </row>
    <row r="339" spans="1:9" ht="12" customHeight="1" x14ac:dyDescent="0.25">
      <c r="A339" s="302"/>
      <c r="C339" s="198">
        <v>44818.416666666664</v>
      </c>
      <c r="D339" s="256">
        <v>485.4</v>
      </c>
      <c r="E339" s="256">
        <v>0</v>
      </c>
      <c r="F339" s="256">
        <v>14</v>
      </c>
      <c r="G339" s="256">
        <v>38.799999999999997</v>
      </c>
      <c r="H339" s="256">
        <v>1.1000000000000001</v>
      </c>
      <c r="I339" s="256">
        <v>128.4</v>
      </c>
    </row>
    <row r="340" spans="1:9" ht="12" customHeight="1" x14ac:dyDescent="0.25">
      <c r="A340" s="302"/>
      <c r="C340" s="198">
        <v>44818.458333333336</v>
      </c>
      <c r="D340" s="256">
        <v>484.8</v>
      </c>
      <c r="E340" s="256">
        <v>0</v>
      </c>
      <c r="F340" s="256">
        <v>15.8</v>
      </c>
      <c r="G340" s="256">
        <v>34.299999999999997</v>
      </c>
      <c r="H340" s="256">
        <v>1.5</v>
      </c>
      <c r="I340" s="256">
        <v>24.2</v>
      </c>
    </row>
    <row r="341" spans="1:9" ht="12" customHeight="1" x14ac:dyDescent="0.25">
      <c r="A341" s="302"/>
      <c r="C341" s="198">
        <v>44818.5</v>
      </c>
      <c r="D341" s="256">
        <v>484.2</v>
      </c>
      <c r="E341" s="256">
        <v>0</v>
      </c>
      <c r="F341" s="256">
        <v>16.8</v>
      </c>
      <c r="G341" s="256">
        <v>31.6</v>
      </c>
      <c r="H341" s="256">
        <v>1.4</v>
      </c>
      <c r="I341" s="256">
        <v>20.399999999999999</v>
      </c>
    </row>
    <row r="342" spans="1:9" ht="12" customHeight="1" x14ac:dyDescent="0.25">
      <c r="A342" s="302"/>
      <c r="C342" s="198">
        <v>44818.541666666664</v>
      </c>
      <c r="D342" s="256">
        <v>483.6</v>
      </c>
      <c r="E342" s="256">
        <v>0</v>
      </c>
      <c r="F342" s="256">
        <v>16.5</v>
      </c>
      <c r="G342" s="256">
        <v>35.700000000000003</v>
      </c>
      <c r="H342" s="256">
        <v>2.5</v>
      </c>
      <c r="I342" s="256">
        <v>61.7</v>
      </c>
    </row>
    <row r="343" spans="1:9" ht="12" customHeight="1" x14ac:dyDescent="0.25">
      <c r="A343" s="302"/>
      <c r="C343" s="198">
        <v>44818.583333333336</v>
      </c>
      <c r="D343" s="256">
        <v>483.2</v>
      </c>
      <c r="E343" s="256">
        <v>0</v>
      </c>
      <c r="F343" s="256">
        <v>16.100000000000001</v>
      </c>
      <c r="G343" s="256">
        <v>39.4</v>
      </c>
      <c r="H343" s="256">
        <v>2.7</v>
      </c>
      <c r="I343" s="256">
        <v>39</v>
      </c>
    </row>
    <row r="344" spans="1:9" ht="12" customHeight="1" x14ac:dyDescent="0.25">
      <c r="A344" s="302"/>
      <c r="C344" s="198">
        <v>44818.625</v>
      </c>
      <c r="D344" s="256">
        <v>483</v>
      </c>
      <c r="E344" s="256">
        <v>0</v>
      </c>
      <c r="F344" s="256">
        <v>15.6</v>
      </c>
      <c r="G344" s="256">
        <v>40.9</v>
      </c>
      <c r="H344" s="256">
        <v>2.6</v>
      </c>
      <c r="I344" s="256">
        <v>32.700000000000003</v>
      </c>
    </row>
    <row r="345" spans="1:9" ht="12" customHeight="1" x14ac:dyDescent="0.25">
      <c r="A345" s="302"/>
      <c r="C345" s="198">
        <v>44818.666666666664</v>
      </c>
      <c r="D345" s="256">
        <v>483.2</v>
      </c>
      <c r="E345" s="256">
        <v>0</v>
      </c>
      <c r="F345" s="256">
        <v>14.5</v>
      </c>
      <c r="G345" s="256">
        <v>43.4</v>
      </c>
      <c r="H345" s="256">
        <v>2.2999999999999998</v>
      </c>
      <c r="I345" s="256">
        <v>77</v>
      </c>
    </row>
    <row r="346" spans="1:9" ht="12" customHeight="1" x14ac:dyDescent="0.25">
      <c r="A346" s="302"/>
      <c r="C346" s="198">
        <v>44818.708333333336</v>
      </c>
      <c r="D346" s="256">
        <v>483.8</v>
      </c>
      <c r="E346" s="256">
        <v>0</v>
      </c>
      <c r="F346" s="256">
        <v>12.8</v>
      </c>
      <c r="G346" s="256">
        <v>52.4</v>
      </c>
      <c r="H346" s="256">
        <v>2</v>
      </c>
      <c r="I346" s="256">
        <v>37.700000000000003</v>
      </c>
    </row>
    <row r="347" spans="1:9" ht="12" customHeight="1" x14ac:dyDescent="0.25">
      <c r="A347" s="302"/>
      <c r="C347" s="198">
        <v>44818.75</v>
      </c>
      <c r="D347" s="256">
        <v>484.4</v>
      </c>
      <c r="E347" s="256">
        <v>0</v>
      </c>
      <c r="F347" s="256">
        <v>10.9</v>
      </c>
      <c r="G347" s="256">
        <v>63.9</v>
      </c>
      <c r="H347" s="256">
        <v>2.2999999999999998</v>
      </c>
      <c r="I347" s="256">
        <v>50.3</v>
      </c>
    </row>
    <row r="348" spans="1:9" ht="12" customHeight="1" x14ac:dyDescent="0.25">
      <c r="A348" s="302"/>
      <c r="C348" s="198">
        <v>44818.791666666664</v>
      </c>
      <c r="D348" s="256">
        <v>485.2</v>
      </c>
      <c r="E348" s="256">
        <v>0</v>
      </c>
      <c r="F348" s="256">
        <v>9.9</v>
      </c>
      <c r="G348" s="256">
        <v>69.5</v>
      </c>
      <c r="H348" s="256">
        <v>1.9</v>
      </c>
      <c r="I348" s="256">
        <v>38.9</v>
      </c>
    </row>
    <row r="349" spans="1:9" ht="12" customHeight="1" x14ac:dyDescent="0.25">
      <c r="A349" s="302"/>
      <c r="C349" s="198">
        <v>44818.833333333336</v>
      </c>
      <c r="D349" s="256">
        <v>485.6</v>
      </c>
      <c r="E349" s="256">
        <v>0</v>
      </c>
      <c r="F349" s="256">
        <v>9.1999999999999993</v>
      </c>
      <c r="G349" s="256">
        <v>70.8</v>
      </c>
      <c r="H349" s="256">
        <v>2.2999999999999998</v>
      </c>
      <c r="I349" s="256">
        <v>87</v>
      </c>
    </row>
    <row r="350" spans="1:9" ht="12" customHeight="1" x14ac:dyDescent="0.25">
      <c r="A350" s="302"/>
      <c r="C350" s="198">
        <v>44818.875</v>
      </c>
      <c r="D350" s="256">
        <v>485.8</v>
      </c>
      <c r="E350" s="256">
        <v>0</v>
      </c>
      <c r="F350" s="256">
        <v>9.4</v>
      </c>
      <c r="G350" s="256">
        <v>63.8</v>
      </c>
      <c r="H350" s="256">
        <v>1.8</v>
      </c>
      <c r="I350" s="256">
        <v>12.3</v>
      </c>
    </row>
    <row r="351" spans="1:9" ht="12" customHeight="1" x14ac:dyDescent="0.25">
      <c r="A351" s="302"/>
      <c r="C351" s="198">
        <v>44818.916666666664</v>
      </c>
      <c r="D351" s="256">
        <v>486.1</v>
      </c>
      <c r="E351" s="256">
        <v>0</v>
      </c>
      <c r="F351" s="256">
        <v>9.4</v>
      </c>
      <c r="G351" s="256">
        <v>62.4</v>
      </c>
      <c r="H351" s="256">
        <v>1.4</v>
      </c>
      <c r="I351" s="256">
        <v>34</v>
      </c>
    </row>
    <row r="352" spans="1:9" ht="12" customHeight="1" x14ac:dyDescent="0.25">
      <c r="A352" s="302"/>
      <c r="C352" s="198">
        <v>44818.958333333336</v>
      </c>
      <c r="D352" s="256">
        <v>486.2</v>
      </c>
      <c r="E352" s="256">
        <v>0</v>
      </c>
      <c r="F352" s="256">
        <v>9.1</v>
      </c>
      <c r="G352" s="256">
        <v>64.5</v>
      </c>
      <c r="H352" s="256">
        <v>0.9</v>
      </c>
      <c r="I352" s="256">
        <v>39.6</v>
      </c>
    </row>
    <row r="353" spans="1:9" ht="12" customHeight="1" x14ac:dyDescent="0.25">
      <c r="A353" s="302">
        <v>15</v>
      </c>
      <c r="C353" s="198">
        <v>44819</v>
      </c>
      <c r="D353" s="256">
        <v>485.9</v>
      </c>
      <c r="E353" s="256">
        <v>0</v>
      </c>
      <c r="F353" s="256">
        <v>8.8000000000000007</v>
      </c>
      <c r="G353" s="256">
        <v>66.099999999999994</v>
      </c>
      <c r="H353" s="256">
        <v>0.9</v>
      </c>
      <c r="I353" s="256">
        <v>350.6</v>
      </c>
    </row>
    <row r="354" spans="1:9" ht="12" customHeight="1" x14ac:dyDescent="0.25">
      <c r="A354" s="302"/>
      <c r="C354" s="198">
        <v>44819.041666666664</v>
      </c>
      <c r="D354" s="256">
        <v>485.6</v>
      </c>
      <c r="E354" s="256">
        <v>0</v>
      </c>
      <c r="F354" s="256">
        <v>8.3000000000000007</v>
      </c>
      <c r="G354" s="256">
        <v>68.900000000000006</v>
      </c>
      <c r="H354" s="256">
        <v>1.5</v>
      </c>
      <c r="I354" s="256">
        <v>262</v>
      </c>
    </row>
    <row r="355" spans="1:9" ht="12" customHeight="1" x14ac:dyDescent="0.25">
      <c r="A355" s="302"/>
      <c r="C355" s="198">
        <v>44819.083333333336</v>
      </c>
      <c r="D355" s="256">
        <v>485.5</v>
      </c>
      <c r="E355" s="256">
        <v>0</v>
      </c>
      <c r="F355" s="256">
        <v>7.5</v>
      </c>
      <c r="G355" s="256">
        <v>66.900000000000006</v>
      </c>
      <c r="H355" s="256">
        <v>1.6</v>
      </c>
      <c r="I355" s="256">
        <v>268.8</v>
      </c>
    </row>
    <row r="356" spans="1:9" ht="12" customHeight="1" x14ac:dyDescent="0.25">
      <c r="A356" s="302"/>
      <c r="C356" s="198">
        <v>44819.125</v>
      </c>
      <c r="D356" s="256">
        <v>485.3</v>
      </c>
      <c r="E356" s="256">
        <v>0</v>
      </c>
      <c r="F356" s="256">
        <v>7.6</v>
      </c>
      <c r="G356" s="256">
        <v>67.900000000000006</v>
      </c>
      <c r="H356" s="256">
        <v>1</v>
      </c>
      <c r="I356" s="256">
        <v>297.5</v>
      </c>
    </row>
    <row r="357" spans="1:9" ht="12" customHeight="1" x14ac:dyDescent="0.25">
      <c r="A357" s="302"/>
      <c r="C357" s="198">
        <v>44819.166666666664</v>
      </c>
      <c r="D357" s="256">
        <v>485.2</v>
      </c>
      <c r="E357" s="256">
        <v>0</v>
      </c>
      <c r="F357" s="256">
        <v>6.8</v>
      </c>
      <c r="G357" s="256">
        <v>81.2</v>
      </c>
      <c r="H357" s="256">
        <v>1.1000000000000001</v>
      </c>
      <c r="I357" s="256">
        <v>270.5</v>
      </c>
    </row>
    <row r="358" spans="1:9" ht="12" customHeight="1" x14ac:dyDescent="0.25">
      <c r="A358" s="302"/>
      <c r="C358" s="198">
        <v>44819.208333333336</v>
      </c>
      <c r="D358" s="256">
        <v>485.6</v>
      </c>
      <c r="E358" s="256">
        <v>0</v>
      </c>
      <c r="F358" s="256">
        <v>6.7</v>
      </c>
      <c r="G358" s="256">
        <v>82</v>
      </c>
      <c r="H358" s="256">
        <v>0.6</v>
      </c>
      <c r="I358" s="256">
        <v>141</v>
      </c>
    </row>
    <row r="359" spans="1:9" ht="12" customHeight="1" x14ac:dyDescent="0.25">
      <c r="A359" s="302"/>
      <c r="C359" s="198">
        <v>44819.25</v>
      </c>
      <c r="D359" s="256">
        <v>486</v>
      </c>
      <c r="E359" s="256">
        <v>0</v>
      </c>
      <c r="F359" s="256">
        <v>6.5</v>
      </c>
      <c r="G359" s="256">
        <v>81.5</v>
      </c>
      <c r="H359" s="256">
        <v>0.8</v>
      </c>
      <c r="I359" s="256">
        <v>141.6</v>
      </c>
    </row>
    <row r="360" spans="1:9" ht="12" customHeight="1" x14ac:dyDescent="0.25">
      <c r="A360" s="302"/>
      <c r="C360" s="198">
        <v>44819.291666666664</v>
      </c>
      <c r="D360" s="256">
        <v>486.2</v>
      </c>
      <c r="E360" s="256">
        <v>0</v>
      </c>
      <c r="F360" s="256">
        <v>7</v>
      </c>
      <c r="G360" s="256">
        <v>72.7</v>
      </c>
      <c r="H360" s="256">
        <v>1.1000000000000001</v>
      </c>
      <c r="I360" s="256">
        <v>258</v>
      </c>
    </row>
    <row r="361" spans="1:9" ht="12" customHeight="1" x14ac:dyDescent="0.25">
      <c r="A361" s="302"/>
      <c r="C361" s="198">
        <v>44819.333333333336</v>
      </c>
      <c r="D361" s="256">
        <v>486.3</v>
      </c>
      <c r="E361" s="256">
        <v>0</v>
      </c>
      <c r="F361" s="256">
        <v>9.1</v>
      </c>
      <c r="G361" s="256">
        <v>62.7</v>
      </c>
      <c r="H361" s="256">
        <v>0.4</v>
      </c>
      <c r="I361" s="256">
        <v>161.1</v>
      </c>
    </row>
    <row r="362" spans="1:9" ht="12" customHeight="1" x14ac:dyDescent="0.25">
      <c r="A362" s="302"/>
      <c r="C362" s="198">
        <v>44819.375</v>
      </c>
      <c r="D362" s="256">
        <v>486.2</v>
      </c>
      <c r="E362" s="256">
        <v>0</v>
      </c>
      <c r="F362" s="256">
        <v>10.7</v>
      </c>
      <c r="G362" s="256">
        <v>57</v>
      </c>
      <c r="H362" s="256">
        <v>0.9</v>
      </c>
      <c r="I362" s="256">
        <v>124.8</v>
      </c>
    </row>
    <row r="363" spans="1:9" ht="12" customHeight="1" x14ac:dyDescent="0.25">
      <c r="A363" s="302"/>
      <c r="C363" s="198">
        <v>44819.416666666664</v>
      </c>
      <c r="D363" s="256">
        <v>485.9</v>
      </c>
      <c r="E363" s="256">
        <v>0</v>
      </c>
      <c r="F363" s="256">
        <v>12.7</v>
      </c>
      <c r="G363" s="256">
        <v>50.7</v>
      </c>
      <c r="H363" s="256">
        <v>1</v>
      </c>
      <c r="I363" s="256">
        <v>83.4</v>
      </c>
    </row>
    <row r="364" spans="1:9" ht="12" customHeight="1" x14ac:dyDescent="0.25">
      <c r="A364" s="302"/>
      <c r="C364" s="198">
        <v>44819.458333333336</v>
      </c>
      <c r="D364" s="256">
        <v>485.5</v>
      </c>
      <c r="E364" s="256">
        <v>0</v>
      </c>
      <c r="F364" s="256">
        <v>13.3</v>
      </c>
      <c r="G364" s="256">
        <v>47.7</v>
      </c>
      <c r="H364" s="256">
        <v>1.4</v>
      </c>
      <c r="I364" s="256">
        <v>15</v>
      </c>
    </row>
    <row r="365" spans="1:9" ht="12" customHeight="1" x14ac:dyDescent="0.25">
      <c r="A365" s="302"/>
      <c r="C365" s="198">
        <v>44819.5</v>
      </c>
      <c r="D365" s="256">
        <v>485.1</v>
      </c>
      <c r="E365" s="256">
        <v>0</v>
      </c>
      <c r="F365" s="256">
        <v>13.7</v>
      </c>
      <c r="G365" s="256">
        <v>47.5</v>
      </c>
      <c r="H365" s="256">
        <v>3.2</v>
      </c>
      <c r="I365" s="256">
        <v>43.2</v>
      </c>
    </row>
    <row r="366" spans="1:9" ht="12" customHeight="1" x14ac:dyDescent="0.25">
      <c r="A366" s="302"/>
      <c r="C366" s="198">
        <v>44819.541666666664</v>
      </c>
      <c r="D366" s="256">
        <v>484.4</v>
      </c>
      <c r="E366" s="256">
        <v>0</v>
      </c>
      <c r="F366" s="256">
        <v>14.5</v>
      </c>
      <c r="G366" s="256">
        <v>44.1</v>
      </c>
      <c r="H366" s="256">
        <v>2.9</v>
      </c>
      <c r="I366" s="256">
        <v>18.8</v>
      </c>
    </row>
    <row r="367" spans="1:9" ht="12" customHeight="1" x14ac:dyDescent="0.25">
      <c r="A367" s="302"/>
      <c r="C367" s="198">
        <v>44819.583333333336</v>
      </c>
      <c r="D367" s="256">
        <v>483.9</v>
      </c>
      <c r="E367" s="256">
        <v>0</v>
      </c>
      <c r="F367" s="256">
        <v>13.6</v>
      </c>
      <c r="G367" s="256">
        <v>52.1</v>
      </c>
      <c r="H367" s="256">
        <v>3.4</v>
      </c>
      <c r="I367" s="256">
        <v>53.1</v>
      </c>
    </row>
    <row r="368" spans="1:9" ht="12" customHeight="1" x14ac:dyDescent="0.25">
      <c r="A368" s="302"/>
      <c r="C368" s="198">
        <v>44819.625</v>
      </c>
      <c r="D368" s="256">
        <v>484</v>
      </c>
      <c r="E368" s="256">
        <v>0</v>
      </c>
      <c r="F368" s="256">
        <v>12.5</v>
      </c>
      <c r="G368" s="256">
        <v>55.4</v>
      </c>
      <c r="H368" s="256">
        <v>1.9</v>
      </c>
      <c r="I368" s="256">
        <v>37.799999999999997</v>
      </c>
    </row>
    <row r="369" spans="1:9" ht="12" customHeight="1" x14ac:dyDescent="0.25">
      <c r="A369" s="302"/>
      <c r="C369" s="198">
        <v>44819.666666666664</v>
      </c>
      <c r="D369" s="256">
        <v>484.4</v>
      </c>
      <c r="E369" s="256">
        <v>0</v>
      </c>
      <c r="F369" s="256">
        <v>11</v>
      </c>
      <c r="G369" s="256">
        <v>60.3</v>
      </c>
      <c r="H369" s="256">
        <v>2.6</v>
      </c>
      <c r="I369" s="256">
        <v>30.2</v>
      </c>
    </row>
    <row r="370" spans="1:9" ht="12" customHeight="1" x14ac:dyDescent="0.25">
      <c r="A370" s="302"/>
      <c r="C370" s="198">
        <v>44819.708333333336</v>
      </c>
      <c r="D370" s="256">
        <v>485</v>
      </c>
      <c r="E370" s="256">
        <v>0</v>
      </c>
      <c r="F370" s="256">
        <v>9.6</v>
      </c>
      <c r="G370" s="256">
        <v>67.8</v>
      </c>
      <c r="H370" s="256">
        <v>2.2999999999999998</v>
      </c>
      <c r="I370" s="256">
        <v>83.4</v>
      </c>
    </row>
    <row r="371" spans="1:9" ht="12" customHeight="1" x14ac:dyDescent="0.25">
      <c r="A371" s="302"/>
      <c r="C371" s="198">
        <v>44819.75</v>
      </c>
      <c r="D371" s="256">
        <v>485.5</v>
      </c>
      <c r="E371" s="256">
        <v>0</v>
      </c>
      <c r="F371" s="256">
        <v>8.5</v>
      </c>
      <c r="G371" s="256">
        <v>69.7</v>
      </c>
      <c r="H371" s="256">
        <v>2.2000000000000002</v>
      </c>
      <c r="I371" s="256">
        <v>53.4</v>
      </c>
    </row>
    <row r="372" spans="1:9" ht="12" customHeight="1" x14ac:dyDescent="0.25">
      <c r="A372" s="302"/>
      <c r="C372" s="198">
        <v>44819.791666666664</v>
      </c>
      <c r="D372" s="256">
        <v>485.9</v>
      </c>
      <c r="E372" s="256">
        <v>0</v>
      </c>
      <c r="F372" s="256">
        <v>8.3000000000000007</v>
      </c>
      <c r="G372" s="256">
        <v>70.5</v>
      </c>
      <c r="H372" s="256">
        <v>1.8</v>
      </c>
      <c r="I372" s="256">
        <v>34.200000000000003</v>
      </c>
    </row>
    <row r="373" spans="1:9" ht="12" customHeight="1" x14ac:dyDescent="0.25">
      <c r="A373" s="302"/>
      <c r="C373" s="198">
        <v>44819.833333333336</v>
      </c>
      <c r="D373" s="256">
        <v>486.2</v>
      </c>
      <c r="E373" s="256">
        <v>0</v>
      </c>
      <c r="F373" s="256">
        <v>8.1999999999999993</v>
      </c>
      <c r="G373" s="256">
        <v>69.3</v>
      </c>
      <c r="H373" s="256">
        <v>1.5</v>
      </c>
      <c r="I373" s="256">
        <v>82.9</v>
      </c>
    </row>
    <row r="374" spans="1:9" ht="12" customHeight="1" x14ac:dyDescent="0.25">
      <c r="A374" s="302"/>
      <c r="C374" s="198">
        <v>44819.875</v>
      </c>
      <c r="D374" s="256">
        <v>486.5</v>
      </c>
      <c r="E374" s="256">
        <v>0</v>
      </c>
      <c r="F374" s="256">
        <v>7.9</v>
      </c>
      <c r="G374" s="256">
        <v>70.7</v>
      </c>
      <c r="H374" s="256">
        <v>1.2</v>
      </c>
      <c r="I374" s="256">
        <v>289</v>
      </c>
    </row>
    <row r="375" spans="1:9" ht="12" customHeight="1" x14ac:dyDescent="0.25">
      <c r="A375" s="302"/>
      <c r="C375" s="198">
        <v>44819.916666666664</v>
      </c>
      <c r="D375" s="256">
        <v>486.7</v>
      </c>
      <c r="E375" s="256">
        <v>0</v>
      </c>
      <c r="F375" s="256">
        <v>7.1</v>
      </c>
      <c r="G375" s="256">
        <v>74.400000000000006</v>
      </c>
      <c r="H375" s="256">
        <v>2.8</v>
      </c>
      <c r="I375" s="256">
        <v>268</v>
      </c>
    </row>
    <row r="376" spans="1:9" ht="12" customHeight="1" x14ac:dyDescent="0.25">
      <c r="A376" s="302"/>
      <c r="C376" s="198">
        <v>44819.958333333336</v>
      </c>
      <c r="D376" s="256">
        <v>486.8</v>
      </c>
      <c r="E376" s="256">
        <v>4</v>
      </c>
      <c r="F376" s="256">
        <v>6.2</v>
      </c>
      <c r="G376" s="256">
        <v>86.8</v>
      </c>
      <c r="H376" s="256">
        <v>1.4</v>
      </c>
      <c r="I376" s="256">
        <v>256.89999999999998</v>
      </c>
    </row>
    <row r="377" spans="1:9" ht="12" customHeight="1" x14ac:dyDescent="0.25">
      <c r="A377" s="302">
        <v>16</v>
      </c>
      <c r="C377" s="198">
        <v>44820</v>
      </c>
      <c r="D377" s="256">
        <v>486.5</v>
      </c>
      <c r="E377" s="256">
        <v>2</v>
      </c>
      <c r="F377" s="256">
        <v>5.9</v>
      </c>
      <c r="G377" s="256">
        <v>90</v>
      </c>
      <c r="H377" s="256">
        <v>0.4</v>
      </c>
      <c r="I377" s="256">
        <v>161.6</v>
      </c>
    </row>
    <row r="378" spans="1:9" ht="12" customHeight="1" x14ac:dyDescent="0.25">
      <c r="A378" s="302"/>
      <c r="C378" s="198">
        <v>44820.041666666664</v>
      </c>
      <c r="D378" s="256">
        <v>486.1</v>
      </c>
      <c r="E378" s="256">
        <v>0</v>
      </c>
      <c r="F378" s="256">
        <v>6.1</v>
      </c>
      <c r="G378" s="256">
        <v>81.400000000000006</v>
      </c>
      <c r="H378" s="256">
        <v>0.7</v>
      </c>
      <c r="I378" s="256">
        <v>176.5</v>
      </c>
    </row>
    <row r="379" spans="1:9" ht="12" customHeight="1" x14ac:dyDescent="0.25">
      <c r="A379" s="302"/>
      <c r="C379" s="198">
        <v>44820.083333333336</v>
      </c>
      <c r="D379" s="256">
        <v>485.8</v>
      </c>
      <c r="E379" s="256">
        <v>0</v>
      </c>
      <c r="F379" s="256">
        <v>6.1</v>
      </c>
      <c r="G379" s="256">
        <v>80.400000000000006</v>
      </c>
      <c r="H379" s="256">
        <v>0.6</v>
      </c>
      <c r="I379" s="256">
        <v>185.5</v>
      </c>
    </row>
    <row r="380" spans="1:9" ht="12" customHeight="1" x14ac:dyDescent="0.25">
      <c r="A380" s="302"/>
      <c r="C380" s="198">
        <v>44820.125</v>
      </c>
      <c r="D380" s="256">
        <v>485.6</v>
      </c>
      <c r="E380" s="256">
        <v>0</v>
      </c>
      <c r="F380" s="256">
        <v>6.3</v>
      </c>
      <c r="G380" s="256">
        <v>78.5</v>
      </c>
      <c r="H380" s="256">
        <v>0.4</v>
      </c>
      <c r="I380" s="256">
        <v>139.80000000000001</v>
      </c>
    </row>
    <row r="381" spans="1:9" ht="12" customHeight="1" x14ac:dyDescent="0.25">
      <c r="A381" s="302"/>
      <c r="C381" s="198">
        <v>44820.166666666664</v>
      </c>
      <c r="D381" s="256">
        <v>485.6</v>
      </c>
      <c r="E381" s="256">
        <v>0</v>
      </c>
      <c r="F381" s="256">
        <v>6.3</v>
      </c>
      <c r="G381" s="256">
        <v>78.900000000000006</v>
      </c>
      <c r="H381" s="256">
        <v>0.6</v>
      </c>
      <c r="I381" s="256">
        <v>139</v>
      </c>
    </row>
    <row r="382" spans="1:9" ht="12" customHeight="1" x14ac:dyDescent="0.25">
      <c r="A382" s="302"/>
      <c r="C382" s="198">
        <v>44820.208333333336</v>
      </c>
      <c r="D382" s="256">
        <v>485.9</v>
      </c>
      <c r="E382" s="256">
        <v>0</v>
      </c>
      <c r="F382" s="256">
        <v>6.2</v>
      </c>
      <c r="G382" s="256">
        <v>80</v>
      </c>
      <c r="H382" s="256">
        <v>0.6</v>
      </c>
      <c r="I382" s="256">
        <v>141</v>
      </c>
    </row>
    <row r="383" spans="1:9" ht="12" customHeight="1" x14ac:dyDescent="0.25">
      <c r="A383" s="302"/>
      <c r="C383" s="198">
        <v>44820.25</v>
      </c>
      <c r="D383" s="256">
        <v>486.1</v>
      </c>
      <c r="E383" s="256">
        <v>0</v>
      </c>
      <c r="F383" s="256">
        <v>6.2</v>
      </c>
      <c r="G383" s="256">
        <v>79.3</v>
      </c>
      <c r="H383" s="256">
        <v>0.5</v>
      </c>
      <c r="I383" s="256">
        <v>98.3</v>
      </c>
    </row>
    <row r="384" spans="1:9" ht="12" customHeight="1" x14ac:dyDescent="0.25">
      <c r="A384" s="302"/>
      <c r="C384" s="198">
        <v>44820.291666666664</v>
      </c>
      <c r="D384" s="256">
        <v>486.5</v>
      </c>
      <c r="E384" s="256">
        <v>0</v>
      </c>
      <c r="F384" s="256">
        <v>7.3</v>
      </c>
      <c r="G384" s="256">
        <v>73.400000000000006</v>
      </c>
      <c r="H384" s="256">
        <v>0.7</v>
      </c>
      <c r="I384" s="256">
        <v>153.80000000000001</v>
      </c>
    </row>
    <row r="385" spans="1:9" ht="12" customHeight="1" x14ac:dyDescent="0.25">
      <c r="A385" s="302"/>
      <c r="C385" s="198">
        <v>44820.333333333336</v>
      </c>
      <c r="D385" s="256">
        <v>486.7</v>
      </c>
      <c r="E385" s="256">
        <v>0</v>
      </c>
      <c r="F385" s="256">
        <v>8.5</v>
      </c>
      <c r="G385" s="256">
        <v>65.8</v>
      </c>
      <c r="H385" s="256">
        <v>0.9</v>
      </c>
      <c r="I385" s="256">
        <v>185.5</v>
      </c>
    </row>
    <row r="386" spans="1:9" ht="12" customHeight="1" x14ac:dyDescent="0.25">
      <c r="A386" s="302"/>
      <c r="C386" s="198">
        <v>44820.375</v>
      </c>
      <c r="D386" s="256">
        <v>486.8</v>
      </c>
      <c r="E386" s="256">
        <v>0</v>
      </c>
      <c r="F386" s="256">
        <v>10.6</v>
      </c>
      <c r="G386" s="256">
        <v>54.9</v>
      </c>
      <c r="H386" s="256">
        <v>0.9</v>
      </c>
      <c r="I386" s="256">
        <v>273</v>
      </c>
    </row>
    <row r="387" spans="1:9" ht="12" customHeight="1" x14ac:dyDescent="0.25">
      <c r="A387" s="302"/>
      <c r="C387" s="198">
        <v>44820.416666666664</v>
      </c>
      <c r="D387" s="256">
        <v>486.6</v>
      </c>
      <c r="E387" s="256">
        <v>0</v>
      </c>
      <c r="F387" s="256">
        <v>12</v>
      </c>
      <c r="G387" s="256">
        <v>48.2</v>
      </c>
      <c r="H387" s="256">
        <v>1.3</v>
      </c>
      <c r="I387" s="256">
        <v>39.6</v>
      </c>
    </row>
    <row r="388" spans="1:9" ht="12" customHeight="1" x14ac:dyDescent="0.25">
      <c r="A388" s="302"/>
      <c r="C388" s="198">
        <v>44820.458333333336</v>
      </c>
      <c r="D388" s="256">
        <v>485.9</v>
      </c>
      <c r="E388" s="256">
        <v>0</v>
      </c>
      <c r="F388" s="256">
        <v>13.7</v>
      </c>
      <c r="G388" s="256">
        <v>43.1</v>
      </c>
      <c r="H388" s="256">
        <v>1.9</v>
      </c>
      <c r="I388" s="256">
        <v>7.9</v>
      </c>
    </row>
    <row r="389" spans="1:9" ht="12" customHeight="1" x14ac:dyDescent="0.25">
      <c r="A389" s="302"/>
      <c r="C389" s="198">
        <v>44820.5</v>
      </c>
      <c r="D389" s="256">
        <v>485.2</v>
      </c>
      <c r="E389" s="256">
        <v>0</v>
      </c>
      <c r="F389" s="256">
        <v>15.2</v>
      </c>
      <c r="G389" s="256">
        <v>39.799999999999997</v>
      </c>
      <c r="H389" s="256">
        <v>2</v>
      </c>
      <c r="I389" s="256">
        <v>310.10000000000002</v>
      </c>
    </row>
    <row r="390" spans="1:9" ht="12" customHeight="1" x14ac:dyDescent="0.25">
      <c r="A390" s="302"/>
      <c r="C390" s="198">
        <v>44820.541666666664</v>
      </c>
      <c r="D390" s="256">
        <v>484.5</v>
      </c>
      <c r="E390" s="256">
        <v>0</v>
      </c>
      <c r="F390" s="256">
        <v>15.4</v>
      </c>
      <c r="G390" s="256">
        <v>41.2</v>
      </c>
      <c r="H390" s="256">
        <v>2.2999999999999998</v>
      </c>
      <c r="I390" s="256">
        <v>28.5</v>
      </c>
    </row>
    <row r="391" spans="1:9" ht="12" customHeight="1" x14ac:dyDescent="0.25">
      <c r="A391" s="302"/>
      <c r="C391" s="198">
        <v>44820.583333333336</v>
      </c>
      <c r="D391" s="256">
        <v>484</v>
      </c>
      <c r="E391" s="256">
        <v>0</v>
      </c>
      <c r="F391" s="256">
        <v>15.5</v>
      </c>
      <c r="G391" s="256">
        <v>41.2</v>
      </c>
      <c r="H391" s="256">
        <v>2.8</v>
      </c>
      <c r="I391" s="256">
        <v>51.7</v>
      </c>
    </row>
    <row r="392" spans="1:9" ht="12" customHeight="1" x14ac:dyDescent="0.25">
      <c r="A392" s="302"/>
      <c r="C392" s="198">
        <v>44820.625</v>
      </c>
      <c r="D392" s="256">
        <v>483.8</v>
      </c>
      <c r="E392" s="256">
        <v>0</v>
      </c>
      <c r="F392" s="256">
        <v>14.7</v>
      </c>
      <c r="G392" s="256">
        <v>42.9</v>
      </c>
      <c r="H392" s="256">
        <v>2.6</v>
      </c>
      <c r="I392" s="256">
        <v>64.900000000000006</v>
      </c>
    </row>
    <row r="393" spans="1:9" ht="12" customHeight="1" x14ac:dyDescent="0.25">
      <c r="A393" s="302"/>
      <c r="C393" s="198">
        <v>44820.666666666664</v>
      </c>
      <c r="D393" s="256">
        <v>484.1</v>
      </c>
      <c r="E393" s="256">
        <v>0</v>
      </c>
      <c r="F393" s="256">
        <v>12.4</v>
      </c>
      <c r="G393" s="256">
        <v>51.6</v>
      </c>
      <c r="H393" s="256">
        <v>2.2000000000000002</v>
      </c>
      <c r="I393" s="256">
        <v>66.400000000000006</v>
      </c>
    </row>
    <row r="394" spans="1:9" ht="12" customHeight="1" x14ac:dyDescent="0.25">
      <c r="A394" s="302"/>
      <c r="C394" s="198">
        <v>44820.708333333336</v>
      </c>
      <c r="D394" s="256">
        <v>485.1</v>
      </c>
      <c r="E394" s="256">
        <v>5</v>
      </c>
      <c r="F394" s="256">
        <v>9.3000000000000007</v>
      </c>
      <c r="G394" s="256">
        <v>69.5</v>
      </c>
      <c r="H394" s="256">
        <v>1.5</v>
      </c>
      <c r="I394" s="256">
        <v>323.8</v>
      </c>
    </row>
    <row r="395" spans="1:9" ht="12" customHeight="1" x14ac:dyDescent="0.25">
      <c r="A395" s="302"/>
      <c r="C395" s="198">
        <v>44820.75</v>
      </c>
      <c r="D395" s="256">
        <v>485.7</v>
      </c>
      <c r="E395" s="256">
        <v>1</v>
      </c>
      <c r="F395" s="256">
        <v>6.9</v>
      </c>
      <c r="G395" s="256">
        <v>85.5</v>
      </c>
      <c r="H395" s="256">
        <v>1.1000000000000001</v>
      </c>
      <c r="I395" s="256">
        <v>262.10000000000002</v>
      </c>
    </row>
    <row r="396" spans="1:9" ht="12" customHeight="1" x14ac:dyDescent="0.25">
      <c r="A396" s="302"/>
      <c r="C396" s="198">
        <v>44820.791666666664</v>
      </c>
      <c r="D396" s="256">
        <v>485.9</v>
      </c>
      <c r="E396" s="256">
        <v>0</v>
      </c>
      <c r="F396" s="256">
        <v>6.9</v>
      </c>
      <c r="G396" s="256">
        <v>85</v>
      </c>
      <c r="H396" s="256">
        <v>1.4</v>
      </c>
      <c r="I396" s="256">
        <v>266.89999999999998</v>
      </c>
    </row>
    <row r="397" spans="1:9" ht="12" customHeight="1" x14ac:dyDescent="0.25">
      <c r="A397" s="302"/>
      <c r="C397" s="198">
        <v>44820.833333333336</v>
      </c>
      <c r="D397" s="256">
        <v>486.3</v>
      </c>
      <c r="E397" s="256">
        <v>0</v>
      </c>
      <c r="F397" s="256">
        <v>7.1</v>
      </c>
      <c r="G397" s="256">
        <v>82.4</v>
      </c>
      <c r="H397" s="256">
        <v>2.1</v>
      </c>
      <c r="I397" s="256">
        <v>268</v>
      </c>
    </row>
    <row r="398" spans="1:9" ht="12" customHeight="1" x14ac:dyDescent="0.25">
      <c r="A398" s="302"/>
      <c r="C398" s="198">
        <v>44820.875</v>
      </c>
      <c r="D398" s="256">
        <v>486.5</v>
      </c>
      <c r="E398" s="256">
        <v>0</v>
      </c>
      <c r="F398" s="256">
        <v>7</v>
      </c>
      <c r="G398" s="256">
        <v>79.599999999999994</v>
      </c>
      <c r="H398" s="256">
        <v>1.1000000000000001</v>
      </c>
      <c r="I398" s="256">
        <v>256.60000000000002</v>
      </c>
    </row>
    <row r="399" spans="1:9" ht="12" customHeight="1" x14ac:dyDescent="0.25">
      <c r="A399" s="302"/>
      <c r="C399" s="198">
        <v>44820.916666666664</v>
      </c>
      <c r="D399" s="256">
        <v>486.5</v>
      </c>
      <c r="E399" s="256">
        <v>0</v>
      </c>
      <c r="F399" s="256">
        <v>7</v>
      </c>
      <c r="G399" s="256">
        <v>78.7</v>
      </c>
      <c r="H399" s="256">
        <v>1.2</v>
      </c>
      <c r="I399" s="256">
        <v>270.10000000000002</v>
      </c>
    </row>
    <row r="400" spans="1:9" ht="12" customHeight="1" x14ac:dyDescent="0.25">
      <c r="A400" s="302"/>
      <c r="C400" s="198">
        <v>44820.958333333336</v>
      </c>
      <c r="D400" s="256">
        <v>486.3</v>
      </c>
      <c r="E400" s="256">
        <v>0</v>
      </c>
      <c r="F400" s="256">
        <v>7</v>
      </c>
      <c r="G400" s="256">
        <v>77</v>
      </c>
      <c r="H400" s="256">
        <v>1.9</v>
      </c>
      <c r="I400" s="256">
        <v>262.7</v>
      </c>
    </row>
    <row r="401" spans="1:9" ht="12" customHeight="1" x14ac:dyDescent="0.25">
      <c r="A401" s="302">
        <v>17</v>
      </c>
      <c r="C401" s="198">
        <v>44821</v>
      </c>
      <c r="D401" s="256">
        <v>485.9</v>
      </c>
      <c r="E401" s="256">
        <v>0</v>
      </c>
      <c r="F401" s="256">
        <v>6.9</v>
      </c>
      <c r="G401" s="256">
        <v>76.3</v>
      </c>
      <c r="H401" s="256">
        <v>1.4</v>
      </c>
      <c r="I401" s="256">
        <v>259.60000000000002</v>
      </c>
    </row>
    <row r="402" spans="1:9" ht="12" customHeight="1" x14ac:dyDescent="0.25">
      <c r="A402" s="302"/>
      <c r="C402" s="198">
        <v>44821.041666666664</v>
      </c>
      <c r="D402" s="256">
        <v>485.5</v>
      </c>
      <c r="E402" s="256">
        <v>0</v>
      </c>
      <c r="F402" s="256">
        <v>6.9</v>
      </c>
      <c r="G402" s="256">
        <v>76.400000000000006</v>
      </c>
      <c r="H402" s="256">
        <v>0.6</v>
      </c>
      <c r="I402" s="256">
        <v>250.9</v>
      </c>
    </row>
    <row r="403" spans="1:9" ht="12" customHeight="1" x14ac:dyDescent="0.25">
      <c r="A403" s="302"/>
      <c r="C403" s="198">
        <v>44821.083333333336</v>
      </c>
      <c r="D403" s="256">
        <v>485.3</v>
      </c>
      <c r="E403" s="256">
        <v>0</v>
      </c>
      <c r="F403" s="256">
        <v>6.5</v>
      </c>
      <c r="G403" s="256">
        <v>77.8</v>
      </c>
      <c r="H403" s="256">
        <v>0.4</v>
      </c>
      <c r="I403" s="256">
        <v>239.2</v>
      </c>
    </row>
    <row r="404" spans="1:9" ht="12" customHeight="1" x14ac:dyDescent="0.25">
      <c r="A404" s="302"/>
      <c r="C404" s="198">
        <v>44821.125</v>
      </c>
      <c r="D404" s="256">
        <v>485.1</v>
      </c>
      <c r="E404" s="256">
        <v>0</v>
      </c>
      <c r="F404" s="256">
        <v>6</v>
      </c>
      <c r="G404" s="256">
        <v>78.900000000000006</v>
      </c>
      <c r="H404" s="256">
        <v>0.9</v>
      </c>
      <c r="I404" s="256">
        <v>307.10000000000002</v>
      </c>
    </row>
    <row r="405" spans="1:9" ht="12" customHeight="1" x14ac:dyDescent="0.25">
      <c r="A405" s="302"/>
      <c r="C405" s="198">
        <v>44821.166666666664</v>
      </c>
      <c r="D405" s="256">
        <v>485.2</v>
      </c>
      <c r="E405" s="256">
        <v>0</v>
      </c>
      <c r="F405" s="256">
        <v>5.3</v>
      </c>
      <c r="G405" s="256">
        <v>76.599999999999994</v>
      </c>
      <c r="H405" s="256">
        <v>1.3</v>
      </c>
      <c r="I405" s="256">
        <v>337.1</v>
      </c>
    </row>
    <row r="406" spans="1:9" ht="12" customHeight="1" x14ac:dyDescent="0.25">
      <c r="A406" s="302"/>
      <c r="C406" s="198">
        <v>44821.208333333336</v>
      </c>
      <c r="D406" s="256">
        <v>485.4</v>
      </c>
      <c r="E406" s="256">
        <v>0</v>
      </c>
      <c r="F406" s="256">
        <v>5.6</v>
      </c>
      <c r="G406" s="256">
        <v>78.099999999999994</v>
      </c>
      <c r="H406" s="256">
        <v>0.2</v>
      </c>
      <c r="I406" s="256">
        <v>295.89999999999998</v>
      </c>
    </row>
    <row r="407" spans="1:9" ht="12" customHeight="1" x14ac:dyDescent="0.25">
      <c r="A407" s="302"/>
      <c r="C407" s="198">
        <v>44821.25</v>
      </c>
      <c r="D407" s="256">
        <v>485.7</v>
      </c>
      <c r="E407" s="256">
        <v>0</v>
      </c>
      <c r="F407" s="256">
        <v>6</v>
      </c>
      <c r="G407" s="256">
        <v>75.8</v>
      </c>
      <c r="H407" s="256">
        <v>0.9</v>
      </c>
      <c r="I407" s="256">
        <v>282.8</v>
      </c>
    </row>
    <row r="408" spans="1:9" ht="12" customHeight="1" x14ac:dyDescent="0.25">
      <c r="A408" s="302"/>
      <c r="C408" s="198">
        <v>44821.291666666664</v>
      </c>
      <c r="D408" s="256">
        <v>486.2</v>
      </c>
      <c r="E408" s="256">
        <v>0</v>
      </c>
      <c r="F408" s="256">
        <v>6.5</v>
      </c>
      <c r="G408" s="256">
        <v>72</v>
      </c>
      <c r="H408" s="256">
        <v>1.5</v>
      </c>
      <c r="I408" s="256">
        <v>275.5</v>
      </c>
    </row>
    <row r="409" spans="1:9" ht="12" customHeight="1" x14ac:dyDescent="0.25">
      <c r="A409" s="302"/>
      <c r="C409" s="198">
        <v>44821.333333333336</v>
      </c>
      <c r="D409" s="256">
        <v>486.6</v>
      </c>
      <c r="E409" s="256">
        <v>0</v>
      </c>
      <c r="F409" s="256">
        <v>8.5</v>
      </c>
      <c r="G409" s="256">
        <v>62.9</v>
      </c>
      <c r="H409" s="256">
        <v>1.8</v>
      </c>
      <c r="I409" s="256">
        <v>269.2</v>
      </c>
    </row>
    <row r="410" spans="1:9" ht="12" customHeight="1" x14ac:dyDescent="0.25">
      <c r="A410" s="302"/>
      <c r="C410" s="198">
        <v>44821.375</v>
      </c>
      <c r="D410" s="256">
        <v>486.7</v>
      </c>
      <c r="E410" s="256">
        <v>0</v>
      </c>
      <c r="F410" s="256">
        <v>11.2</v>
      </c>
      <c r="G410" s="256">
        <v>52.6</v>
      </c>
      <c r="H410" s="256">
        <v>0.9</v>
      </c>
      <c r="I410" s="256">
        <v>276.89999999999998</v>
      </c>
    </row>
    <row r="411" spans="1:9" ht="12" customHeight="1" x14ac:dyDescent="0.25">
      <c r="A411" s="302"/>
      <c r="C411" s="198">
        <v>44821.416666666664</v>
      </c>
      <c r="D411" s="256">
        <v>486.5</v>
      </c>
      <c r="E411" s="256">
        <v>0</v>
      </c>
      <c r="F411" s="256">
        <v>12.3</v>
      </c>
      <c r="G411" s="256">
        <v>50.7</v>
      </c>
      <c r="H411" s="256">
        <v>0.8</v>
      </c>
      <c r="I411" s="256">
        <v>55.2</v>
      </c>
    </row>
    <row r="412" spans="1:9" ht="12" customHeight="1" x14ac:dyDescent="0.25">
      <c r="A412" s="302"/>
      <c r="C412" s="198">
        <v>44821.458333333336</v>
      </c>
      <c r="D412" s="256">
        <v>485.9</v>
      </c>
      <c r="E412" s="256">
        <v>0</v>
      </c>
      <c r="F412" s="256">
        <v>13.8</v>
      </c>
      <c r="G412" s="256">
        <v>42.4</v>
      </c>
      <c r="H412" s="256">
        <v>0.7</v>
      </c>
      <c r="I412" s="256">
        <v>66</v>
      </c>
    </row>
    <row r="413" spans="1:9" ht="12" customHeight="1" x14ac:dyDescent="0.25">
      <c r="A413" s="302"/>
      <c r="C413" s="198">
        <v>44821.5</v>
      </c>
      <c r="D413" s="256">
        <v>485.1</v>
      </c>
      <c r="E413" s="256">
        <v>0</v>
      </c>
      <c r="F413" s="256">
        <v>17.3</v>
      </c>
      <c r="G413" s="256">
        <v>30.2</v>
      </c>
      <c r="H413" s="256">
        <v>0.9</v>
      </c>
      <c r="I413" s="256">
        <v>193.3</v>
      </c>
    </row>
    <row r="414" spans="1:9" ht="12" customHeight="1" x14ac:dyDescent="0.25">
      <c r="A414" s="302"/>
      <c r="C414" s="198">
        <v>44821.541666666664</v>
      </c>
      <c r="D414" s="256">
        <v>484.1</v>
      </c>
      <c r="E414" s="256">
        <v>0</v>
      </c>
      <c r="F414" s="256">
        <v>19.3</v>
      </c>
      <c r="G414" s="256">
        <v>23.1</v>
      </c>
      <c r="H414" s="256">
        <v>1.3</v>
      </c>
      <c r="I414" s="256">
        <v>318.3</v>
      </c>
    </row>
    <row r="415" spans="1:9" ht="12" customHeight="1" x14ac:dyDescent="0.25">
      <c r="A415" s="302"/>
      <c r="C415" s="198">
        <v>44821.583333333336</v>
      </c>
      <c r="D415" s="256">
        <v>483.6</v>
      </c>
      <c r="E415" s="256">
        <v>0</v>
      </c>
      <c r="F415" s="256">
        <v>18.2</v>
      </c>
      <c r="G415" s="256">
        <v>31.5</v>
      </c>
      <c r="H415" s="256">
        <v>2.2000000000000002</v>
      </c>
      <c r="I415" s="256">
        <v>42.6</v>
      </c>
    </row>
    <row r="416" spans="1:9" ht="12" customHeight="1" x14ac:dyDescent="0.25">
      <c r="A416" s="302"/>
      <c r="C416" s="198">
        <v>44821.625</v>
      </c>
      <c r="D416" s="256">
        <v>484.3</v>
      </c>
      <c r="E416" s="256">
        <v>3</v>
      </c>
      <c r="F416" s="256">
        <v>12.3</v>
      </c>
      <c r="G416" s="256">
        <v>45.9</v>
      </c>
      <c r="H416" s="256">
        <v>2.2999999999999998</v>
      </c>
      <c r="I416" s="256">
        <v>336.4</v>
      </c>
    </row>
    <row r="417" spans="1:9" ht="12" customHeight="1" x14ac:dyDescent="0.25">
      <c r="A417" s="302"/>
      <c r="C417" s="198">
        <v>44821.666666666664</v>
      </c>
      <c r="D417" s="256">
        <v>484.6</v>
      </c>
      <c r="E417" s="256">
        <v>0</v>
      </c>
      <c r="F417" s="256">
        <v>9.9</v>
      </c>
      <c r="G417" s="256">
        <v>57.6</v>
      </c>
      <c r="H417" s="256">
        <v>1.9</v>
      </c>
      <c r="I417" s="256">
        <v>29.3</v>
      </c>
    </row>
    <row r="418" spans="1:9" ht="12" customHeight="1" x14ac:dyDescent="0.25">
      <c r="A418" s="302"/>
      <c r="C418" s="198">
        <v>44821.708333333336</v>
      </c>
      <c r="D418" s="256">
        <v>484.9</v>
      </c>
      <c r="E418" s="256">
        <v>0</v>
      </c>
      <c r="F418" s="256">
        <v>10</v>
      </c>
      <c r="G418" s="256">
        <v>58.1</v>
      </c>
      <c r="H418" s="256">
        <v>1.6</v>
      </c>
      <c r="I418" s="256">
        <v>272</v>
      </c>
    </row>
    <row r="419" spans="1:9" ht="12" customHeight="1" x14ac:dyDescent="0.25">
      <c r="A419" s="302"/>
      <c r="C419" s="198">
        <v>44821.75</v>
      </c>
      <c r="D419" s="256">
        <v>485.4</v>
      </c>
      <c r="E419" s="256">
        <v>0</v>
      </c>
      <c r="F419" s="256">
        <v>9.1999999999999993</v>
      </c>
      <c r="G419" s="256">
        <v>59.5</v>
      </c>
      <c r="H419" s="256">
        <v>2.2000000000000002</v>
      </c>
      <c r="I419" s="256">
        <v>329.9</v>
      </c>
    </row>
    <row r="420" spans="1:9" ht="12" customHeight="1" x14ac:dyDescent="0.25">
      <c r="A420" s="302"/>
      <c r="C420" s="198">
        <v>44821.791666666664</v>
      </c>
      <c r="D420" s="256">
        <v>485.7</v>
      </c>
      <c r="E420" s="256">
        <v>0</v>
      </c>
      <c r="F420" s="256">
        <v>9</v>
      </c>
      <c r="G420" s="256">
        <v>61.3</v>
      </c>
      <c r="H420" s="256">
        <v>1.3</v>
      </c>
      <c r="I420" s="256">
        <v>291.10000000000002</v>
      </c>
    </row>
    <row r="421" spans="1:9" ht="12" customHeight="1" x14ac:dyDescent="0.25">
      <c r="A421" s="302"/>
      <c r="C421" s="198">
        <v>44821.833333333336</v>
      </c>
      <c r="D421" s="256">
        <v>485.8</v>
      </c>
      <c r="E421" s="256">
        <v>0</v>
      </c>
      <c r="F421" s="256">
        <v>8</v>
      </c>
      <c r="G421" s="256">
        <v>67.400000000000006</v>
      </c>
      <c r="H421" s="256">
        <v>1.4</v>
      </c>
      <c r="I421" s="256">
        <v>257.3</v>
      </c>
    </row>
    <row r="422" spans="1:9" ht="12" customHeight="1" x14ac:dyDescent="0.25">
      <c r="A422" s="302"/>
      <c r="C422" s="198">
        <v>44821.875</v>
      </c>
      <c r="D422" s="256">
        <v>485.8</v>
      </c>
      <c r="E422" s="256">
        <v>0</v>
      </c>
      <c r="F422" s="256">
        <v>7</v>
      </c>
      <c r="G422" s="256">
        <v>71.599999999999994</v>
      </c>
      <c r="H422" s="256">
        <v>1.2</v>
      </c>
      <c r="I422" s="256">
        <v>248</v>
      </c>
    </row>
    <row r="423" spans="1:9" ht="12" customHeight="1" x14ac:dyDescent="0.25">
      <c r="A423" s="302"/>
      <c r="C423" s="198">
        <v>44821.916666666664</v>
      </c>
      <c r="D423" s="256">
        <v>486</v>
      </c>
      <c r="E423" s="256">
        <v>0</v>
      </c>
      <c r="F423" s="256">
        <v>6.1</v>
      </c>
      <c r="G423" s="256">
        <v>74.8</v>
      </c>
      <c r="H423" s="256">
        <v>1.1000000000000001</v>
      </c>
      <c r="I423" s="256">
        <v>265</v>
      </c>
    </row>
    <row r="424" spans="1:9" ht="12" customHeight="1" x14ac:dyDescent="0.25">
      <c r="A424" s="302"/>
      <c r="C424" s="198">
        <v>44821.958333333336</v>
      </c>
      <c r="D424" s="256">
        <v>485.8</v>
      </c>
      <c r="E424" s="256">
        <v>0</v>
      </c>
      <c r="F424" s="256">
        <v>5.3</v>
      </c>
      <c r="G424" s="256">
        <v>77.400000000000006</v>
      </c>
      <c r="H424" s="256">
        <v>0.8</v>
      </c>
      <c r="I424" s="256">
        <v>268.10000000000002</v>
      </c>
    </row>
    <row r="425" spans="1:9" ht="12" customHeight="1" x14ac:dyDescent="0.25">
      <c r="A425" s="302">
        <v>18</v>
      </c>
      <c r="C425" s="198">
        <v>44822</v>
      </c>
      <c r="D425" s="256">
        <v>485.5</v>
      </c>
      <c r="E425" s="256">
        <v>0</v>
      </c>
      <c r="F425" s="256">
        <v>4.8</v>
      </c>
      <c r="G425" s="256">
        <v>78.8</v>
      </c>
      <c r="H425" s="256">
        <v>0.6</v>
      </c>
      <c r="I425" s="256">
        <v>276.7</v>
      </c>
    </row>
    <row r="426" spans="1:9" ht="12" customHeight="1" x14ac:dyDescent="0.25">
      <c r="A426" s="302"/>
      <c r="C426" s="198">
        <v>44822.041666666664</v>
      </c>
      <c r="D426" s="256">
        <v>485.3</v>
      </c>
      <c r="E426" s="256">
        <v>0</v>
      </c>
      <c r="F426" s="256">
        <v>4.2</v>
      </c>
      <c r="G426" s="256">
        <v>79.7</v>
      </c>
      <c r="H426" s="256">
        <v>0.7</v>
      </c>
      <c r="I426" s="256">
        <v>296.10000000000002</v>
      </c>
    </row>
    <row r="427" spans="1:9" ht="12" customHeight="1" x14ac:dyDescent="0.25">
      <c r="A427" s="302"/>
      <c r="C427" s="198">
        <v>44822.083333333336</v>
      </c>
      <c r="D427" s="256">
        <v>485.2</v>
      </c>
      <c r="E427" s="256">
        <v>0</v>
      </c>
      <c r="F427" s="256">
        <v>3.7</v>
      </c>
      <c r="G427" s="256">
        <v>80.099999999999994</v>
      </c>
      <c r="H427" s="256">
        <v>0.5</v>
      </c>
      <c r="I427" s="256">
        <v>307.3</v>
      </c>
    </row>
    <row r="428" spans="1:9" ht="12" customHeight="1" x14ac:dyDescent="0.25">
      <c r="A428" s="302"/>
      <c r="C428" s="198">
        <v>44822.125</v>
      </c>
      <c r="D428" s="256">
        <v>485.1</v>
      </c>
      <c r="E428" s="256">
        <v>0</v>
      </c>
      <c r="F428" s="256">
        <v>3.2</v>
      </c>
      <c r="G428" s="256">
        <v>80.5</v>
      </c>
      <c r="H428" s="256">
        <v>0.7</v>
      </c>
      <c r="I428" s="256">
        <v>287.89999999999998</v>
      </c>
    </row>
    <row r="429" spans="1:9" ht="12" customHeight="1" x14ac:dyDescent="0.25">
      <c r="A429" s="302"/>
      <c r="C429" s="198">
        <v>44822.166666666664</v>
      </c>
      <c r="D429" s="256">
        <v>485.2</v>
      </c>
      <c r="E429" s="256">
        <v>0</v>
      </c>
      <c r="F429" s="256">
        <v>2.7</v>
      </c>
      <c r="G429" s="256">
        <v>80.099999999999994</v>
      </c>
      <c r="H429" s="256">
        <v>0.6</v>
      </c>
      <c r="I429" s="256">
        <v>304.5</v>
      </c>
    </row>
    <row r="430" spans="1:9" ht="12" customHeight="1" x14ac:dyDescent="0.25">
      <c r="A430" s="302"/>
      <c r="C430" s="198">
        <v>44822.208333333336</v>
      </c>
      <c r="D430" s="256">
        <v>485.5</v>
      </c>
      <c r="E430" s="256">
        <v>0</v>
      </c>
      <c r="F430" s="256">
        <v>2.2000000000000002</v>
      </c>
      <c r="G430" s="256">
        <v>82.7</v>
      </c>
      <c r="H430" s="256">
        <v>0.9</v>
      </c>
      <c r="I430" s="256">
        <v>271.60000000000002</v>
      </c>
    </row>
    <row r="431" spans="1:9" ht="12" customHeight="1" x14ac:dyDescent="0.25">
      <c r="A431" s="302"/>
      <c r="C431" s="198">
        <v>44822.25</v>
      </c>
      <c r="D431" s="256">
        <v>486</v>
      </c>
      <c r="E431" s="256">
        <v>0</v>
      </c>
      <c r="F431" s="256">
        <v>1.9</v>
      </c>
      <c r="G431" s="256">
        <v>82.8</v>
      </c>
      <c r="H431" s="256">
        <v>1</v>
      </c>
      <c r="I431" s="256">
        <v>265.8</v>
      </c>
    </row>
    <row r="432" spans="1:9" ht="12" customHeight="1" x14ac:dyDescent="0.25">
      <c r="A432" s="302"/>
      <c r="C432" s="198">
        <v>44822.291666666664</v>
      </c>
      <c r="D432" s="256">
        <v>486.3</v>
      </c>
      <c r="E432" s="256">
        <v>0</v>
      </c>
      <c r="F432" s="256">
        <v>3.3</v>
      </c>
      <c r="G432" s="256">
        <v>75.5</v>
      </c>
      <c r="H432" s="256">
        <v>0.7</v>
      </c>
      <c r="I432" s="256">
        <v>263.5</v>
      </c>
    </row>
    <row r="433" spans="1:9" ht="12" customHeight="1" x14ac:dyDescent="0.25">
      <c r="A433" s="302"/>
      <c r="C433" s="198">
        <v>44822.333333333336</v>
      </c>
      <c r="D433" s="256">
        <v>486.4</v>
      </c>
      <c r="E433" s="256">
        <v>0</v>
      </c>
      <c r="F433" s="256">
        <v>7.3</v>
      </c>
      <c r="G433" s="256">
        <v>58.5</v>
      </c>
      <c r="H433" s="256">
        <v>0.4</v>
      </c>
      <c r="I433" s="256">
        <v>270.2</v>
      </c>
    </row>
    <row r="434" spans="1:9" ht="12" customHeight="1" x14ac:dyDescent="0.25">
      <c r="A434" s="302"/>
      <c r="C434" s="198">
        <v>44822.375</v>
      </c>
      <c r="D434" s="256">
        <v>486.3</v>
      </c>
      <c r="E434" s="256">
        <v>0</v>
      </c>
      <c r="F434" s="256">
        <v>10.8</v>
      </c>
      <c r="G434" s="256">
        <v>47.7</v>
      </c>
      <c r="H434" s="256">
        <v>0.6</v>
      </c>
      <c r="I434" s="256">
        <v>218.6</v>
      </c>
    </row>
    <row r="435" spans="1:9" ht="12" customHeight="1" x14ac:dyDescent="0.25">
      <c r="A435" s="302"/>
      <c r="C435" s="198">
        <v>44822.416666666664</v>
      </c>
      <c r="D435" s="256" t="s">
        <v>296</v>
      </c>
      <c r="E435" s="256" t="s">
        <v>296</v>
      </c>
      <c r="F435" s="256" t="s">
        <v>296</v>
      </c>
      <c r="G435" s="256" t="s">
        <v>296</v>
      </c>
      <c r="H435" s="256" t="s">
        <v>296</v>
      </c>
      <c r="I435" s="256" t="s">
        <v>296</v>
      </c>
    </row>
    <row r="436" spans="1:9" ht="12" customHeight="1" x14ac:dyDescent="0.25">
      <c r="A436" s="302"/>
      <c r="C436" s="198">
        <v>44822.458333333336</v>
      </c>
      <c r="D436" s="256" t="s">
        <v>296</v>
      </c>
      <c r="E436" s="256" t="s">
        <v>296</v>
      </c>
      <c r="F436" s="256" t="s">
        <v>296</v>
      </c>
      <c r="G436" s="256" t="s">
        <v>296</v>
      </c>
      <c r="H436" s="256" t="s">
        <v>296</v>
      </c>
      <c r="I436" s="256" t="s">
        <v>296</v>
      </c>
    </row>
    <row r="437" spans="1:9" ht="12" customHeight="1" x14ac:dyDescent="0.25">
      <c r="A437" s="302"/>
      <c r="C437" s="198">
        <v>44822.5</v>
      </c>
      <c r="D437" s="256" t="s">
        <v>296</v>
      </c>
      <c r="E437" s="256" t="s">
        <v>296</v>
      </c>
      <c r="F437" s="256" t="s">
        <v>296</v>
      </c>
      <c r="G437" s="256" t="s">
        <v>296</v>
      </c>
      <c r="H437" s="256" t="s">
        <v>296</v>
      </c>
      <c r="I437" s="256" t="s">
        <v>296</v>
      </c>
    </row>
    <row r="438" spans="1:9" ht="12" customHeight="1" x14ac:dyDescent="0.25">
      <c r="A438" s="302"/>
      <c r="C438" s="198">
        <v>44822.541666666664</v>
      </c>
      <c r="D438" s="256">
        <v>483.7</v>
      </c>
      <c r="E438" s="256">
        <v>0</v>
      </c>
      <c r="F438" s="256">
        <v>19</v>
      </c>
      <c r="G438" s="256">
        <v>26</v>
      </c>
      <c r="H438" s="256">
        <v>1.8</v>
      </c>
      <c r="I438" s="256">
        <v>33.5</v>
      </c>
    </row>
    <row r="439" spans="1:9" ht="12" customHeight="1" x14ac:dyDescent="0.25">
      <c r="A439" s="302"/>
      <c r="C439" s="198">
        <v>44822.583333333336</v>
      </c>
      <c r="D439" s="256">
        <v>483.1</v>
      </c>
      <c r="E439" s="256">
        <v>0</v>
      </c>
      <c r="F439" s="256">
        <v>19</v>
      </c>
      <c r="G439" s="256">
        <v>26.6</v>
      </c>
      <c r="H439" s="256">
        <v>2.7</v>
      </c>
      <c r="I439" s="256">
        <v>49.4</v>
      </c>
    </row>
    <row r="440" spans="1:9" ht="12" customHeight="1" x14ac:dyDescent="0.25">
      <c r="A440" s="302"/>
      <c r="C440" s="198">
        <v>44822.625</v>
      </c>
      <c r="D440" s="256">
        <v>483.7</v>
      </c>
      <c r="E440" s="256">
        <v>0</v>
      </c>
      <c r="F440" s="256">
        <v>15.6</v>
      </c>
      <c r="G440" s="256">
        <v>34.799999999999997</v>
      </c>
      <c r="H440" s="256">
        <v>2.1</v>
      </c>
      <c r="I440" s="256">
        <v>354</v>
      </c>
    </row>
    <row r="441" spans="1:9" ht="12" customHeight="1" x14ac:dyDescent="0.25">
      <c r="A441" s="302"/>
      <c r="C441" s="198">
        <v>44822.666666666664</v>
      </c>
      <c r="D441" s="256">
        <v>484.4</v>
      </c>
      <c r="E441" s="256">
        <v>0</v>
      </c>
      <c r="F441" s="256">
        <v>12.6</v>
      </c>
      <c r="G441" s="256">
        <v>44.2</v>
      </c>
      <c r="H441" s="256">
        <v>1.9</v>
      </c>
      <c r="I441" s="256">
        <v>294.8</v>
      </c>
    </row>
    <row r="442" spans="1:9" ht="12" customHeight="1" x14ac:dyDescent="0.25">
      <c r="A442" s="302"/>
      <c r="C442" s="198">
        <v>44822.708333333336</v>
      </c>
      <c r="D442" s="256">
        <v>485</v>
      </c>
      <c r="E442" s="256">
        <v>0</v>
      </c>
      <c r="F442" s="256">
        <v>10.5</v>
      </c>
      <c r="G442" s="256">
        <v>50.4</v>
      </c>
      <c r="H442" s="256">
        <v>2.2999999999999998</v>
      </c>
      <c r="I442" s="256">
        <v>280.7</v>
      </c>
    </row>
    <row r="443" spans="1:9" ht="12" customHeight="1" x14ac:dyDescent="0.25">
      <c r="A443" s="302"/>
      <c r="C443" s="198">
        <v>44822.75</v>
      </c>
      <c r="D443" s="256">
        <v>485</v>
      </c>
      <c r="E443" s="256">
        <v>0</v>
      </c>
      <c r="F443" s="256">
        <v>9.8000000000000007</v>
      </c>
      <c r="G443" s="256">
        <v>54.5</v>
      </c>
      <c r="H443" s="256">
        <v>1.9</v>
      </c>
      <c r="I443" s="256">
        <v>266.39999999999998</v>
      </c>
    </row>
    <row r="444" spans="1:9" ht="12" customHeight="1" x14ac:dyDescent="0.25">
      <c r="A444" s="302"/>
      <c r="C444" s="198">
        <v>44822.791666666664</v>
      </c>
      <c r="D444" s="256">
        <v>485.4</v>
      </c>
      <c r="E444" s="256">
        <v>0</v>
      </c>
      <c r="F444" s="256">
        <v>9</v>
      </c>
      <c r="G444" s="256">
        <v>58.2</v>
      </c>
      <c r="H444" s="256">
        <v>2.2999999999999998</v>
      </c>
      <c r="I444" s="256">
        <v>264.2</v>
      </c>
    </row>
    <row r="445" spans="1:9" ht="12" customHeight="1" x14ac:dyDescent="0.25">
      <c r="A445" s="302"/>
      <c r="C445" s="198">
        <v>44822.833333333336</v>
      </c>
      <c r="D445" s="256">
        <v>485.7</v>
      </c>
      <c r="E445" s="256">
        <v>0</v>
      </c>
      <c r="F445" s="256">
        <v>8.1</v>
      </c>
      <c r="G445" s="256">
        <v>62.5</v>
      </c>
      <c r="H445" s="256">
        <v>1.3</v>
      </c>
      <c r="I445" s="256">
        <v>267.7</v>
      </c>
    </row>
    <row r="446" spans="1:9" ht="12" customHeight="1" x14ac:dyDescent="0.25">
      <c r="A446" s="302"/>
      <c r="C446" s="198">
        <v>44822.875</v>
      </c>
      <c r="D446" s="256">
        <v>485.8</v>
      </c>
      <c r="E446" s="256">
        <v>0</v>
      </c>
      <c r="F446" s="256">
        <v>7.1</v>
      </c>
      <c r="G446" s="256">
        <v>65.5</v>
      </c>
      <c r="H446" s="256">
        <v>1.1000000000000001</v>
      </c>
      <c r="I446" s="256">
        <v>263.3</v>
      </c>
    </row>
    <row r="447" spans="1:9" ht="12" customHeight="1" x14ac:dyDescent="0.25">
      <c r="A447" s="302"/>
      <c r="C447" s="198">
        <v>44822.916666666664</v>
      </c>
      <c r="D447" s="256">
        <v>486</v>
      </c>
      <c r="E447" s="256">
        <v>0</v>
      </c>
      <c r="F447" s="256">
        <v>6.2</v>
      </c>
      <c r="G447" s="256">
        <v>68.2</v>
      </c>
      <c r="H447" s="256">
        <v>1.1000000000000001</v>
      </c>
      <c r="I447" s="256">
        <v>275.89999999999998</v>
      </c>
    </row>
    <row r="448" spans="1:9" ht="12" customHeight="1" x14ac:dyDescent="0.25">
      <c r="A448" s="302"/>
      <c r="C448" s="198">
        <v>44822.958333333336</v>
      </c>
      <c r="D448" s="256">
        <v>486</v>
      </c>
      <c r="E448" s="256">
        <v>0</v>
      </c>
      <c r="F448" s="256">
        <v>5.5</v>
      </c>
      <c r="G448" s="256">
        <v>71.2</v>
      </c>
      <c r="H448" s="256">
        <v>1.2</v>
      </c>
      <c r="I448" s="256">
        <v>272.89999999999998</v>
      </c>
    </row>
    <row r="449" spans="1:9" ht="12" customHeight="1" x14ac:dyDescent="0.25">
      <c r="A449" s="302">
        <v>19</v>
      </c>
      <c r="C449" s="198">
        <v>44823</v>
      </c>
      <c r="D449" s="256">
        <v>485.7</v>
      </c>
      <c r="E449" s="256">
        <v>0</v>
      </c>
      <c r="F449" s="256">
        <v>4.8</v>
      </c>
      <c r="G449" s="256">
        <v>73.3</v>
      </c>
      <c r="H449" s="256">
        <v>1.2</v>
      </c>
      <c r="I449" s="256">
        <v>269.3</v>
      </c>
    </row>
    <row r="450" spans="1:9" ht="12" customHeight="1" x14ac:dyDescent="0.25">
      <c r="A450" s="302"/>
      <c r="C450" s="198">
        <v>44823.041666666664</v>
      </c>
      <c r="D450" s="256">
        <v>485.4</v>
      </c>
      <c r="E450" s="256">
        <v>0</v>
      </c>
      <c r="F450" s="256">
        <v>4.0999999999999996</v>
      </c>
      <c r="G450" s="256">
        <v>75.7</v>
      </c>
      <c r="H450" s="256">
        <v>1</v>
      </c>
      <c r="I450" s="256">
        <v>270</v>
      </c>
    </row>
    <row r="451" spans="1:9" ht="12" customHeight="1" x14ac:dyDescent="0.25">
      <c r="A451" s="302"/>
      <c r="C451" s="198">
        <v>44823.083333333336</v>
      </c>
      <c r="D451" s="256">
        <v>485.2</v>
      </c>
      <c r="E451" s="256">
        <v>0</v>
      </c>
      <c r="F451" s="256">
        <v>3.4</v>
      </c>
      <c r="G451" s="256">
        <v>77.599999999999994</v>
      </c>
      <c r="H451" s="256">
        <v>1.3</v>
      </c>
      <c r="I451" s="256">
        <v>271.8</v>
      </c>
    </row>
    <row r="452" spans="1:9" ht="12" customHeight="1" x14ac:dyDescent="0.25">
      <c r="A452" s="302"/>
      <c r="C452" s="198">
        <v>44823.125</v>
      </c>
      <c r="D452" s="256">
        <v>485.1</v>
      </c>
      <c r="E452" s="256">
        <v>0</v>
      </c>
      <c r="F452" s="256">
        <v>2.6</v>
      </c>
      <c r="G452" s="256">
        <v>78.5</v>
      </c>
      <c r="H452" s="256">
        <v>1.2</v>
      </c>
      <c r="I452" s="256">
        <v>260.89999999999998</v>
      </c>
    </row>
    <row r="453" spans="1:9" ht="12" customHeight="1" x14ac:dyDescent="0.25">
      <c r="A453" s="302"/>
      <c r="C453" s="198">
        <v>44823.166666666664</v>
      </c>
      <c r="D453" s="256">
        <v>485.4</v>
      </c>
      <c r="E453" s="256">
        <v>0</v>
      </c>
      <c r="F453" s="256">
        <v>2.2999999999999998</v>
      </c>
      <c r="G453" s="256">
        <v>79.099999999999994</v>
      </c>
      <c r="H453" s="256">
        <v>1.1000000000000001</v>
      </c>
      <c r="I453" s="256">
        <v>271.2</v>
      </c>
    </row>
    <row r="454" spans="1:9" ht="12" customHeight="1" x14ac:dyDescent="0.25">
      <c r="A454" s="302"/>
      <c r="C454" s="198">
        <v>44823.208333333336</v>
      </c>
      <c r="D454" s="256">
        <v>485.7</v>
      </c>
      <c r="E454" s="256">
        <v>0</v>
      </c>
      <c r="F454" s="256">
        <v>1.9</v>
      </c>
      <c r="G454" s="256">
        <v>79.7</v>
      </c>
      <c r="H454" s="256">
        <v>1.3</v>
      </c>
      <c r="I454" s="256">
        <v>266.60000000000002</v>
      </c>
    </row>
    <row r="455" spans="1:9" ht="12" customHeight="1" x14ac:dyDescent="0.25">
      <c r="A455" s="302"/>
      <c r="C455" s="198">
        <v>44823.25</v>
      </c>
      <c r="D455" s="256">
        <v>486.2</v>
      </c>
      <c r="E455" s="256">
        <v>0</v>
      </c>
      <c r="F455" s="256">
        <v>1.7</v>
      </c>
      <c r="G455" s="256">
        <v>79.3</v>
      </c>
      <c r="H455" s="256">
        <v>1</v>
      </c>
      <c r="I455" s="256">
        <v>274.60000000000002</v>
      </c>
    </row>
    <row r="456" spans="1:9" ht="12" customHeight="1" x14ac:dyDescent="0.25">
      <c r="A456" s="302"/>
      <c r="C456" s="198">
        <v>44823.291666666664</v>
      </c>
      <c r="D456" s="256">
        <v>486.5</v>
      </c>
      <c r="E456" s="256">
        <v>0</v>
      </c>
      <c r="F456" s="256">
        <v>2.9</v>
      </c>
      <c r="G456" s="256">
        <v>73.7</v>
      </c>
      <c r="H456" s="256">
        <v>1.2</v>
      </c>
      <c r="I456" s="256">
        <v>267.8</v>
      </c>
    </row>
    <row r="457" spans="1:9" ht="12" customHeight="1" x14ac:dyDescent="0.25">
      <c r="A457" s="302"/>
      <c r="C457" s="198">
        <v>44823.333333333336</v>
      </c>
      <c r="D457" s="256">
        <v>486.7</v>
      </c>
      <c r="E457" s="256">
        <v>0</v>
      </c>
      <c r="F457" s="256">
        <v>7.5</v>
      </c>
      <c r="G457" s="256">
        <v>56.2</v>
      </c>
      <c r="H457" s="256">
        <v>0.5</v>
      </c>
      <c r="I457" s="256">
        <v>265.7</v>
      </c>
    </row>
    <row r="458" spans="1:9" ht="12" customHeight="1" x14ac:dyDescent="0.25">
      <c r="A458" s="302"/>
      <c r="C458" s="198">
        <v>44823.375</v>
      </c>
      <c r="D458" s="256">
        <v>486.6</v>
      </c>
      <c r="E458" s="256">
        <v>0</v>
      </c>
      <c r="F458" s="256">
        <v>11.1</v>
      </c>
      <c r="G458" s="256">
        <v>47.5</v>
      </c>
      <c r="H458" s="256">
        <v>0.8</v>
      </c>
      <c r="I458" s="256">
        <v>155.69999999999999</v>
      </c>
    </row>
    <row r="459" spans="1:9" ht="12" customHeight="1" x14ac:dyDescent="0.25">
      <c r="A459" s="302"/>
      <c r="C459" s="198">
        <v>44823.416666666664</v>
      </c>
      <c r="D459" s="256">
        <v>486.1</v>
      </c>
      <c r="E459" s="256">
        <v>0</v>
      </c>
      <c r="F459" s="256">
        <v>14.2</v>
      </c>
      <c r="G459" s="256">
        <v>41</v>
      </c>
      <c r="H459" s="256">
        <v>0.9</v>
      </c>
      <c r="I459" s="256">
        <v>179</v>
      </c>
    </row>
    <row r="460" spans="1:9" ht="12" customHeight="1" x14ac:dyDescent="0.25">
      <c r="A460" s="302"/>
      <c r="C460" s="198">
        <v>44823.458333333336</v>
      </c>
      <c r="D460" s="256">
        <v>485.4</v>
      </c>
      <c r="E460" s="256">
        <v>0</v>
      </c>
      <c r="F460" s="256">
        <v>16.399999999999999</v>
      </c>
      <c r="G460" s="256">
        <v>32.9</v>
      </c>
      <c r="H460" s="256">
        <v>1.3</v>
      </c>
      <c r="I460" s="256">
        <v>134</v>
      </c>
    </row>
    <row r="461" spans="1:9" ht="12" customHeight="1" x14ac:dyDescent="0.25">
      <c r="A461" s="302"/>
      <c r="C461" s="198">
        <v>44823.5</v>
      </c>
      <c r="D461" s="256">
        <v>484.8</v>
      </c>
      <c r="E461" s="256">
        <v>0</v>
      </c>
      <c r="F461" s="256">
        <v>17</v>
      </c>
      <c r="G461" s="256">
        <v>28.9</v>
      </c>
      <c r="H461" s="256">
        <v>0.9</v>
      </c>
      <c r="I461" s="256">
        <v>164.1</v>
      </c>
    </row>
    <row r="462" spans="1:9" ht="12" customHeight="1" x14ac:dyDescent="0.25">
      <c r="A462" s="302"/>
      <c r="C462" s="198">
        <v>44823.541666666664</v>
      </c>
      <c r="D462" s="256">
        <v>484.1</v>
      </c>
      <c r="E462" s="256">
        <v>0</v>
      </c>
      <c r="F462" s="256">
        <v>18</v>
      </c>
      <c r="G462" s="256">
        <v>23.9</v>
      </c>
      <c r="H462" s="256">
        <v>1.8</v>
      </c>
      <c r="I462" s="256">
        <v>79.900000000000006</v>
      </c>
    </row>
    <row r="463" spans="1:9" ht="12" customHeight="1" x14ac:dyDescent="0.25">
      <c r="A463" s="302"/>
      <c r="C463" s="198">
        <v>44823.583333333336</v>
      </c>
      <c r="D463" s="256">
        <v>483.6</v>
      </c>
      <c r="E463" s="256">
        <v>0</v>
      </c>
      <c r="F463" s="256">
        <v>16.8</v>
      </c>
      <c r="G463" s="256">
        <v>24</v>
      </c>
      <c r="H463" s="256">
        <v>2.4</v>
      </c>
      <c r="I463" s="256">
        <v>50.7</v>
      </c>
    </row>
    <row r="464" spans="1:9" ht="12" customHeight="1" x14ac:dyDescent="0.25">
      <c r="A464" s="302"/>
      <c r="C464" s="198">
        <v>44823.625</v>
      </c>
      <c r="D464" s="256">
        <v>483.5</v>
      </c>
      <c r="E464" s="256">
        <v>0</v>
      </c>
      <c r="F464" s="256">
        <v>17</v>
      </c>
      <c r="G464" s="256">
        <v>32.200000000000003</v>
      </c>
      <c r="H464" s="256">
        <v>3.4</v>
      </c>
      <c r="I464" s="256">
        <v>76.2</v>
      </c>
    </row>
    <row r="465" spans="1:9" ht="12" customHeight="1" x14ac:dyDescent="0.25">
      <c r="A465" s="302"/>
      <c r="C465" s="198">
        <v>44823.666666666664</v>
      </c>
      <c r="D465" s="256">
        <v>483.5</v>
      </c>
      <c r="E465" s="256">
        <v>0</v>
      </c>
      <c r="F465" s="256">
        <v>15.7</v>
      </c>
      <c r="G465" s="256">
        <v>40.5</v>
      </c>
      <c r="H465" s="256">
        <v>2.9</v>
      </c>
      <c r="I465" s="256">
        <v>61.2</v>
      </c>
    </row>
    <row r="466" spans="1:9" ht="12" customHeight="1" x14ac:dyDescent="0.25">
      <c r="A466" s="302"/>
      <c r="C466" s="198">
        <v>44823.708333333336</v>
      </c>
      <c r="D466" s="256">
        <v>483.9</v>
      </c>
      <c r="E466" s="256">
        <v>0</v>
      </c>
      <c r="F466" s="256">
        <v>13.5</v>
      </c>
      <c r="G466" s="256">
        <v>48.9</v>
      </c>
      <c r="H466" s="256">
        <v>2.8</v>
      </c>
      <c r="I466" s="256">
        <v>66</v>
      </c>
    </row>
    <row r="467" spans="1:9" ht="12" customHeight="1" x14ac:dyDescent="0.25">
      <c r="A467" s="302"/>
      <c r="C467" s="198">
        <v>44823.75</v>
      </c>
      <c r="D467" s="256">
        <v>484.6</v>
      </c>
      <c r="E467" s="256">
        <v>0</v>
      </c>
      <c r="F467" s="256">
        <v>11.4</v>
      </c>
      <c r="G467" s="256">
        <v>57.6</v>
      </c>
      <c r="H467" s="256">
        <v>1.7</v>
      </c>
      <c r="I467" s="256">
        <v>31.5</v>
      </c>
    </row>
    <row r="468" spans="1:9" ht="12" customHeight="1" x14ac:dyDescent="0.25">
      <c r="A468" s="302"/>
      <c r="C468" s="198">
        <v>44823.791666666664</v>
      </c>
      <c r="D468" s="256">
        <v>485.2</v>
      </c>
      <c r="E468" s="256">
        <v>0</v>
      </c>
      <c r="F468" s="256">
        <v>10.5</v>
      </c>
      <c r="G468" s="256">
        <v>61.2</v>
      </c>
      <c r="H468" s="256">
        <v>0.8</v>
      </c>
      <c r="I468" s="256">
        <v>24.3</v>
      </c>
    </row>
    <row r="469" spans="1:9" ht="12" customHeight="1" x14ac:dyDescent="0.25">
      <c r="A469" s="302"/>
      <c r="C469" s="198">
        <v>44823.833333333336</v>
      </c>
      <c r="D469" s="256">
        <v>485.5</v>
      </c>
      <c r="E469" s="256">
        <v>0</v>
      </c>
      <c r="F469" s="256">
        <v>10.1</v>
      </c>
      <c r="G469" s="256">
        <v>61.8</v>
      </c>
      <c r="H469" s="256">
        <v>1</v>
      </c>
      <c r="I469" s="256">
        <v>342</v>
      </c>
    </row>
    <row r="470" spans="1:9" ht="12" customHeight="1" x14ac:dyDescent="0.25">
      <c r="A470" s="302"/>
      <c r="C470" s="198">
        <v>44823.875</v>
      </c>
      <c r="D470" s="256">
        <v>485.9</v>
      </c>
      <c r="E470" s="256">
        <v>0</v>
      </c>
      <c r="F470" s="256">
        <v>10.3</v>
      </c>
      <c r="G470" s="256">
        <v>61.4</v>
      </c>
      <c r="H470" s="256">
        <v>0.6</v>
      </c>
      <c r="I470" s="256">
        <v>316.5</v>
      </c>
    </row>
    <row r="471" spans="1:9" ht="12" customHeight="1" x14ac:dyDescent="0.25">
      <c r="A471" s="302"/>
      <c r="C471" s="198">
        <v>44823.916666666664</v>
      </c>
      <c r="D471" s="256">
        <v>486.1</v>
      </c>
      <c r="E471" s="256">
        <v>0</v>
      </c>
      <c r="F471" s="256">
        <v>10.1</v>
      </c>
      <c r="G471" s="256">
        <v>62.8</v>
      </c>
      <c r="H471" s="256">
        <v>1.2</v>
      </c>
      <c r="I471" s="256">
        <v>278.3</v>
      </c>
    </row>
    <row r="472" spans="1:9" ht="12" customHeight="1" x14ac:dyDescent="0.25">
      <c r="A472" s="302"/>
      <c r="C472" s="198">
        <v>44823.958333333336</v>
      </c>
      <c r="D472" s="256">
        <v>485.9</v>
      </c>
      <c r="E472" s="256">
        <v>0</v>
      </c>
      <c r="F472" s="256">
        <v>9.3000000000000007</v>
      </c>
      <c r="G472" s="256">
        <v>63.5</v>
      </c>
      <c r="H472" s="256">
        <v>0.8</v>
      </c>
      <c r="I472" s="256">
        <v>280</v>
      </c>
    </row>
    <row r="473" spans="1:9" ht="12" customHeight="1" x14ac:dyDescent="0.25">
      <c r="A473" s="302">
        <v>20</v>
      </c>
      <c r="C473" s="198">
        <v>44824</v>
      </c>
      <c r="D473" s="256">
        <v>485.4</v>
      </c>
      <c r="E473" s="256">
        <v>0</v>
      </c>
      <c r="F473" s="256">
        <v>7.9</v>
      </c>
      <c r="G473" s="256">
        <v>59.5</v>
      </c>
      <c r="H473" s="256">
        <v>1.9</v>
      </c>
      <c r="I473" s="256">
        <v>350</v>
      </c>
    </row>
    <row r="474" spans="1:9" ht="12" customHeight="1" x14ac:dyDescent="0.25">
      <c r="A474" s="302"/>
      <c r="C474" s="198">
        <v>44824.041666666664</v>
      </c>
      <c r="D474" s="256">
        <v>485.2</v>
      </c>
      <c r="E474" s="256">
        <v>0</v>
      </c>
      <c r="F474" s="256">
        <v>6.9</v>
      </c>
      <c r="G474" s="256">
        <v>63.8</v>
      </c>
      <c r="H474" s="256">
        <v>1.3</v>
      </c>
      <c r="I474" s="256">
        <v>324.5</v>
      </c>
    </row>
    <row r="475" spans="1:9" ht="12" customHeight="1" x14ac:dyDescent="0.25">
      <c r="A475" s="302"/>
      <c r="C475" s="198">
        <v>44824.083333333336</v>
      </c>
      <c r="D475" s="256">
        <v>485</v>
      </c>
      <c r="E475" s="256">
        <v>0</v>
      </c>
      <c r="F475" s="256">
        <v>5.6</v>
      </c>
      <c r="G475" s="256">
        <v>73.599999999999994</v>
      </c>
      <c r="H475" s="256">
        <v>0.9</v>
      </c>
      <c r="I475" s="256">
        <v>266.60000000000002</v>
      </c>
    </row>
    <row r="476" spans="1:9" ht="12" customHeight="1" x14ac:dyDescent="0.25">
      <c r="A476" s="302"/>
      <c r="C476" s="198">
        <v>44824.125</v>
      </c>
      <c r="D476" s="256">
        <v>485.1</v>
      </c>
      <c r="E476" s="256">
        <v>0</v>
      </c>
      <c r="F476" s="256">
        <v>4.8</v>
      </c>
      <c r="G476" s="256">
        <v>75.099999999999994</v>
      </c>
      <c r="H476" s="256">
        <v>1.2</v>
      </c>
      <c r="I476" s="256">
        <v>276.8</v>
      </c>
    </row>
    <row r="477" spans="1:9" ht="12" customHeight="1" x14ac:dyDescent="0.25">
      <c r="A477" s="302"/>
      <c r="C477" s="198">
        <v>44824.166666666664</v>
      </c>
      <c r="D477" s="256">
        <v>485.3</v>
      </c>
      <c r="E477" s="256">
        <v>0</v>
      </c>
      <c r="F477" s="256">
        <v>4</v>
      </c>
      <c r="G477" s="256">
        <v>78</v>
      </c>
      <c r="H477" s="256">
        <v>1.4</v>
      </c>
      <c r="I477" s="256">
        <v>260.3</v>
      </c>
    </row>
    <row r="478" spans="1:9" ht="12" customHeight="1" x14ac:dyDescent="0.25">
      <c r="A478" s="302"/>
      <c r="C478" s="198">
        <v>44824.208333333336</v>
      </c>
      <c r="D478" s="256">
        <v>485.7</v>
      </c>
      <c r="E478" s="256">
        <v>0</v>
      </c>
      <c r="F478" s="256">
        <v>4.0999999999999996</v>
      </c>
      <c r="G478" s="256">
        <v>78.5</v>
      </c>
      <c r="H478" s="256">
        <v>0.9</v>
      </c>
      <c r="I478" s="256">
        <v>267.3</v>
      </c>
    </row>
    <row r="479" spans="1:9" ht="12" customHeight="1" x14ac:dyDescent="0.25">
      <c r="A479" s="302"/>
      <c r="C479" s="198">
        <v>44824.25</v>
      </c>
      <c r="D479" s="256">
        <v>486.2</v>
      </c>
      <c r="E479" s="256">
        <v>0</v>
      </c>
      <c r="F479" s="256">
        <v>4.5</v>
      </c>
      <c r="G479" s="256">
        <v>76.599999999999994</v>
      </c>
      <c r="H479" s="256">
        <v>1.2</v>
      </c>
      <c r="I479" s="256">
        <v>261.3</v>
      </c>
    </row>
    <row r="480" spans="1:9" ht="12" customHeight="1" x14ac:dyDescent="0.25">
      <c r="A480" s="302"/>
      <c r="C480" s="198">
        <v>44824.291666666664</v>
      </c>
      <c r="D480" s="256">
        <v>486.6</v>
      </c>
      <c r="E480" s="256">
        <v>0</v>
      </c>
      <c r="F480" s="256">
        <v>6</v>
      </c>
      <c r="G480" s="256">
        <v>70.5</v>
      </c>
      <c r="H480" s="256">
        <v>0.6</v>
      </c>
      <c r="I480" s="256">
        <v>257</v>
      </c>
    </row>
    <row r="481" spans="1:9" ht="12" customHeight="1" x14ac:dyDescent="0.25">
      <c r="A481" s="302"/>
      <c r="C481" s="198">
        <v>44824.333333333336</v>
      </c>
      <c r="D481" s="256">
        <v>486.7</v>
      </c>
      <c r="E481" s="256">
        <v>0</v>
      </c>
      <c r="F481" s="256">
        <v>8.5</v>
      </c>
      <c r="G481" s="256">
        <v>61.3</v>
      </c>
      <c r="H481" s="256">
        <v>0.7</v>
      </c>
      <c r="I481" s="256">
        <v>255.2</v>
      </c>
    </row>
    <row r="482" spans="1:9" ht="12" customHeight="1" x14ac:dyDescent="0.25">
      <c r="A482" s="302"/>
      <c r="C482" s="198">
        <v>44824.375</v>
      </c>
      <c r="D482" s="256">
        <v>486.5</v>
      </c>
      <c r="E482" s="256">
        <v>0</v>
      </c>
      <c r="F482" s="256">
        <v>11.9</v>
      </c>
      <c r="G482" s="256">
        <v>47.1</v>
      </c>
      <c r="H482" s="256">
        <v>1.2</v>
      </c>
      <c r="I482" s="256">
        <v>101.5</v>
      </c>
    </row>
    <row r="483" spans="1:9" ht="12" customHeight="1" x14ac:dyDescent="0.25">
      <c r="A483" s="302"/>
      <c r="C483" s="198">
        <v>44824.416666666664</v>
      </c>
      <c r="D483" s="256">
        <v>486.2</v>
      </c>
      <c r="E483" s="256">
        <v>0</v>
      </c>
      <c r="F483" s="256">
        <v>13.1</v>
      </c>
      <c r="G483" s="256">
        <v>40.700000000000003</v>
      </c>
      <c r="H483" s="256">
        <v>0.9</v>
      </c>
      <c r="I483" s="256">
        <v>120.2</v>
      </c>
    </row>
    <row r="484" spans="1:9" ht="12" customHeight="1" x14ac:dyDescent="0.25">
      <c r="A484" s="302"/>
      <c r="C484" s="198">
        <v>44824.458333333336</v>
      </c>
      <c r="D484" s="256">
        <v>485.7</v>
      </c>
      <c r="E484" s="256">
        <v>0</v>
      </c>
      <c r="F484" s="256">
        <v>14.7</v>
      </c>
      <c r="G484" s="256">
        <v>35.1</v>
      </c>
      <c r="H484" s="256">
        <v>1</v>
      </c>
      <c r="I484" s="256">
        <v>168.7</v>
      </c>
    </row>
    <row r="485" spans="1:9" ht="12" customHeight="1" x14ac:dyDescent="0.25">
      <c r="A485" s="302"/>
      <c r="C485" s="198">
        <v>44824.5</v>
      </c>
      <c r="D485" s="256">
        <v>485.1</v>
      </c>
      <c r="E485" s="256">
        <v>0</v>
      </c>
      <c r="F485" s="256">
        <v>16.100000000000001</v>
      </c>
      <c r="G485" s="256">
        <v>31</v>
      </c>
      <c r="H485" s="256">
        <v>1.2</v>
      </c>
      <c r="I485" s="256">
        <v>185.6</v>
      </c>
    </row>
    <row r="486" spans="1:9" ht="12" customHeight="1" x14ac:dyDescent="0.25">
      <c r="A486" s="302"/>
      <c r="C486" s="198">
        <v>44824.541666666664</v>
      </c>
      <c r="D486" s="256">
        <v>484.3</v>
      </c>
      <c r="E486" s="256">
        <v>0</v>
      </c>
      <c r="F486" s="256">
        <v>16.3</v>
      </c>
      <c r="G486" s="256">
        <v>32.4</v>
      </c>
      <c r="H486" s="256">
        <v>1.3</v>
      </c>
      <c r="I486" s="256">
        <v>177.2</v>
      </c>
    </row>
    <row r="487" spans="1:9" ht="12" customHeight="1" x14ac:dyDescent="0.25">
      <c r="A487" s="302"/>
      <c r="C487" s="198">
        <v>44824.583333333336</v>
      </c>
      <c r="D487" s="256">
        <v>483.8</v>
      </c>
      <c r="E487" s="256">
        <v>0</v>
      </c>
      <c r="F487" s="256">
        <v>13.7</v>
      </c>
      <c r="G487" s="256">
        <v>44.4</v>
      </c>
      <c r="H487" s="256">
        <v>1.9</v>
      </c>
      <c r="I487" s="256">
        <v>105.6</v>
      </c>
    </row>
    <row r="488" spans="1:9" ht="12" customHeight="1" x14ac:dyDescent="0.25">
      <c r="A488" s="302"/>
      <c r="C488" s="198">
        <v>44824.625</v>
      </c>
      <c r="D488" s="256">
        <v>483.7</v>
      </c>
      <c r="E488" s="256">
        <v>0</v>
      </c>
      <c r="F488" s="256">
        <v>14.1</v>
      </c>
      <c r="G488" s="256">
        <v>42.5</v>
      </c>
      <c r="H488" s="256">
        <v>2.1</v>
      </c>
      <c r="I488" s="256">
        <v>66.2</v>
      </c>
    </row>
    <row r="489" spans="1:9" ht="12" customHeight="1" x14ac:dyDescent="0.25">
      <c r="A489" s="302"/>
      <c r="C489" s="198">
        <v>44824.666666666664</v>
      </c>
      <c r="D489" s="256">
        <v>484.2</v>
      </c>
      <c r="E489" s="256">
        <v>0</v>
      </c>
      <c r="F489" s="256">
        <v>13.5</v>
      </c>
      <c r="G489" s="256">
        <v>44.8</v>
      </c>
      <c r="H489" s="256">
        <v>2.8</v>
      </c>
      <c r="I489" s="256">
        <v>64.099999999999994</v>
      </c>
    </row>
    <row r="490" spans="1:9" ht="12" customHeight="1" x14ac:dyDescent="0.25">
      <c r="A490" s="302"/>
      <c r="C490" s="198">
        <v>44824.708333333336</v>
      </c>
      <c r="D490" s="256">
        <v>484.9</v>
      </c>
      <c r="E490" s="256">
        <v>0</v>
      </c>
      <c r="F490" s="256">
        <v>9.8000000000000007</v>
      </c>
      <c r="G490" s="256">
        <v>58.5</v>
      </c>
      <c r="H490" s="256">
        <v>3.1</v>
      </c>
      <c r="I490" s="256">
        <v>60.6</v>
      </c>
    </row>
    <row r="491" spans="1:9" ht="12" customHeight="1" x14ac:dyDescent="0.25">
      <c r="A491" s="302"/>
      <c r="C491" s="198">
        <v>44824.75</v>
      </c>
      <c r="D491" s="256">
        <v>485.5</v>
      </c>
      <c r="E491" s="256">
        <v>0</v>
      </c>
      <c r="F491" s="256">
        <v>9.9</v>
      </c>
      <c r="G491" s="256">
        <v>54</v>
      </c>
      <c r="H491" s="256">
        <v>0.9</v>
      </c>
      <c r="I491" s="256">
        <v>185.8</v>
      </c>
    </row>
    <row r="492" spans="1:9" ht="12" customHeight="1" x14ac:dyDescent="0.25">
      <c r="A492" s="302"/>
      <c r="C492" s="198">
        <v>44824.791666666664</v>
      </c>
      <c r="D492" s="256">
        <v>485.9</v>
      </c>
      <c r="E492" s="256">
        <v>0</v>
      </c>
      <c r="F492" s="256">
        <v>9</v>
      </c>
      <c r="G492" s="256">
        <v>60.5</v>
      </c>
      <c r="H492" s="256">
        <v>1.2</v>
      </c>
      <c r="I492" s="256">
        <v>266.3</v>
      </c>
    </row>
    <row r="493" spans="1:9" ht="12" customHeight="1" x14ac:dyDescent="0.25">
      <c r="A493" s="302"/>
      <c r="C493" s="198">
        <v>44824.833333333336</v>
      </c>
      <c r="D493" s="256">
        <v>485.9</v>
      </c>
      <c r="E493" s="256">
        <v>0</v>
      </c>
      <c r="F493" s="256">
        <v>7.9</v>
      </c>
      <c r="G493" s="256">
        <v>65</v>
      </c>
      <c r="H493" s="256">
        <v>1.2</v>
      </c>
      <c r="I493" s="256">
        <v>288.3</v>
      </c>
    </row>
    <row r="494" spans="1:9" ht="12" customHeight="1" x14ac:dyDescent="0.25">
      <c r="A494" s="302"/>
      <c r="C494" s="198">
        <v>44824.875</v>
      </c>
      <c r="D494" s="256">
        <v>486.1</v>
      </c>
      <c r="E494" s="256">
        <v>0</v>
      </c>
      <c r="F494" s="256">
        <v>7.3</v>
      </c>
      <c r="G494" s="256">
        <v>66</v>
      </c>
      <c r="H494" s="256">
        <v>0.8</v>
      </c>
      <c r="I494" s="256">
        <v>316.8</v>
      </c>
    </row>
    <row r="495" spans="1:9" ht="12" customHeight="1" x14ac:dyDescent="0.25">
      <c r="A495" s="302"/>
      <c r="C495" s="198">
        <v>44824.916666666664</v>
      </c>
      <c r="D495" s="256">
        <v>486.1</v>
      </c>
      <c r="E495" s="256">
        <v>0</v>
      </c>
      <c r="F495" s="256">
        <v>6.7</v>
      </c>
      <c r="G495" s="256">
        <v>65.7</v>
      </c>
      <c r="H495" s="256">
        <v>0.8</v>
      </c>
      <c r="I495" s="256">
        <v>355.9</v>
      </c>
    </row>
    <row r="496" spans="1:9" ht="12" customHeight="1" x14ac:dyDescent="0.25">
      <c r="A496" s="302"/>
      <c r="C496" s="198">
        <v>44824.958333333336</v>
      </c>
      <c r="D496" s="256">
        <v>486</v>
      </c>
      <c r="E496" s="256">
        <v>0</v>
      </c>
      <c r="F496" s="256">
        <v>5.9</v>
      </c>
      <c r="G496" s="256">
        <v>70.2</v>
      </c>
      <c r="H496" s="256">
        <v>1.1000000000000001</v>
      </c>
      <c r="I496" s="256">
        <v>304.60000000000002</v>
      </c>
    </row>
    <row r="497" spans="1:9" ht="12" customHeight="1" x14ac:dyDescent="0.25">
      <c r="A497" s="302">
        <v>21</v>
      </c>
      <c r="C497" s="198">
        <v>44825</v>
      </c>
      <c r="D497" s="256">
        <v>485.9</v>
      </c>
      <c r="E497" s="256">
        <v>0</v>
      </c>
      <c r="F497" s="256">
        <v>5</v>
      </c>
      <c r="G497" s="256">
        <v>73.8</v>
      </c>
      <c r="H497" s="256">
        <v>0.7</v>
      </c>
      <c r="I497" s="256">
        <v>240</v>
      </c>
    </row>
    <row r="498" spans="1:9" ht="12" customHeight="1" x14ac:dyDescent="0.25">
      <c r="A498" s="302"/>
      <c r="C498" s="198">
        <v>44825.041666666664</v>
      </c>
      <c r="D498" s="256">
        <v>485.6</v>
      </c>
      <c r="E498" s="256">
        <v>0</v>
      </c>
      <c r="F498" s="256">
        <v>4.5999999999999996</v>
      </c>
      <c r="G498" s="256">
        <v>74.400000000000006</v>
      </c>
      <c r="H498" s="256">
        <v>0.7</v>
      </c>
      <c r="I498" s="256">
        <v>253.8</v>
      </c>
    </row>
    <row r="499" spans="1:9" ht="12" customHeight="1" x14ac:dyDescent="0.25">
      <c r="A499" s="302"/>
      <c r="C499" s="198">
        <v>44825.083333333336</v>
      </c>
      <c r="D499" s="256">
        <v>485.4</v>
      </c>
      <c r="E499" s="256">
        <v>0</v>
      </c>
      <c r="F499" s="256">
        <v>4.0999999999999996</v>
      </c>
      <c r="G499" s="256">
        <v>76.2</v>
      </c>
      <c r="H499" s="256">
        <v>0.4</v>
      </c>
      <c r="I499" s="256">
        <v>320.60000000000002</v>
      </c>
    </row>
    <row r="500" spans="1:9" ht="12" customHeight="1" x14ac:dyDescent="0.25">
      <c r="A500" s="302"/>
      <c r="C500" s="198">
        <v>44825.125</v>
      </c>
      <c r="D500" s="256">
        <v>485.3</v>
      </c>
      <c r="E500" s="256">
        <v>0</v>
      </c>
      <c r="F500" s="256">
        <v>3.6</v>
      </c>
      <c r="G500" s="256">
        <v>74.7</v>
      </c>
      <c r="H500" s="256">
        <v>0.8</v>
      </c>
      <c r="I500" s="256">
        <v>318.8</v>
      </c>
    </row>
    <row r="501" spans="1:9" ht="12" customHeight="1" x14ac:dyDescent="0.25">
      <c r="A501" s="302"/>
      <c r="C501" s="198">
        <v>44825.166666666664</v>
      </c>
      <c r="D501" s="256">
        <v>485.6</v>
      </c>
      <c r="E501" s="256">
        <v>0</v>
      </c>
      <c r="F501" s="256">
        <v>3</v>
      </c>
      <c r="G501" s="256">
        <v>77.7</v>
      </c>
      <c r="H501" s="256">
        <v>1.1000000000000001</v>
      </c>
      <c r="I501" s="256">
        <v>279.8</v>
      </c>
    </row>
    <row r="502" spans="1:9" ht="12" customHeight="1" x14ac:dyDescent="0.25">
      <c r="A502" s="302"/>
      <c r="C502" s="198">
        <v>44825.208333333336</v>
      </c>
      <c r="D502" s="256">
        <v>485.8</v>
      </c>
      <c r="E502" s="256">
        <v>0</v>
      </c>
      <c r="F502" s="256">
        <v>2.8</v>
      </c>
      <c r="G502" s="256">
        <v>78.8</v>
      </c>
      <c r="H502" s="256">
        <v>0.6</v>
      </c>
      <c r="I502" s="256">
        <v>273.89999999999998</v>
      </c>
    </row>
    <row r="503" spans="1:9" ht="12" customHeight="1" x14ac:dyDescent="0.25">
      <c r="A503" s="302"/>
      <c r="C503" s="198">
        <v>44825.25</v>
      </c>
      <c r="D503" s="256">
        <v>486.2</v>
      </c>
      <c r="E503" s="256">
        <v>0</v>
      </c>
      <c r="F503" s="256">
        <v>2.8</v>
      </c>
      <c r="G503" s="256">
        <v>79</v>
      </c>
      <c r="H503" s="256">
        <v>1.4</v>
      </c>
      <c r="I503" s="256">
        <v>270.8</v>
      </c>
    </row>
    <row r="504" spans="1:9" ht="12" customHeight="1" x14ac:dyDescent="0.25">
      <c r="A504" s="302"/>
      <c r="C504" s="198">
        <v>44825.291666666664</v>
      </c>
      <c r="D504" s="256">
        <v>486.7</v>
      </c>
      <c r="E504" s="256">
        <v>0</v>
      </c>
      <c r="F504" s="256">
        <v>3.9</v>
      </c>
      <c r="G504" s="256">
        <v>73.900000000000006</v>
      </c>
      <c r="H504" s="256">
        <v>0.5</v>
      </c>
      <c r="I504" s="256">
        <v>269.89999999999998</v>
      </c>
    </row>
    <row r="505" spans="1:9" ht="12" customHeight="1" x14ac:dyDescent="0.25">
      <c r="A505" s="302"/>
      <c r="C505" s="198">
        <v>44825.333333333336</v>
      </c>
      <c r="D505" s="256">
        <v>486.8</v>
      </c>
      <c r="E505" s="256">
        <v>0</v>
      </c>
      <c r="F505" s="256">
        <v>5.9</v>
      </c>
      <c r="G505" s="256">
        <v>65.8</v>
      </c>
      <c r="H505" s="256">
        <v>0.6</v>
      </c>
      <c r="I505" s="256">
        <v>265.3</v>
      </c>
    </row>
    <row r="506" spans="1:9" ht="12" customHeight="1" x14ac:dyDescent="0.25">
      <c r="A506" s="302"/>
      <c r="C506" s="198">
        <v>44825.375</v>
      </c>
      <c r="D506" s="256">
        <v>486.8</v>
      </c>
      <c r="E506" s="256">
        <v>0</v>
      </c>
      <c r="F506" s="256">
        <v>8.3000000000000007</v>
      </c>
      <c r="G506" s="256">
        <v>55.5</v>
      </c>
      <c r="H506" s="256">
        <v>0.8</v>
      </c>
      <c r="I506" s="256">
        <v>130.4</v>
      </c>
    </row>
    <row r="507" spans="1:9" ht="12" customHeight="1" x14ac:dyDescent="0.25">
      <c r="A507" s="302"/>
      <c r="C507" s="198">
        <v>44825.416666666664</v>
      </c>
      <c r="D507" s="256">
        <v>486.4</v>
      </c>
      <c r="E507" s="256">
        <v>0</v>
      </c>
      <c r="F507" s="256">
        <v>11.6</v>
      </c>
      <c r="G507" s="256">
        <v>44.2</v>
      </c>
      <c r="H507" s="256">
        <v>1</v>
      </c>
      <c r="I507" s="256">
        <v>158.80000000000001</v>
      </c>
    </row>
    <row r="508" spans="1:9" ht="12" customHeight="1" x14ac:dyDescent="0.25">
      <c r="A508" s="302"/>
      <c r="C508" s="198">
        <v>44825.458333333336</v>
      </c>
      <c r="D508" s="256">
        <v>485.6</v>
      </c>
      <c r="E508" s="256">
        <v>0</v>
      </c>
      <c r="F508" s="256">
        <v>15.7</v>
      </c>
      <c r="G508" s="256">
        <v>25.7</v>
      </c>
      <c r="H508" s="256">
        <v>1.5</v>
      </c>
      <c r="I508" s="256">
        <v>149.1</v>
      </c>
    </row>
    <row r="509" spans="1:9" ht="12" customHeight="1" x14ac:dyDescent="0.25">
      <c r="A509" s="302"/>
      <c r="C509" s="198">
        <v>44825.5</v>
      </c>
      <c r="D509" s="256">
        <v>484.8</v>
      </c>
      <c r="E509" s="256">
        <v>0</v>
      </c>
      <c r="F509" s="256">
        <v>18.2</v>
      </c>
      <c r="G509" s="256">
        <v>12.6</v>
      </c>
      <c r="H509" s="256">
        <v>1.6</v>
      </c>
      <c r="I509" s="256">
        <v>201.1</v>
      </c>
    </row>
    <row r="510" spans="1:9" ht="12" customHeight="1" x14ac:dyDescent="0.25">
      <c r="A510" s="302"/>
      <c r="C510" s="198">
        <v>44825.541666666664</v>
      </c>
      <c r="D510" s="256">
        <v>484.2</v>
      </c>
      <c r="E510" s="256">
        <v>0</v>
      </c>
      <c r="F510" s="256">
        <v>18</v>
      </c>
      <c r="G510" s="256">
        <v>16.5</v>
      </c>
      <c r="H510" s="256">
        <v>2</v>
      </c>
      <c r="I510" s="256">
        <v>129.30000000000001</v>
      </c>
    </row>
    <row r="511" spans="1:9" ht="12" customHeight="1" x14ac:dyDescent="0.25">
      <c r="A511" s="302"/>
      <c r="C511" s="198">
        <v>44825.583333333336</v>
      </c>
      <c r="D511" s="256">
        <v>483.9</v>
      </c>
      <c r="E511" s="256">
        <v>0</v>
      </c>
      <c r="F511" s="256">
        <v>16.5</v>
      </c>
      <c r="G511" s="256">
        <v>23.3</v>
      </c>
      <c r="H511" s="256">
        <v>1.6</v>
      </c>
      <c r="I511" s="256">
        <v>63.5</v>
      </c>
    </row>
    <row r="512" spans="1:9" ht="12" customHeight="1" x14ac:dyDescent="0.25">
      <c r="A512" s="302"/>
      <c r="C512" s="198">
        <v>44825.625</v>
      </c>
      <c r="D512" s="256">
        <v>483.4</v>
      </c>
      <c r="E512" s="256">
        <v>0</v>
      </c>
      <c r="F512" s="256">
        <v>18.2</v>
      </c>
      <c r="G512" s="256">
        <v>20.3</v>
      </c>
      <c r="H512" s="256">
        <v>1.7</v>
      </c>
      <c r="I512" s="256">
        <v>13.8</v>
      </c>
    </row>
    <row r="513" spans="1:9" ht="12" customHeight="1" x14ac:dyDescent="0.25">
      <c r="A513" s="302"/>
      <c r="C513" s="198">
        <v>44825.666666666664</v>
      </c>
      <c r="D513" s="256">
        <v>483.6</v>
      </c>
      <c r="E513" s="256">
        <v>0</v>
      </c>
      <c r="F513" s="256">
        <v>16.2</v>
      </c>
      <c r="G513" s="256">
        <v>37.5</v>
      </c>
      <c r="H513" s="256">
        <v>2.5</v>
      </c>
      <c r="I513" s="256">
        <v>68.099999999999994</v>
      </c>
    </row>
    <row r="514" spans="1:9" ht="12" customHeight="1" x14ac:dyDescent="0.25">
      <c r="A514" s="302"/>
      <c r="C514" s="198">
        <v>44825.708333333336</v>
      </c>
      <c r="D514" s="256">
        <v>484</v>
      </c>
      <c r="E514" s="256">
        <v>0</v>
      </c>
      <c r="F514" s="256">
        <v>13.1</v>
      </c>
      <c r="G514" s="256">
        <v>48.3</v>
      </c>
      <c r="H514" s="256">
        <v>2.2999999999999998</v>
      </c>
      <c r="I514" s="256">
        <v>52.8</v>
      </c>
    </row>
    <row r="515" spans="1:9" ht="12" customHeight="1" x14ac:dyDescent="0.25">
      <c r="A515" s="302"/>
      <c r="C515" s="198">
        <v>44825.75</v>
      </c>
      <c r="D515" s="256">
        <v>484.7</v>
      </c>
      <c r="E515" s="256">
        <v>0</v>
      </c>
      <c r="F515" s="256">
        <v>11.2</v>
      </c>
      <c r="G515" s="256">
        <v>56</v>
      </c>
      <c r="H515" s="256">
        <v>1.6</v>
      </c>
      <c r="I515" s="256">
        <v>20.399999999999999</v>
      </c>
    </row>
    <row r="516" spans="1:9" ht="12" customHeight="1" x14ac:dyDescent="0.25">
      <c r="A516" s="302"/>
      <c r="C516" s="198">
        <v>44825.791666666664</v>
      </c>
      <c r="D516" s="256">
        <v>485.1</v>
      </c>
      <c r="E516" s="256">
        <v>0</v>
      </c>
      <c r="F516" s="256">
        <v>10.5</v>
      </c>
      <c r="G516" s="256">
        <v>59.5</v>
      </c>
      <c r="H516" s="256">
        <v>1</v>
      </c>
      <c r="I516" s="256">
        <v>35.6</v>
      </c>
    </row>
    <row r="517" spans="1:9" ht="12" customHeight="1" x14ac:dyDescent="0.25">
      <c r="A517" s="302"/>
      <c r="C517" s="198">
        <v>44825.833333333336</v>
      </c>
      <c r="D517" s="256">
        <v>485.7</v>
      </c>
      <c r="E517" s="256">
        <v>0</v>
      </c>
      <c r="F517" s="256">
        <v>9.6</v>
      </c>
      <c r="G517" s="256">
        <v>62</v>
      </c>
      <c r="H517" s="256">
        <v>1</v>
      </c>
      <c r="I517" s="256">
        <v>23.2</v>
      </c>
    </row>
    <row r="518" spans="1:9" ht="12" customHeight="1" x14ac:dyDescent="0.25">
      <c r="A518" s="302"/>
      <c r="C518" s="198">
        <v>44825.875</v>
      </c>
      <c r="D518" s="256">
        <v>486.1</v>
      </c>
      <c r="E518" s="256">
        <v>0</v>
      </c>
      <c r="F518" s="256">
        <v>9</v>
      </c>
      <c r="G518" s="256">
        <v>64.3</v>
      </c>
      <c r="H518" s="256">
        <v>0.6</v>
      </c>
      <c r="I518" s="256">
        <v>309.10000000000002</v>
      </c>
    </row>
    <row r="519" spans="1:9" ht="12" customHeight="1" x14ac:dyDescent="0.25">
      <c r="A519" s="302"/>
      <c r="C519" s="198">
        <v>44825.916666666664</v>
      </c>
      <c r="D519" s="256">
        <v>486.3</v>
      </c>
      <c r="E519" s="256">
        <v>0</v>
      </c>
      <c r="F519" s="256">
        <v>8.1999999999999993</v>
      </c>
      <c r="G519" s="256">
        <v>66.400000000000006</v>
      </c>
      <c r="H519" s="256">
        <v>0.9</v>
      </c>
      <c r="I519" s="256">
        <v>313</v>
      </c>
    </row>
    <row r="520" spans="1:9" ht="12" customHeight="1" x14ac:dyDescent="0.25">
      <c r="A520" s="302"/>
      <c r="C520" s="198">
        <v>44825.958333333336</v>
      </c>
      <c r="D520" s="256">
        <v>486.2</v>
      </c>
      <c r="E520" s="256">
        <v>0</v>
      </c>
      <c r="F520" s="256">
        <v>7.1</v>
      </c>
      <c r="G520" s="256">
        <v>65.2</v>
      </c>
      <c r="H520" s="256">
        <v>2</v>
      </c>
      <c r="I520" s="256">
        <v>350.3</v>
      </c>
    </row>
    <row r="521" spans="1:9" ht="12" customHeight="1" x14ac:dyDescent="0.25">
      <c r="A521" s="302">
        <v>22</v>
      </c>
      <c r="C521" s="198">
        <v>44826</v>
      </c>
      <c r="D521" s="256">
        <v>485.8</v>
      </c>
      <c r="E521" s="256">
        <v>0</v>
      </c>
      <c r="F521" s="256">
        <v>6.2</v>
      </c>
      <c r="G521" s="256">
        <v>66.400000000000006</v>
      </c>
      <c r="H521" s="256">
        <v>1.2</v>
      </c>
      <c r="I521" s="256">
        <v>340.7</v>
      </c>
    </row>
    <row r="522" spans="1:9" ht="12" customHeight="1" x14ac:dyDescent="0.25">
      <c r="A522" s="302"/>
      <c r="C522" s="198">
        <v>44826.041666666664</v>
      </c>
      <c r="D522" s="256">
        <v>485.4</v>
      </c>
      <c r="E522" s="256">
        <v>0</v>
      </c>
      <c r="F522" s="256">
        <v>5.2</v>
      </c>
      <c r="G522" s="256">
        <v>73.8</v>
      </c>
      <c r="H522" s="256">
        <v>0.8</v>
      </c>
      <c r="I522" s="256">
        <v>284.7</v>
      </c>
    </row>
    <row r="523" spans="1:9" ht="12" customHeight="1" x14ac:dyDescent="0.25">
      <c r="A523" s="302"/>
      <c r="C523" s="198">
        <v>44826.083333333336</v>
      </c>
      <c r="D523" s="256">
        <v>485.2</v>
      </c>
      <c r="E523" s="256">
        <v>0</v>
      </c>
      <c r="F523" s="256">
        <v>4.4000000000000004</v>
      </c>
      <c r="G523" s="256">
        <v>76.2</v>
      </c>
      <c r="H523" s="256">
        <v>0.8</v>
      </c>
      <c r="I523" s="256">
        <v>268.8</v>
      </c>
    </row>
    <row r="524" spans="1:9" ht="12" customHeight="1" x14ac:dyDescent="0.25">
      <c r="A524" s="302"/>
      <c r="C524" s="198">
        <v>44826.125</v>
      </c>
      <c r="D524" s="256">
        <v>485</v>
      </c>
      <c r="E524" s="256">
        <v>0</v>
      </c>
      <c r="F524" s="256">
        <v>3.8</v>
      </c>
      <c r="G524" s="256">
        <v>77.2</v>
      </c>
      <c r="H524" s="256">
        <v>0.9</v>
      </c>
      <c r="I524" s="256">
        <v>286.3</v>
      </c>
    </row>
    <row r="525" spans="1:9" ht="12" customHeight="1" x14ac:dyDescent="0.25">
      <c r="A525" s="302"/>
      <c r="C525" s="198">
        <v>44826.166666666664</v>
      </c>
      <c r="D525" s="256">
        <v>485.1</v>
      </c>
      <c r="E525" s="256">
        <v>0</v>
      </c>
      <c r="F525" s="256">
        <v>3.2</v>
      </c>
      <c r="G525" s="256">
        <v>76.3</v>
      </c>
      <c r="H525" s="256">
        <v>0.8</v>
      </c>
      <c r="I525" s="256">
        <v>299.2</v>
      </c>
    </row>
    <row r="526" spans="1:9" ht="12" customHeight="1" x14ac:dyDescent="0.25">
      <c r="A526" s="302"/>
      <c r="C526" s="198">
        <v>44826.208333333336</v>
      </c>
      <c r="D526" s="256">
        <v>485.4</v>
      </c>
      <c r="E526" s="256">
        <v>0</v>
      </c>
      <c r="F526" s="256">
        <v>2.7</v>
      </c>
      <c r="G526" s="256">
        <v>79.2</v>
      </c>
      <c r="H526" s="256">
        <v>1.1000000000000001</v>
      </c>
      <c r="I526" s="256">
        <v>279.2</v>
      </c>
    </row>
    <row r="527" spans="1:9" ht="12" customHeight="1" x14ac:dyDescent="0.25">
      <c r="A527" s="302"/>
      <c r="C527" s="198">
        <v>44826.25</v>
      </c>
      <c r="D527" s="256">
        <v>485.9</v>
      </c>
      <c r="E527" s="256">
        <v>0</v>
      </c>
      <c r="F527" s="256">
        <v>2.2999999999999998</v>
      </c>
      <c r="G527" s="256">
        <v>79.8</v>
      </c>
      <c r="H527" s="256">
        <v>1</v>
      </c>
      <c r="I527" s="256">
        <v>273.2</v>
      </c>
    </row>
    <row r="528" spans="1:9" ht="12" customHeight="1" x14ac:dyDescent="0.25">
      <c r="A528" s="302"/>
      <c r="C528" s="198">
        <v>44826.291666666664</v>
      </c>
      <c r="D528" s="256">
        <v>486.4</v>
      </c>
      <c r="E528" s="256">
        <v>0</v>
      </c>
      <c r="F528" s="256">
        <v>3.8</v>
      </c>
      <c r="G528" s="256">
        <v>72.5</v>
      </c>
      <c r="H528" s="256">
        <v>0.7</v>
      </c>
      <c r="I528" s="256">
        <v>288</v>
      </c>
    </row>
    <row r="529" spans="1:9" ht="12" customHeight="1" x14ac:dyDescent="0.25">
      <c r="A529" s="302"/>
      <c r="C529" s="198">
        <v>44826.333333333336</v>
      </c>
      <c r="D529" s="256">
        <v>486.4</v>
      </c>
      <c r="E529" s="256">
        <v>0</v>
      </c>
      <c r="F529" s="256">
        <v>8.1999999999999993</v>
      </c>
      <c r="G529" s="256">
        <v>57</v>
      </c>
      <c r="H529" s="256">
        <v>0.5</v>
      </c>
      <c r="I529" s="256">
        <v>243.7</v>
      </c>
    </row>
    <row r="530" spans="1:9" ht="12" customHeight="1" x14ac:dyDescent="0.25">
      <c r="A530" s="302"/>
      <c r="C530" s="198">
        <v>44826.375</v>
      </c>
      <c r="D530" s="256">
        <v>486.3</v>
      </c>
      <c r="E530" s="256">
        <v>0</v>
      </c>
      <c r="F530" s="256">
        <v>12.3</v>
      </c>
      <c r="G530" s="256">
        <v>47.6</v>
      </c>
      <c r="H530" s="256">
        <v>0.6</v>
      </c>
      <c r="I530" s="256">
        <v>185.9</v>
      </c>
    </row>
    <row r="531" spans="1:9" ht="12" customHeight="1" x14ac:dyDescent="0.25">
      <c r="A531" s="302"/>
      <c r="C531" s="198">
        <v>44826.416666666664</v>
      </c>
      <c r="D531" s="256">
        <v>485.9</v>
      </c>
      <c r="E531" s="256">
        <v>0</v>
      </c>
      <c r="F531" s="256">
        <v>16.100000000000001</v>
      </c>
      <c r="G531" s="256">
        <v>28.8</v>
      </c>
      <c r="H531" s="256">
        <v>1.7</v>
      </c>
      <c r="I531" s="256">
        <v>62</v>
      </c>
    </row>
    <row r="532" spans="1:9" ht="12" customHeight="1" x14ac:dyDescent="0.25">
      <c r="A532" s="302"/>
      <c r="C532" s="198">
        <v>44826.458333333336</v>
      </c>
      <c r="D532" s="256">
        <v>485.7</v>
      </c>
      <c r="E532" s="256">
        <v>0</v>
      </c>
      <c r="F532" s="256">
        <v>17</v>
      </c>
      <c r="G532" s="256">
        <v>23.7</v>
      </c>
      <c r="H532" s="256">
        <v>2.2999999999999998</v>
      </c>
      <c r="I532" s="256">
        <v>61.7</v>
      </c>
    </row>
    <row r="533" spans="1:9" ht="12" customHeight="1" x14ac:dyDescent="0.25">
      <c r="A533" s="302"/>
      <c r="C533" s="198">
        <v>44826.5</v>
      </c>
      <c r="D533" s="256">
        <v>485.3</v>
      </c>
      <c r="E533" s="256">
        <v>0</v>
      </c>
      <c r="F533" s="256">
        <v>17</v>
      </c>
      <c r="G533" s="256">
        <v>25.6</v>
      </c>
      <c r="H533" s="256">
        <v>3.5</v>
      </c>
      <c r="I533" s="256">
        <v>27</v>
      </c>
    </row>
    <row r="534" spans="1:9" ht="12" customHeight="1" x14ac:dyDescent="0.25">
      <c r="A534" s="302"/>
      <c r="C534" s="198">
        <v>44826.541666666664</v>
      </c>
      <c r="D534" s="256">
        <v>484.9</v>
      </c>
      <c r="E534" s="256">
        <v>0</v>
      </c>
      <c r="F534" s="256">
        <v>17</v>
      </c>
      <c r="G534" s="256">
        <v>24.6</v>
      </c>
      <c r="H534" s="256">
        <v>3.1</v>
      </c>
      <c r="I534" s="256">
        <v>60.8</v>
      </c>
    </row>
    <row r="535" spans="1:9" ht="12" customHeight="1" x14ac:dyDescent="0.25">
      <c r="A535" s="302"/>
      <c r="C535" s="198">
        <v>44826.583333333336</v>
      </c>
      <c r="D535" s="256">
        <v>484.5</v>
      </c>
      <c r="E535" s="256">
        <v>0</v>
      </c>
      <c r="F535" s="256">
        <v>17.2</v>
      </c>
      <c r="G535" s="256">
        <v>24.2</v>
      </c>
      <c r="H535" s="256">
        <v>2.9</v>
      </c>
      <c r="I535" s="256">
        <v>41.4</v>
      </c>
    </row>
    <row r="536" spans="1:9" ht="12" customHeight="1" x14ac:dyDescent="0.25">
      <c r="A536" s="302"/>
      <c r="C536" s="198">
        <v>44826.625</v>
      </c>
      <c r="D536" s="256">
        <v>484.2</v>
      </c>
      <c r="E536" s="256">
        <v>0</v>
      </c>
      <c r="F536" s="256">
        <v>16.899999999999999</v>
      </c>
      <c r="G536" s="256">
        <v>23.3</v>
      </c>
      <c r="H536" s="256">
        <v>3.3</v>
      </c>
      <c r="I536" s="256">
        <v>63.9</v>
      </c>
    </row>
    <row r="537" spans="1:9" ht="12" customHeight="1" x14ac:dyDescent="0.25">
      <c r="A537" s="302"/>
      <c r="C537" s="198">
        <v>44826.666666666664</v>
      </c>
      <c r="D537" s="256">
        <v>484.2</v>
      </c>
      <c r="E537" s="256">
        <v>0</v>
      </c>
      <c r="F537" s="256">
        <v>15.8</v>
      </c>
      <c r="G537" s="256">
        <v>28.9</v>
      </c>
      <c r="H537" s="256">
        <v>2.5</v>
      </c>
      <c r="I537" s="256">
        <v>44.2</v>
      </c>
    </row>
    <row r="538" spans="1:9" ht="12" customHeight="1" x14ac:dyDescent="0.25">
      <c r="A538" s="302"/>
      <c r="C538" s="198">
        <v>44826.708333333336</v>
      </c>
      <c r="D538" s="256">
        <v>484.5</v>
      </c>
      <c r="E538" s="256">
        <v>0</v>
      </c>
      <c r="F538" s="256">
        <v>13.6</v>
      </c>
      <c r="G538" s="256">
        <v>36.6</v>
      </c>
      <c r="H538" s="256">
        <v>2.1</v>
      </c>
      <c r="I538" s="256">
        <v>47.2</v>
      </c>
    </row>
    <row r="539" spans="1:9" ht="12" customHeight="1" x14ac:dyDescent="0.25">
      <c r="A539" s="302"/>
      <c r="C539" s="198">
        <v>44826.75</v>
      </c>
      <c r="D539" s="256">
        <v>485.1</v>
      </c>
      <c r="E539" s="256">
        <v>0</v>
      </c>
      <c r="F539" s="256">
        <v>11.1</v>
      </c>
      <c r="G539" s="256">
        <v>48</v>
      </c>
      <c r="H539" s="256">
        <v>2.1</v>
      </c>
      <c r="I539" s="256">
        <v>355.2</v>
      </c>
    </row>
    <row r="540" spans="1:9" ht="12" customHeight="1" x14ac:dyDescent="0.25">
      <c r="A540" s="302"/>
      <c r="C540" s="198">
        <v>44826.791666666664</v>
      </c>
      <c r="D540" s="256">
        <v>485.8</v>
      </c>
      <c r="E540" s="256">
        <v>0</v>
      </c>
      <c r="F540" s="256">
        <v>9.8000000000000007</v>
      </c>
      <c r="G540" s="256">
        <v>55.2</v>
      </c>
      <c r="H540" s="256">
        <v>1.1000000000000001</v>
      </c>
      <c r="I540" s="256">
        <v>65.3</v>
      </c>
    </row>
    <row r="541" spans="1:9" ht="12" customHeight="1" x14ac:dyDescent="0.25">
      <c r="A541" s="302"/>
      <c r="C541" s="198">
        <v>44826.833333333336</v>
      </c>
      <c r="D541" s="256">
        <v>486.3</v>
      </c>
      <c r="E541" s="256">
        <v>0</v>
      </c>
      <c r="F541" s="256">
        <v>8.8000000000000007</v>
      </c>
      <c r="G541" s="256">
        <v>58.3</v>
      </c>
      <c r="H541" s="256">
        <v>1.8</v>
      </c>
      <c r="I541" s="256">
        <v>352.2</v>
      </c>
    </row>
    <row r="542" spans="1:9" ht="12" customHeight="1" x14ac:dyDescent="0.25">
      <c r="A542" s="302"/>
      <c r="C542" s="198">
        <v>44826.875</v>
      </c>
      <c r="D542" s="256">
        <v>486.7</v>
      </c>
      <c r="E542" s="256">
        <v>0</v>
      </c>
      <c r="F542" s="256">
        <v>7.5</v>
      </c>
      <c r="G542" s="256">
        <v>59.7</v>
      </c>
      <c r="H542" s="256">
        <v>2.5</v>
      </c>
      <c r="I542" s="256">
        <v>348</v>
      </c>
    </row>
    <row r="543" spans="1:9" ht="12" customHeight="1" x14ac:dyDescent="0.25">
      <c r="A543" s="302"/>
      <c r="C543" s="198">
        <v>44826.916666666664</v>
      </c>
      <c r="D543" s="256">
        <v>487</v>
      </c>
      <c r="E543" s="256">
        <v>0</v>
      </c>
      <c r="F543" s="256">
        <v>7</v>
      </c>
      <c r="G543" s="256">
        <v>59.7</v>
      </c>
      <c r="H543" s="256">
        <v>1.4</v>
      </c>
      <c r="I543" s="256">
        <v>294.60000000000002</v>
      </c>
    </row>
    <row r="544" spans="1:9" ht="12" customHeight="1" x14ac:dyDescent="0.25">
      <c r="A544" s="302"/>
      <c r="C544" s="198">
        <v>44826.958333333336</v>
      </c>
      <c r="D544" s="256">
        <v>486.9</v>
      </c>
      <c r="E544" s="256">
        <v>0</v>
      </c>
      <c r="F544" s="256">
        <v>6.7</v>
      </c>
      <c r="G544" s="256">
        <v>60.5</v>
      </c>
      <c r="H544" s="256">
        <v>1.6</v>
      </c>
      <c r="I544" s="256">
        <v>264.60000000000002</v>
      </c>
    </row>
    <row r="545" spans="1:9" ht="12" customHeight="1" x14ac:dyDescent="0.25">
      <c r="A545" s="302">
        <v>23</v>
      </c>
      <c r="C545" s="198">
        <v>44827</v>
      </c>
      <c r="D545" s="256">
        <v>486.6</v>
      </c>
      <c r="E545" s="256">
        <v>0</v>
      </c>
      <c r="F545" s="256">
        <v>6.1</v>
      </c>
      <c r="G545" s="256">
        <v>64.599999999999994</v>
      </c>
      <c r="H545" s="256">
        <v>1.8</v>
      </c>
      <c r="I545" s="256">
        <v>260.3</v>
      </c>
    </row>
    <row r="546" spans="1:9" ht="12" customHeight="1" x14ac:dyDescent="0.25">
      <c r="A546" s="302"/>
      <c r="C546" s="198">
        <v>44827.041666666664</v>
      </c>
      <c r="D546" s="256">
        <v>486.4</v>
      </c>
      <c r="E546" s="256">
        <v>0</v>
      </c>
      <c r="F546" s="256">
        <v>6.2</v>
      </c>
      <c r="G546" s="256">
        <v>64.900000000000006</v>
      </c>
      <c r="H546" s="256">
        <v>1.3</v>
      </c>
      <c r="I546" s="256">
        <v>263.5</v>
      </c>
    </row>
    <row r="547" spans="1:9" ht="12" customHeight="1" x14ac:dyDescent="0.25">
      <c r="A547" s="302"/>
      <c r="C547" s="198">
        <v>44827.083333333336</v>
      </c>
      <c r="D547" s="256">
        <v>486</v>
      </c>
      <c r="E547" s="256">
        <v>0</v>
      </c>
      <c r="F547" s="256">
        <v>5.8</v>
      </c>
      <c r="G547" s="256">
        <v>66.2</v>
      </c>
      <c r="H547" s="256">
        <v>1.7</v>
      </c>
      <c r="I547" s="256">
        <v>262.8</v>
      </c>
    </row>
    <row r="548" spans="1:9" ht="12" customHeight="1" x14ac:dyDescent="0.25">
      <c r="A548" s="302"/>
      <c r="C548" s="198">
        <v>44827.125</v>
      </c>
      <c r="D548" s="256">
        <v>485.8</v>
      </c>
      <c r="E548" s="256">
        <v>0</v>
      </c>
      <c r="F548" s="256">
        <v>5.5</v>
      </c>
      <c r="G548" s="256">
        <v>66.5</v>
      </c>
      <c r="H548" s="256">
        <v>1.5</v>
      </c>
      <c r="I548" s="256">
        <v>272.5</v>
      </c>
    </row>
    <row r="549" spans="1:9" ht="12" customHeight="1" x14ac:dyDescent="0.25">
      <c r="A549" s="302"/>
      <c r="C549" s="198">
        <v>44827.166666666664</v>
      </c>
      <c r="D549" s="256">
        <v>485.7</v>
      </c>
      <c r="E549" s="256">
        <v>0</v>
      </c>
      <c r="F549" s="256">
        <v>4.8</v>
      </c>
      <c r="G549" s="256">
        <v>68.099999999999994</v>
      </c>
      <c r="H549" s="256">
        <v>1.3</v>
      </c>
      <c r="I549" s="256">
        <v>259.10000000000002</v>
      </c>
    </row>
    <row r="550" spans="1:9" ht="12" customHeight="1" x14ac:dyDescent="0.25">
      <c r="A550" s="302"/>
      <c r="C550" s="198">
        <v>44827.208333333336</v>
      </c>
      <c r="D550" s="256">
        <v>485.9</v>
      </c>
      <c r="E550" s="256">
        <v>0</v>
      </c>
      <c r="F550" s="256">
        <v>4.5999999999999996</v>
      </c>
      <c r="G550" s="256">
        <v>67.599999999999994</v>
      </c>
      <c r="H550" s="256">
        <v>1</v>
      </c>
      <c r="I550" s="256">
        <v>262.2</v>
      </c>
    </row>
    <row r="551" spans="1:9" ht="12" customHeight="1" x14ac:dyDescent="0.25">
      <c r="A551" s="302"/>
      <c r="C551" s="198">
        <v>44827.25</v>
      </c>
      <c r="D551" s="256">
        <v>486.3</v>
      </c>
      <c r="E551" s="256">
        <v>0</v>
      </c>
      <c r="F551" s="256">
        <v>4.8</v>
      </c>
      <c r="G551" s="256">
        <v>66.599999999999994</v>
      </c>
      <c r="H551" s="256">
        <v>1.4</v>
      </c>
      <c r="I551" s="256">
        <v>261.2</v>
      </c>
    </row>
    <row r="552" spans="1:9" ht="12" customHeight="1" x14ac:dyDescent="0.25">
      <c r="A552" s="302"/>
      <c r="C552" s="198">
        <v>44827.291666666664</v>
      </c>
      <c r="D552" s="256">
        <v>486.6</v>
      </c>
      <c r="E552" s="256">
        <v>0</v>
      </c>
      <c r="F552" s="256">
        <v>6.4</v>
      </c>
      <c r="G552" s="256">
        <v>60.6</v>
      </c>
      <c r="H552" s="256">
        <v>0.5</v>
      </c>
      <c r="I552" s="256">
        <v>255.2</v>
      </c>
    </row>
    <row r="553" spans="1:9" ht="12" customHeight="1" x14ac:dyDescent="0.25">
      <c r="A553" s="302"/>
      <c r="C553" s="198">
        <v>44827.333333333336</v>
      </c>
      <c r="D553" s="256">
        <v>486.6</v>
      </c>
      <c r="E553" s="256">
        <v>0</v>
      </c>
      <c r="F553" s="256">
        <v>8.4</v>
      </c>
      <c r="G553" s="256">
        <v>54.5</v>
      </c>
      <c r="H553" s="256">
        <v>0.7</v>
      </c>
      <c r="I553" s="256">
        <v>125.3</v>
      </c>
    </row>
    <row r="554" spans="1:9" ht="12" customHeight="1" x14ac:dyDescent="0.25">
      <c r="A554" s="302"/>
      <c r="C554" s="198">
        <v>44827.375</v>
      </c>
      <c r="D554" s="256">
        <v>486.6</v>
      </c>
      <c r="E554" s="256">
        <v>0</v>
      </c>
      <c r="F554" s="256">
        <v>10.9</v>
      </c>
      <c r="G554" s="256">
        <v>47.7</v>
      </c>
      <c r="H554" s="256">
        <v>0.7</v>
      </c>
      <c r="I554" s="256">
        <v>151.6</v>
      </c>
    </row>
    <row r="555" spans="1:9" ht="12" customHeight="1" x14ac:dyDescent="0.25">
      <c r="A555" s="302"/>
      <c r="C555" s="198">
        <v>44827.416666666664</v>
      </c>
      <c r="D555" s="256">
        <v>486.1</v>
      </c>
      <c r="E555" s="256">
        <v>0</v>
      </c>
      <c r="F555" s="256">
        <v>13.2</v>
      </c>
      <c r="G555" s="256">
        <v>42.2</v>
      </c>
      <c r="H555" s="256">
        <v>1.1000000000000001</v>
      </c>
      <c r="I555" s="256">
        <v>139.1</v>
      </c>
    </row>
    <row r="556" spans="1:9" ht="12" customHeight="1" x14ac:dyDescent="0.25">
      <c r="A556" s="302"/>
      <c r="C556" s="198">
        <v>44827.458333333336</v>
      </c>
      <c r="D556" s="256">
        <v>485.6</v>
      </c>
      <c r="E556" s="256">
        <v>0</v>
      </c>
      <c r="F556" s="256">
        <v>15.5</v>
      </c>
      <c r="G556" s="256">
        <v>35.4</v>
      </c>
      <c r="H556" s="256">
        <v>1</v>
      </c>
      <c r="I556" s="256">
        <v>148.4</v>
      </c>
    </row>
    <row r="557" spans="1:9" ht="12" customHeight="1" x14ac:dyDescent="0.25">
      <c r="A557" s="302"/>
      <c r="C557" s="198">
        <v>44827.5</v>
      </c>
      <c r="D557" s="256">
        <v>484.9</v>
      </c>
      <c r="E557" s="256">
        <v>0</v>
      </c>
      <c r="F557" s="256">
        <v>17.600000000000001</v>
      </c>
      <c r="G557" s="256">
        <v>31.3</v>
      </c>
      <c r="H557" s="256">
        <v>1.4</v>
      </c>
      <c r="I557" s="256">
        <v>342.8</v>
      </c>
    </row>
    <row r="558" spans="1:9" ht="12" customHeight="1" x14ac:dyDescent="0.25">
      <c r="A558" s="302"/>
      <c r="C558" s="198">
        <v>44827.541666666664</v>
      </c>
      <c r="D558" s="256">
        <v>484.1</v>
      </c>
      <c r="E558" s="256">
        <v>0</v>
      </c>
      <c r="F558" s="256">
        <v>17.2</v>
      </c>
      <c r="G558" s="256">
        <v>34</v>
      </c>
      <c r="H558" s="256">
        <v>2.7</v>
      </c>
      <c r="I558" s="256">
        <v>70.3</v>
      </c>
    </row>
    <row r="559" spans="1:9" ht="12" customHeight="1" x14ac:dyDescent="0.25">
      <c r="A559" s="302"/>
      <c r="C559" s="198">
        <v>44827.583333333336</v>
      </c>
      <c r="D559" s="256">
        <v>484</v>
      </c>
      <c r="E559" s="256">
        <v>0</v>
      </c>
      <c r="F559" s="256">
        <v>14.6</v>
      </c>
      <c r="G559" s="256">
        <v>41.7</v>
      </c>
      <c r="H559" s="256">
        <v>2.6</v>
      </c>
      <c r="I559" s="256">
        <v>28.5</v>
      </c>
    </row>
    <row r="560" spans="1:9" ht="12" customHeight="1" x14ac:dyDescent="0.25">
      <c r="A560" s="302"/>
      <c r="C560" s="198">
        <v>44827.625</v>
      </c>
      <c r="D560" s="256">
        <v>484.8</v>
      </c>
      <c r="E560" s="256">
        <v>0</v>
      </c>
      <c r="F560" s="256">
        <v>8.9</v>
      </c>
      <c r="G560" s="256">
        <v>68.5</v>
      </c>
      <c r="H560" s="256">
        <v>1.6</v>
      </c>
      <c r="I560" s="256">
        <v>319.5</v>
      </c>
    </row>
    <row r="561" spans="1:9" ht="12" customHeight="1" x14ac:dyDescent="0.25">
      <c r="A561" s="302"/>
      <c r="C561" s="198">
        <v>44827.666666666664</v>
      </c>
      <c r="D561" s="256">
        <v>485</v>
      </c>
      <c r="E561" s="256">
        <v>0</v>
      </c>
      <c r="F561" s="256">
        <v>8.1999999999999993</v>
      </c>
      <c r="G561" s="256">
        <v>72</v>
      </c>
      <c r="H561" s="256">
        <v>1.5</v>
      </c>
      <c r="I561" s="256">
        <v>278.10000000000002</v>
      </c>
    </row>
    <row r="562" spans="1:9" ht="12" customHeight="1" x14ac:dyDescent="0.25">
      <c r="A562" s="302"/>
      <c r="C562" s="198">
        <v>44827.708333333336</v>
      </c>
      <c r="D562" s="256">
        <v>485.3</v>
      </c>
      <c r="E562" s="256">
        <v>0</v>
      </c>
      <c r="F562" s="256">
        <v>6.9</v>
      </c>
      <c r="G562" s="256">
        <v>76.8</v>
      </c>
      <c r="H562" s="256">
        <v>2.6</v>
      </c>
      <c r="I562" s="256">
        <v>268.8</v>
      </c>
    </row>
    <row r="563" spans="1:9" ht="12" customHeight="1" x14ac:dyDescent="0.25">
      <c r="A563" s="302"/>
      <c r="C563" s="198">
        <v>44827.75</v>
      </c>
      <c r="D563" s="256">
        <v>485.6</v>
      </c>
      <c r="E563" s="256">
        <v>0</v>
      </c>
      <c r="F563" s="256">
        <v>7.1</v>
      </c>
      <c r="G563" s="256">
        <v>74.2</v>
      </c>
      <c r="H563" s="256">
        <v>1.3</v>
      </c>
      <c r="I563" s="256">
        <v>266.2</v>
      </c>
    </row>
    <row r="564" spans="1:9" ht="12" customHeight="1" x14ac:dyDescent="0.25">
      <c r="A564" s="302"/>
      <c r="C564" s="198">
        <v>44827.791666666664</v>
      </c>
      <c r="D564" s="256">
        <v>486</v>
      </c>
      <c r="E564" s="256">
        <v>0</v>
      </c>
      <c r="F564" s="256">
        <v>7.2</v>
      </c>
      <c r="G564" s="256">
        <v>72.599999999999994</v>
      </c>
      <c r="H564" s="256">
        <v>1</v>
      </c>
      <c r="I564" s="256">
        <v>265.8</v>
      </c>
    </row>
    <row r="565" spans="1:9" ht="12" customHeight="1" x14ac:dyDescent="0.25">
      <c r="A565" s="302"/>
      <c r="C565" s="198">
        <v>44827.833333333336</v>
      </c>
      <c r="D565" s="256">
        <v>486.4</v>
      </c>
      <c r="E565" s="256">
        <v>0</v>
      </c>
      <c r="F565" s="256">
        <v>7.4</v>
      </c>
      <c r="G565" s="256">
        <v>72.7</v>
      </c>
      <c r="H565" s="256">
        <v>0.8</v>
      </c>
      <c r="I565" s="256">
        <v>266.5</v>
      </c>
    </row>
    <row r="566" spans="1:9" ht="12" customHeight="1" x14ac:dyDescent="0.25">
      <c r="A566" s="302"/>
      <c r="C566" s="198">
        <v>44827.875</v>
      </c>
      <c r="D566" s="256">
        <v>486.6</v>
      </c>
      <c r="E566" s="256">
        <v>0</v>
      </c>
      <c r="F566" s="256">
        <v>7.5</v>
      </c>
      <c r="G566" s="256">
        <v>73.2</v>
      </c>
      <c r="H566" s="256">
        <v>0.9</v>
      </c>
      <c r="I566" s="256">
        <v>266.10000000000002</v>
      </c>
    </row>
    <row r="567" spans="1:9" ht="12" customHeight="1" x14ac:dyDescent="0.25">
      <c r="A567" s="302"/>
      <c r="C567" s="198">
        <v>44827.916666666664</v>
      </c>
      <c r="D567" s="256">
        <v>486.6</v>
      </c>
      <c r="E567" s="256">
        <v>0</v>
      </c>
      <c r="F567" s="256">
        <v>7.4</v>
      </c>
      <c r="G567" s="256">
        <v>73.8</v>
      </c>
      <c r="H567" s="256">
        <v>0.8</v>
      </c>
      <c r="I567" s="256">
        <v>257.3</v>
      </c>
    </row>
    <row r="568" spans="1:9" ht="12" customHeight="1" x14ac:dyDescent="0.25">
      <c r="A568" s="302"/>
      <c r="C568" s="198">
        <v>44827.958333333336</v>
      </c>
      <c r="D568" s="256">
        <v>486.5</v>
      </c>
      <c r="E568" s="256">
        <v>0</v>
      </c>
      <c r="F568" s="256">
        <v>7</v>
      </c>
      <c r="G568" s="256">
        <v>75.400000000000006</v>
      </c>
      <c r="H568" s="256">
        <v>0.8</v>
      </c>
      <c r="I568" s="256">
        <v>229.6</v>
      </c>
    </row>
    <row r="569" spans="1:9" ht="12" customHeight="1" x14ac:dyDescent="0.25">
      <c r="A569" s="302">
        <v>24</v>
      </c>
      <c r="C569" s="198">
        <v>44828</v>
      </c>
      <c r="D569" s="256">
        <v>486</v>
      </c>
      <c r="E569" s="256">
        <v>0</v>
      </c>
      <c r="F569" s="256">
        <v>6.6</v>
      </c>
      <c r="G569" s="256">
        <v>77.3</v>
      </c>
      <c r="H569" s="256">
        <v>0.7</v>
      </c>
      <c r="I569" s="256">
        <v>277.60000000000002</v>
      </c>
    </row>
    <row r="570" spans="1:9" ht="12" customHeight="1" x14ac:dyDescent="0.25">
      <c r="A570" s="302"/>
      <c r="C570" s="198">
        <v>44828.041666666664</v>
      </c>
      <c r="D570" s="256">
        <v>485.7</v>
      </c>
      <c r="E570" s="256">
        <v>0</v>
      </c>
      <c r="F570" s="256">
        <v>6.2</v>
      </c>
      <c r="G570" s="256">
        <v>78.900000000000006</v>
      </c>
      <c r="H570" s="256">
        <v>0.7</v>
      </c>
      <c r="I570" s="256">
        <v>265.60000000000002</v>
      </c>
    </row>
    <row r="571" spans="1:9" ht="12" customHeight="1" x14ac:dyDescent="0.25">
      <c r="A571" s="302"/>
      <c r="C571" s="198">
        <v>44828.083333333336</v>
      </c>
      <c r="D571" s="256">
        <v>485.5</v>
      </c>
      <c r="E571" s="256">
        <v>0</v>
      </c>
      <c r="F571" s="256">
        <v>6.1</v>
      </c>
      <c r="G571" s="256">
        <v>79.5</v>
      </c>
      <c r="H571" s="256">
        <v>0.9</v>
      </c>
      <c r="I571" s="256">
        <v>269.2</v>
      </c>
    </row>
    <row r="572" spans="1:9" ht="12" customHeight="1" x14ac:dyDescent="0.25">
      <c r="A572" s="302"/>
      <c r="C572" s="198">
        <v>44828.125</v>
      </c>
      <c r="D572" s="256">
        <v>485.3</v>
      </c>
      <c r="E572" s="256">
        <v>0</v>
      </c>
      <c r="F572" s="256">
        <v>5.9</v>
      </c>
      <c r="G572" s="256">
        <v>79.2</v>
      </c>
      <c r="H572" s="256">
        <v>0.5</v>
      </c>
      <c r="I572" s="256">
        <v>270.8</v>
      </c>
    </row>
    <row r="573" spans="1:9" ht="12" customHeight="1" x14ac:dyDescent="0.25">
      <c r="A573" s="302"/>
      <c r="C573" s="198">
        <v>44828.166666666664</v>
      </c>
      <c r="D573" s="256">
        <v>485.4</v>
      </c>
      <c r="E573" s="256">
        <v>0</v>
      </c>
      <c r="F573" s="256">
        <v>5.7</v>
      </c>
      <c r="G573" s="256">
        <v>79.7</v>
      </c>
      <c r="H573" s="256">
        <v>0.6</v>
      </c>
      <c r="I573" s="256">
        <v>312</v>
      </c>
    </row>
    <row r="574" spans="1:9" ht="12" customHeight="1" x14ac:dyDescent="0.25">
      <c r="A574" s="302"/>
      <c r="C574" s="198">
        <v>44828.208333333336</v>
      </c>
      <c r="D574" s="256">
        <v>485.7</v>
      </c>
      <c r="E574" s="256">
        <v>0</v>
      </c>
      <c r="F574" s="256">
        <v>5.6</v>
      </c>
      <c r="G574" s="256">
        <v>79.8</v>
      </c>
      <c r="H574" s="256">
        <v>0.5</v>
      </c>
      <c r="I574" s="256">
        <v>274</v>
      </c>
    </row>
    <row r="575" spans="1:9" ht="12" customHeight="1" x14ac:dyDescent="0.25">
      <c r="A575" s="302"/>
      <c r="C575" s="198">
        <v>44828.25</v>
      </c>
      <c r="D575" s="256">
        <v>486</v>
      </c>
      <c r="E575" s="256">
        <v>0</v>
      </c>
      <c r="F575" s="256">
        <v>5.6</v>
      </c>
      <c r="G575" s="256">
        <v>79.2</v>
      </c>
      <c r="H575" s="256">
        <v>0.7</v>
      </c>
      <c r="I575" s="256">
        <v>272.7</v>
      </c>
    </row>
    <row r="576" spans="1:9" ht="12" customHeight="1" x14ac:dyDescent="0.25">
      <c r="A576" s="302"/>
      <c r="C576" s="198">
        <v>44828.291666666664</v>
      </c>
      <c r="D576" s="256">
        <v>486.3</v>
      </c>
      <c r="E576" s="256">
        <v>0</v>
      </c>
      <c r="F576" s="256">
        <v>6.3</v>
      </c>
      <c r="G576" s="256">
        <v>75.900000000000006</v>
      </c>
      <c r="H576" s="256">
        <v>1</v>
      </c>
      <c r="I576" s="256">
        <v>261.60000000000002</v>
      </c>
    </row>
    <row r="577" spans="1:9" ht="12" customHeight="1" x14ac:dyDescent="0.25">
      <c r="A577" s="302"/>
      <c r="C577" s="198">
        <v>44828.333333333336</v>
      </c>
      <c r="D577" s="256">
        <v>486.6</v>
      </c>
      <c r="E577" s="256">
        <v>0</v>
      </c>
      <c r="F577" s="256">
        <v>9.5</v>
      </c>
      <c r="G577" s="256">
        <v>61.3</v>
      </c>
      <c r="H577" s="256">
        <v>0.5</v>
      </c>
      <c r="I577" s="256">
        <v>245.8</v>
      </c>
    </row>
    <row r="578" spans="1:9" ht="12" customHeight="1" x14ac:dyDescent="0.25">
      <c r="A578" s="302"/>
      <c r="C578" s="198">
        <v>44828.375</v>
      </c>
      <c r="D578" s="256">
        <v>486.5</v>
      </c>
      <c r="E578" s="256">
        <v>0</v>
      </c>
      <c r="F578" s="256">
        <v>12.3</v>
      </c>
      <c r="G578" s="256">
        <v>51.6</v>
      </c>
      <c r="H578" s="256">
        <v>0.7</v>
      </c>
      <c r="I578" s="256">
        <v>187.5</v>
      </c>
    </row>
    <row r="579" spans="1:9" ht="12" customHeight="1" x14ac:dyDescent="0.25">
      <c r="A579" s="302"/>
      <c r="C579" s="198">
        <v>44828.416666666664</v>
      </c>
      <c r="D579" s="258">
        <v>486</v>
      </c>
      <c r="E579" s="256">
        <v>0</v>
      </c>
      <c r="F579" s="256">
        <v>14.4</v>
      </c>
      <c r="G579" s="256">
        <v>42.3</v>
      </c>
      <c r="H579" s="256">
        <v>0.9</v>
      </c>
      <c r="I579" s="256">
        <v>131</v>
      </c>
    </row>
    <row r="580" spans="1:9" ht="12" customHeight="1" x14ac:dyDescent="0.25">
      <c r="A580" s="302"/>
      <c r="C580" s="198">
        <v>44828.458333333336</v>
      </c>
      <c r="D580" s="256">
        <v>486</v>
      </c>
      <c r="E580" s="256">
        <v>0</v>
      </c>
      <c r="F580" s="256">
        <v>11.1</v>
      </c>
      <c r="G580" s="256">
        <v>53.2</v>
      </c>
      <c r="H580" s="256">
        <v>3.4</v>
      </c>
      <c r="I580" s="256">
        <v>39.9</v>
      </c>
    </row>
    <row r="581" spans="1:9" ht="12" customHeight="1" x14ac:dyDescent="0.25">
      <c r="A581" s="302"/>
      <c r="C581" s="198">
        <v>44828.5</v>
      </c>
      <c r="D581" s="256">
        <v>485.8</v>
      </c>
      <c r="E581" s="256">
        <v>0</v>
      </c>
      <c r="F581" s="256">
        <v>9.9</v>
      </c>
      <c r="G581" s="256">
        <v>59.5</v>
      </c>
      <c r="H581" s="256">
        <v>2.7</v>
      </c>
      <c r="I581" s="256">
        <v>31.8</v>
      </c>
    </row>
    <row r="582" spans="1:9" ht="12" customHeight="1" x14ac:dyDescent="0.25">
      <c r="A582" s="302"/>
      <c r="C582" s="198">
        <v>44828.541666666664</v>
      </c>
      <c r="D582" s="256">
        <v>485.1</v>
      </c>
      <c r="E582" s="256">
        <v>0</v>
      </c>
      <c r="F582" s="256">
        <v>11.8</v>
      </c>
      <c r="G582" s="256">
        <v>53.2</v>
      </c>
      <c r="H582" s="256">
        <v>2.7</v>
      </c>
      <c r="I582" s="256">
        <v>18.600000000000001</v>
      </c>
    </row>
    <row r="583" spans="1:9" ht="12" customHeight="1" x14ac:dyDescent="0.25">
      <c r="A583" s="302"/>
      <c r="C583" s="198">
        <v>44828.583333333336</v>
      </c>
      <c r="D583" s="256">
        <v>484.5</v>
      </c>
      <c r="E583" s="256">
        <v>0</v>
      </c>
      <c r="F583" s="256">
        <v>12.2</v>
      </c>
      <c r="G583" s="256">
        <v>50.1</v>
      </c>
      <c r="H583" s="256">
        <v>1.9</v>
      </c>
      <c r="I583" s="256">
        <v>26</v>
      </c>
    </row>
    <row r="584" spans="1:9" ht="12" customHeight="1" x14ac:dyDescent="0.25">
      <c r="A584" s="302"/>
      <c r="C584" s="198">
        <v>44828.625</v>
      </c>
      <c r="D584" s="256">
        <v>484.5</v>
      </c>
      <c r="E584" s="256">
        <v>0</v>
      </c>
      <c r="F584" s="256">
        <v>11.5</v>
      </c>
      <c r="G584" s="256">
        <v>53.4</v>
      </c>
      <c r="H584" s="256">
        <v>1.4</v>
      </c>
      <c r="I584" s="256">
        <v>319.89999999999998</v>
      </c>
    </row>
    <row r="585" spans="1:9" ht="12" customHeight="1" x14ac:dyDescent="0.25">
      <c r="A585" s="302"/>
      <c r="C585" s="198">
        <v>44828.666666666664</v>
      </c>
      <c r="D585" s="256">
        <v>485</v>
      </c>
      <c r="E585" s="256">
        <v>5</v>
      </c>
      <c r="F585" s="256">
        <v>7.3</v>
      </c>
      <c r="G585" s="256">
        <v>79.900000000000006</v>
      </c>
      <c r="H585" s="256">
        <v>1.5</v>
      </c>
      <c r="I585" s="256">
        <v>258.7</v>
      </c>
    </row>
    <row r="586" spans="1:9" ht="12" customHeight="1" x14ac:dyDescent="0.25">
      <c r="A586" s="302"/>
      <c r="C586" s="198">
        <v>44828.708333333336</v>
      </c>
      <c r="D586" s="256">
        <v>485.2</v>
      </c>
      <c r="E586" s="256">
        <v>2</v>
      </c>
      <c r="F586" s="256">
        <v>6.2</v>
      </c>
      <c r="G586" s="256">
        <v>88.7</v>
      </c>
      <c r="H586" s="256">
        <v>1.1000000000000001</v>
      </c>
      <c r="I586" s="256">
        <v>269.5</v>
      </c>
    </row>
    <row r="587" spans="1:9" ht="12" customHeight="1" x14ac:dyDescent="0.25">
      <c r="A587" s="302"/>
      <c r="C587" s="198">
        <v>44828.75</v>
      </c>
      <c r="D587" s="256">
        <v>485.2</v>
      </c>
      <c r="E587" s="256">
        <v>0</v>
      </c>
      <c r="F587" s="256">
        <v>6.2</v>
      </c>
      <c r="G587" s="256">
        <v>82.8</v>
      </c>
      <c r="H587" s="256">
        <v>1.6</v>
      </c>
      <c r="I587" s="256">
        <v>266.8</v>
      </c>
    </row>
    <row r="588" spans="1:9" ht="12" customHeight="1" x14ac:dyDescent="0.25">
      <c r="A588" s="302"/>
      <c r="C588" s="198">
        <v>44828.791666666664</v>
      </c>
      <c r="D588" s="256">
        <v>485.5</v>
      </c>
      <c r="E588" s="256">
        <v>0</v>
      </c>
      <c r="F588" s="256">
        <v>6.4</v>
      </c>
      <c r="G588" s="256">
        <v>79</v>
      </c>
      <c r="H588" s="256">
        <v>1.3</v>
      </c>
      <c r="I588" s="256">
        <v>262.8</v>
      </c>
    </row>
    <row r="589" spans="1:9" ht="12" customHeight="1" x14ac:dyDescent="0.25">
      <c r="A589" s="302"/>
      <c r="C589" s="198">
        <v>44828.833333333336</v>
      </c>
      <c r="D589" s="256">
        <v>485.9</v>
      </c>
      <c r="E589" s="256">
        <v>0</v>
      </c>
      <c r="F589" s="256">
        <v>6.5</v>
      </c>
      <c r="G589" s="256">
        <v>79.099999999999994</v>
      </c>
      <c r="H589" s="256">
        <v>0.4</v>
      </c>
      <c r="I589" s="256">
        <v>250.9</v>
      </c>
    </row>
    <row r="590" spans="1:9" ht="12" customHeight="1" x14ac:dyDescent="0.25">
      <c r="A590" s="302"/>
      <c r="C590" s="198">
        <v>44828.875</v>
      </c>
      <c r="D590" s="256">
        <v>486.2</v>
      </c>
      <c r="E590" s="256">
        <v>0</v>
      </c>
      <c r="F590" s="256">
        <v>6.6</v>
      </c>
      <c r="G590" s="256">
        <v>79.099999999999994</v>
      </c>
      <c r="H590" s="256">
        <v>0.5</v>
      </c>
      <c r="I590" s="256">
        <v>260.7</v>
      </c>
    </row>
    <row r="591" spans="1:9" ht="12" customHeight="1" x14ac:dyDescent="0.25">
      <c r="A591" s="302"/>
      <c r="C591" s="198">
        <v>44828.916666666664</v>
      </c>
      <c r="D591" s="256">
        <v>486.2</v>
      </c>
      <c r="E591" s="256">
        <v>0</v>
      </c>
      <c r="F591" s="256">
        <v>6.5</v>
      </c>
      <c r="G591" s="256">
        <v>80.3</v>
      </c>
      <c r="H591" s="256">
        <v>0.4</v>
      </c>
      <c r="I591" s="256">
        <v>244.9</v>
      </c>
    </row>
    <row r="592" spans="1:9" ht="12" customHeight="1" x14ac:dyDescent="0.25">
      <c r="A592" s="302"/>
      <c r="C592" s="198">
        <v>44828.958333333336</v>
      </c>
      <c r="D592" s="256">
        <v>486.1</v>
      </c>
      <c r="E592" s="256">
        <v>0</v>
      </c>
      <c r="F592" s="256">
        <v>6.5</v>
      </c>
      <c r="G592" s="256">
        <v>79</v>
      </c>
      <c r="H592" s="256">
        <v>0.2</v>
      </c>
      <c r="I592" s="256">
        <v>256.3</v>
      </c>
    </row>
    <row r="593" spans="1:9" ht="12" customHeight="1" x14ac:dyDescent="0.25">
      <c r="A593" s="302">
        <v>25</v>
      </c>
      <c r="C593" s="198">
        <v>44829</v>
      </c>
      <c r="D593" s="256">
        <v>485.7</v>
      </c>
      <c r="E593" s="256">
        <v>0</v>
      </c>
      <c r="F593" s="256">
        <v>6.4</v>
      </c>
      <c r="G593" s="256">
        <v>79.900000000000006</v>
      </c>
      <c r="H593" s="256">
        <v>0.2</v>
      </c>
      <c r="I593" s="256">
        <v>248.6</v>
      </c>
    </row>
    <row r="594" spans="1:9" ht="12" customHeight="1" x14ac:dyDescent="0.25">
      <c r="A594" s="302"/>
      <c r="C594" s="198">
        <v>44829.041666666664</v>
      </c>
      <c r="D594" s="256">
        <v>485.3</v>
      </c>
      <c r="E594" s="256">
        <v>0</v>
      </c>
      <c r="F594" s="256">
        <v>6.2</v>
      </c>
      <c r="G594" s="256">
        <v>81.5</v>
      </c>
      <c r="H594" s="256">
        <v>0.7</v>
      </c>
      <c r="I594" s="256">
        <v>275.2</v>
      </c>
    </row>
    <row r="595" spans="1:9" ht="12" customHeight="1" x14ac:dyDescent="0.25">
      <c r="A595" s="302"/>
      <c r="C595" s="198">
        <v>44829.083333333336</v>
      </c>
      <c r="D595" s="256">
        <v>484.9</v>
      </c>
      <c r="E595" s="256">
        <v>0</v>
      </c>
      <c r="F595" s="256">
        <v>5.6</v>
      </c>
      <c r="G595" s="256">
        <v>82.8</v>
      </c>
      <c r="H595" s="256">
        <v>0.5</v>
      </c>
      <c r="I595" s="256">
        <v>293</v>
      </c>
    </row>
    <row r="596" spans="1:9" ht="12" customHeight="1" x14ac:dyDescent="0.25">
      <c r="A596" s="302"/>
      <c r="C596" s="198">
        <v>44829.125</v>
      </c>
      <c r="D596" s="256">
        <v>484.6</v>
      </c>
      <c r="E596" s="256">
        <v>0</v>
      </c>
      <c r="F596" s="256">
        <v>5.2</v>
      </c>
      <c r="G596" s="256">
        <v>83.1</v>
      </c>
      <c r="H596" s="256">
        <v>0.7</v>
      </c>
      <c r="I596" s="256">
        <v>288.60000000000002</v>
      </c>
    </row>
    <row r="597" spans="1:9" ht="12" customHeight="1" x14ac:dyDescent="0.25">
      <c r="A597" s="302"/>
      <c r="C597" s="198">
        <v>44829.166666666664</v>
      </c>
      <c r="D597" s="256">
        <v>484.6</v>
      </c>
      <c r="E597" s="256">
        <v>0</v>
      </c>
      <c r="F597" s="256">
        <v>5</v>
      </c>
      <c r="G597" s="256">
        <v>83.1</v>
      </c>
      <c r="H597" s="256">
        <v>0.4</v>
      </c>
      <c r="I597" s="256">
        <v>288.89999999999998</v>
      </c>
    </row>
    <row r="598" spans="1:9" ht="12" customHeight="1" x14ac:dyDescent="0.25">
      <c r="A598" s="302"/>
      <c r="C598" s="198">
        <v>44829.208333333336</v>
      </c>
      <c r="D598" s="256">
        <v>484.8</v>
      </c>
      <c r="E598" s="256">
        <v>0</v>
      </c>
      <c r="F598" s="256">
        <v>4.9000000000000004</v>
      </c>
      <c r="G598" s="256">
        <v>83.6</v>
      </c>
      <c r="H598" s="256">
        <v>0.7</v>
      </c>
      <c r="I598" s="256">
        <v>285.2</v>
      </c>
    </row>
    <row r="599" spans="1:9" ht="12" customHeight="1" x14ac:dyDescent="0.25">
      <c r="A599" s="302"/>
      <c r="C599" s="198">
        <v>44829.25</v>
      </c>
      <c r="D599" s="256">
        <v>485.4</v>
      </c>
      <c r="E599" s="256">
        <v>0</v>
      </c>
      <c r="F599" s="256">
        <v>4.8</v>
      </c>
      <c r="G599" s="256">
        <v>83.2</v>
      </c>
      <c r="H599" s="256">
        <v>1.4</v>
      </c>
      <c r="I599" s="256">
        <v>264.10000000000002</v>
      </c>
    </row>
    <row r="600" spans="1:9" ht="12" customHeight="1" x14ac:dyDescent="0.25">
      <c r="A600" s="302"/>
      <c r="C600" s="198">
        <v>44829.291666666664</v>
      </c>
      <c r="D600" s="256">
        <v>486</v>
      </c>
      <c r="E600" s="256">
        <v>0</v>
      </c>
      <c r="F600" s="256">
        <v>5.8</v>
      </c>
      <c r="G600" s="256">
        <v>77.5</v>
      </c>
      <c r="H600" s="256">
        <v>0.7</v>
      </c>
      <c r="I600" s="256">
        <v>254.8</v>
      </c>
    </row>
    <row r="601" spans="1:9" ht="12" customHeight="1" x14ac:dyDescent="0.25">
      <c r="A601" s="302"/>
      <c r="C601" s="198">
        <v>44829.333333333336</v>
      </c>
      <c r="D601" s="256">
        <v>486.4</v>
      </c>
      <c r="E601" s="256">
        <v>0</v>
      </c>
      <c r="F601" s="256">
        <v>8.6</v>
      </c>
      <c r="G601" s="256">
        <v>63</v>
      </c>
      <c r="H601" s="256">
        <v>0.6</v>
      </c>
      <c r="I601" s="256">
        <v>200.2</v>
      </c>
    </row>
    <row r="602" spans="1:9" ht="12" customHeight="1" x14ac:dyDescent="0.25">
      <c r="A602" s="302"/>
      <c r="C602" s="198">
        <v>44829.375</v>
      </c>
      <c r="D602" s="256">
        <v>486.3</v>
      </c>
      <c r="E602" s="256">
        <v>0</v>
      </c>
      <c r="F602" s="256">
        <v>11.3</v>
      </c>
      <c r="G602" s="256">
        <v>52</v>
      </c>
      <c r="H602" s="256">
        <v>0.7</v>
      </c>
      <c r="I602" s="256">
        <v>219.3</v>
      </c>
    </row>
    <row r="603" spans="1:9" ht="12" customHeight="1" x14ac:dyDescent="0.25">
      <c r="A603" s="302"/>
      <c r="C603" s="198">
        <v>44829.416666666664</v>
      </c>
      <c r="D603" s="256">
        <v>485.9</v>
      </c>
      <c r="E603" s="256">
        <v>0</v>
      </c>
      <c r="F603" s="256">
        <v>13.9</v>
      </c>
      <c r="G603" s="256">
        <v>44.4</v>
      </c>
      <c r="H603" s="256">
        <v>0.8</v>
      </c>
      <c r="I603" s="256">
        <v>147.19999999999999</v>
      </c>
    </row>
    <row r="604" spans="1:9" ht="12" customHeight="1" x14ac:dyDescent="0.25">
      <c r="A604" s="302"/>
      <c r="C604" s="198">
        <v>44829.458333333336</v>
      </c>
      <c r="D604" s="256">
        <v>485.2</v>
      </c>
      <c r="E604" s="256">
        <v>0</v>
      </c>
      <c r="F604" s="256">
        <v>15.8</v>
      </c>
      <c r="G604" s="256">
        <v>34.5</v>
      </c>
      <c r="H604" s="256">
        <v>1.4</v>
      </c>
      <c r="I604" s="256">
        <v>121.3</v>
      </c>
    </row>
    <row r="605" spans="1:9" ht="12" customHeight="1" x14ac:dyDescent="0.25">
      <c r="A605" s="302"/>
      <c r="C605" s="198">
        <v>44829.5</v>
      </c>
      <c r="D605" s="256">
        <v>484.4</v>
      </c>
      <c r="E605" s="256">
        <v>0</v>
      </c>
      <c r="F605" s="256">
        <v>17.600000000000001</v>
      </c>
      <c r="G605" s="256">
        <v>22.6</v>
      </c>
      <c r="H605" s="256">
        <v>0.9</v>
      </c>
      <c r="I605" s="256">
        <v>211.7</v>
      </c>
    </row>
    <row r="606" spans="1:9" ht="12" customHeight="1" x14ac:dyDescent="0.25">
      <c r="A606" s="302"/>
      <c r="C606" s="198">
        <v>44829.541666666664</v>
      </c>
      <c r="D606" s="256">
        <v>483.7</v>
      </c>
      <c r="E606" s="256">
        <v>0</v>
      </c>
      <c r="F606" s="256">
        <v>17.100000000000001</v>
      </c>
      <c r="G606" s="256">
        <v>27.6</v>
      </c>
      <c r="H606" s="256">
        <v>2.7</v>
      </c>
      <c r="I606" s="256">
        <v>46.1</v>
      </c>
    </row>
    <row r="607" spans="1:9" ht="12" customHeight="1" x14ac:dyDescent="0.25">
      <c r="A607" s="302"/>
      <c r="C607" s="198">
        <v>44829.583333333336</v>
      </c>
      <c r="D607" s="256">
        <v>483.3</v>
      </c>
      <c r="E607" s="256">
        <v>0</v>
      </c>
      <c r="F607" s="256">
        <v>14.4</v>
      </c>
      <c r="G607" s="256">
        <v>37.700000000000003</v>
      </c>
      <c r="H607" s="256">
        <v>3.2</v>
      </c>
      <c r="I607" s="256">
        <v>54.1</v>
      </c>
    </row>
    <row r="608" spans="1:9" ht="12" customHeight="1" x14ac:dyDescent="0.25">
      <c r="A608" s="302"/>
      <c r="C608" s="198">
        <v>44829.625</v>
      </c>
      <c r="D608" s="256">
        <v>482.9</v>
      </c>
      <c r="E608" s="256">
        <v>0</v>
      </c>
      <c r="F608" s="256">
        <v>15.4</v>
      </c>
      <c r="G608" s="256">
        <v>37.700000000000003</v>
      </c>
      <c r="H608" s="256">
        <v>2.4</v>
      </c>
      <c r="I608" s="256">
        <v>59.4</v>
      </c>
    </row>
    <row r="609" spans="1:9" ht="12" customHeight="1" x14ac:dyDescent="0.25">
      <c r="A609" s="302"/>
      <c r="C609" s="198">
        <v>44829.666666666664</v>
      </c>
      <c r="D609" s="256">
        <v>483.2</v>
      </c>
      <c r="E609" s="256">
        <v>0</v>
      </c>
      <c r="F609" s="256">
        <v>12.8</v>
      </c>
      <c r="G609" s="256">
        <v>43.5</v>
      </c>
      <c r="H609" s="256">
        <v>2.1</v>
      </c>
      <c r="I609" s="256">
        <v>35.4</v>
      </c>
    </row>
    <row r="610" spans="1:9" ht="12" customHeight="1" x14ac:dyDescent="0.25">
      <c r="A610" s="302"/>
      <c r="C610" s="198">
        <v>44829.708333333336</v>
      </c>
      <c r="D610" s="256">
        <v>484.3</v>
      </c>
      <c r="E610" s="256">
        <v>4</v>
      </c>
      <c r="F610" s="256">
        <v>8.5</v>
      </c>
      <c r="G610" s="256">
        <v>71</v>
      </c>
      <c r="H610" s="256">
        <v>2.2000000000000002</v>
      </c>
      <c r="I610" s="256">
        <v>266.8</v>
      </c>
    </row>
    <row r="611" spans="1:9" ht="12" customHeight="1" x14ac:dyDescent="0.25">
      <c r="A611" s="302"/>
      <c r="C611" s="198">
        <v>44829.75</v>
      </c>
      <c r="D611" s="256">
        <v>484.7</v>
      </c>
      <c r="E611" s="256">
        <v>5</v>
      </c>
      <c r="F611" s="256">
        <v>6.6</v>
      </c>
      <c r="G611" s="256">
        <v>81.400000000000006</v>
      </c>
      <c r="H611" s="256">
        <v>1.4</v>
      </c>
      <c r="I611" s="256">
        <v>315.89999999999998</v>
      </c>
    </row>
    <row r="612" spans="1:9" ht="12" customHeight="1" x14ac:dyDescent="0.25">
      <c r="A612" s="302"/>
      <c r="C612" s="198">
        <v>44829.791666666664</v>
      </c>
      <c r="D612" s="256">
        <v>485.1</v>
      </c>
      <c r="E612" s="256">
        <v>0</v>
      </c>
      <c r="F612" s="256">
        <v>6.1</v>
      </c>
      <c r="G612" s="256">
        <v>81.099999999999994</v>
      </c>
      <c r="H612" s="256">
        <v>3.5</v>
      </c>
      <c r="I612" s="256">
        <v>261.60000000000002</v>
      </c>
    </row>
    <row r="613" spans="1:9" ht="12" customHeight="1" x14ac:dyDescent="0.25">
      <c r="A613" s="302"/>
      <c r="C613" s="198">
        <v>44829.833333333336</v>
      </c>
      <c r="D613" s="256">
        <v>485.6</v>
      </c>
      <c r="E613" s="256">
        <v>0</v>
      </c>
      <c r="F613" s="256">
        <v>5.8</v>
      </c>
      <c r="G613" s="256">
        <v>80.599999999999994</v>
      </c>
      <c r="H613" s="256">
        <v>2.2000000000000002</v>
      </c>
      <c r="I613" s="256">
        <v>269.60000000000002</v>
      </c>
    </row>
    <row r="614" spans="1:9" ht="12" customHeight="1" x14ac:dyDescent="0.25">
      <c r="A614" s="302"/>
      <c r="C614" s="198">
        <v>44829.875</v>
      </c>
      <c r="D614" s="256">
        <v>486</v>
      </c>
      <c r="E614" s="256">
        <v>0</v>
      </c>
      <c r="F614" s="256">
        <v>6.1</v>
      </c>
      <c r="G614" s="256">
        <v>79</v>
      </c>
      <c r="H614" s="256">
        <v>1.1000000000000001</v>
      </c>
      <c r="I614" s="256">
        <v>264.39999999999998</v>
      </c>
    </row>
    <row r="615" spans="1:9" ht="12" customHeight="1" x14ac:dyDescent="0.25">
      <c r="A615" s="302"/>
      <c r="C615" s="198">
        <v>44829.916666666664</v>
      </c>
      <c r="D615" s="256">
        <v>486.1</v>
      </c>
      <c r="E615" s="256">
        <v>0</v>
      </c>
      <c r="F615" s="256">
        <v>6.3</v>
      </c>
      <c r="G615" s="256">
        <v>77.8</v>
      </c>
      <c r="H615" s="256">
        <v>0.9</v>
      </c>
      <c r="I615" s="256">
        <v>271.8</v>
      </c>
    </row>
    <row r="616" spans="1:9" ht="12" customHeight="1" x14ac:dyDescent="0.25">
      <c r="A616" s="302"/>
      <c r="C616" s="198">
        <v>44829.958333333336</v>
      </c>
      <c r="D616" s="256">
        <v>486</v>
      </c>
      <c r="E616" s="256">
        <v>0</v>
      </c>
      <c r="F616" s="256">
        <v>6.5</v>
      </c>
      <c r="G616" s="256">
        <v>76.8</v>
      </c>
      <c r="H616" s="256">
        <v>1.3</v>
      </c>
      <c r="I616" s="256">
        <v>262</v>
      </c>
    </row>
    <row r="617" spans="1:9" ht="12" customHeight="1" x14ac:dyDescent="0.25">
      <c r="A617" s="302">
        <v>26</v>
      </c>
      <c r="C617" s="198">
        <v>44830</v>
      </c>
      <c r="D617" s="256">
        <v>485.6</v>
      </c>
      <c r="E617" s="256">
        <v>0</v>
      </c>
      <c r="F617" s="256">
        <v>6.6</v>
      </c>
      <c r="G617" s="256">
        <v>75.599999999999994</v>
      </c>
      <c r="H617" s="256">
        <v>1.1000000000000001</v>
      </c>
      <c r="I617" s="256">
        <v>269.2</v>
      </c>
    </row>
    <row r="618" spans="1:9" ht="12" customHeight="1" x14ac:dyDescent="0.25">
      <c r="A618" s="302"/>
      <c r="C618" s="198">
        <v>44830.041666666664</v>
      </c>
      <c r="D618" s="256">
        <v>485.1</v>
      </c>
      <c r="E618" s="256">
        <v>0</v>
      </c>
      <c r="F618" s="256">
        <v>6.3</v>
      </c>
      <c r="G618" s="256">
        <v>76.3</v>
      </c>
      <c r="H618" s="256">
        <v>0.6</v>
      </c>
      <c r="I618" s="256">
        <v>288</v>
      </c>
    </row>
    <row r="619" spans="1:9" ht="12" customHeight="1" x14ac:dyDescent="0.25">
      <c r="A619" s="302"/>
      <c r="C619" s="198">
        <v>44830.083333333336</v>
      </c>
      <c r="D619" s="256">
        <v>484.8</v>
      </c>
      <c r="E619" s="256">
        <v>0</v>
      </c>
      <c r="F619" s="256">
        <v>6.2</v>
      </c>
      <c r="G619" s="256">
        <v>77.099999999999994</v>
      </c>
      <c r="H619" s="256">
        <v>0.5</v>
      </c>
      <c r="I619" s="256">
        <v>271.10000000000002</v>
      </c>
    </row>
    <row r="620" spans="1:9" ht="12" customHeight="1" x14ac:dyDescent="0.25">
      <c r="A620" s="302"/>
      <c r="C620" s="198">
        <v>44830.125</v>
      </c>
      <c r="D620" s="256">
        <v>484.6</v>
      </c>
      <c r="E620" s="256">
        <v>0</v>
      </c>
      <c r="F620" s="256">
        <v>6.2</v>
      </c>
      <c r="G620" s="256">
        <v>76.8</v>
      </c>
      <c r="H620" s="256">
        <v>0.4</v>
      </c>
      <c r="I620" s="256">
        <v>274.89999999999998</v>
      </c>
    </row>
    <row r="621" spans="1:9" ht="12" customHeight="1" x14ac:dyDescent="0.25">
      <c r="A621" s="302"/>
      <c r="C621" s="198">
        <v>44830.166666666664</v>
      </c>
      <c r="D621" s="256">
        <v>484.7</v>
      </c>
      <c r="E621" s="256">
        <v>0</v>
      </c>
      <c r="F621" s="256">
        <v>6.2</v>
      </c>
      <c r="G621" s="256">
        <v>76.400000000000006</v>
      </c>
      <c r="H621" s="256">
        <v>0.4</v>
      </c>
      <c r="I621" s="256">
        <v>285.7</v>
      </c>
    </row>
    <row r="622" spans="1:9" ht="12" customHeight="1" x14ac:dyDescent="0.25">
      <c r="A622" s="302"/>
      <c r="C622" s="198">
        <v>44830.208333333336</v>
      </c>
      <c r="D622" s="256">
        <v>484.9</v>
      </c>
      <c r="E622" s="256">
        <v>0</v>
      </c>
      <c r="F622" s="256">
        <v>6.1</v>
      </c>
      <c r="G622" s="256">
        <v>76.099999999999994</v>
      </c>
      <c r="H622" s="256">
        <v>0.5</v>
      </c>
      <c r="I622" s="256">
        <v>284.3</v>
      </c>
    </row>
    <row r="623" spans="1:9" ht="12" customHeight="1" x14ac:dyDescent="0.25">
      <c r="A623" s="302"/>
      <c r="C623" s="198">
        <v>44830.25</v>
      </c>
      <c r="D623" s="256">
        <v>485.5</v>
      </c>
      <c r="E623" s="256">
        <v>0</v>
      </c>
      <c r="F623" s="256">
        <v>6.2</v>
      </c>
      <c r="G623" s="256">
        <v>75.8</v>
      </c>
      <c r="H623" s="256">
        <v>0.5</v>
      </c>
      <c r="I623" s="256">
        <v>274.3</v>
      </c>
    </row>
    <row r="624" spans="1:9" ht="12" customHeight="1" x14ac:dyDescent="0.25">
      <c r="A624" s="302"/>
      <c r="C624" s="198">
        <v>44830.291666666664</v>
      </c>
      <c r="D624" s="256">
        <v>486</v>
      </c>
      <c r="E624" s="256">
        <v>0</v>
      </c>
      <c r="F624" s="256">
        <v>7.3</v>
      </c>
      <c r="G624" s="256">
        <v>70.7</v>
      </c>
      <c r="H624" s="256">
        <v>0.3</v>
      </c>
      <c r="I624" s="256">
        <v>189</v>
      </c>
    </row>
    <row r="625" spans="1:9" ht="12" customHeight="1" x14ac:dyDescent="0.25">
      <c r="A625" s="302"/>
      <c r="C625" s="198">
        <v>44830.333333333336</v>
      </c>
      <c r="D625" s="256">
        <v>486.3</v>
      </c>
      <c r="E625" s="256">
        <v>0</v>
      </c>
      <c r="F625" s="256">
        <v>9.6</v>
      </c>
      <c r="G625" s="256">
        <v>61.4</v>
      </c>
      <c r="H625" s="256">
        <v>0.8</v>
      </c>
      <c r="I625" s="256">
        <v>135.5</v>
      </c>
    </row>
    <row r="626" spans="1:9" ht="12" customHeight="1" x14ac:dyDescent="0.25">
      <c r="A626" s="302"/>
      <c r="C626" s="198">
        <v>44830.375</v>
      </c>
      <c r="D626" s="256">
        <v>486.4</v>
      </c>
      <c r="E626" s="256">
        <v>0</v>
      </c>
      <c r="F626" s="256">
        <v>11.4</v>
      </c>
      <c r="G626" s="256">
        <v>53.6</v>
      </c>
      <c r="H626" s="256">
        <v>0.8</v>
      </c>
      <c r="I626" s="256">
        <v>212.8</v>
      </c>
    </row>
    <row r="627" spans="1:9" ht="12" customHeight="1" x14ac:dyDescent="0.25">
      <c r="A627" s="302"/>
      <c r="C627" s="198">
        <v>44830.416666666664</v>
      </c>
      <c r="D627" s="256">
        <v>486.1</v>
      </c>
      <c r="E627" s="256">
        <v>0</v>
      </c>
      <c r="F627" s="256">
        <v>14</v>
      </c>
      <c r="G627" s="256">
        <v>43.8</v>
      </c>
      <c r="H627" s="256">
        <v>1</v>
      </c>
      <c r="I627" s="256">
        <v>101.5</v>
      </c>
    </row>
    <row r="628" spans="1:9" ht="12" customHeight="1" x14ac:dyDescent="0.25">
      <c r="A628" s="302"/>
      <c r="C628" s="198">
        <v>44830.458333333336</v>
      </c>
      <c r="D628" s="256">
        <v>485.6</v>
      </c>
      <c r="E628" s="256">
        <v>0</v>
      </c>
      <c r="F628" s="256">
        <v>13.4</v>
      </c>
      <c r="G628" s="256">
        <v>45.8</v>
      </c>
      <c r="H628" s="256">
        <v>2.1</v>
      </c>
      <c r="I628" s="256">
        <v>61.3</v>
      </c>
    </row>
    <row r="629" spans="1:9" ht="12" customHeight="1" x14ac:dyDescent="0.25">
      <c r="A629" s="302"/>
      <c r="C629" s="198">
        <v>44830.5</v>
      </c>
      <c r="D629" s="256">
        <v>485</v>
      </c>
      <c r="E629" s="256">
        <v>0</v>
      </c>
      <c r="F629" s="256">
        <v>12.8</v>
      </c>
      <c r="G629" s="256">
        <v>39.4</v>
      </c>
      <c r="H629" s="256">
        <v>2.7</v>
      </c>
      <c r="I629" s="256">
        <v>27.9</v>
      </c>
    </row>
    <row r="630" spans="1:9" ht="12" customHeight="1" x14ac:dyDescent="0.25">
      <c r="A630" s="302"/>
      <c r="C630" s="198">
        <v>44830.541666666664</v>
      </c>
      <c r="D630" s="256">
        <v>484.6</v>
      </c>
      <c r="E630" s="256">
        <v>0</v>
      </c>
      <c r="F630" s="256">
        <v>12.6</v>
      </c>
      <c r="G630" s="256">
        <v>43.2</v>
      </c>
      <c r="H630" s="256">
        <v>3.4</v>
      </c>
      <c r="I630" s="256">
        <v>61.5</v>
      </c>
    </row>
    <row r="631" spans="1:9" ht="12" customHeight="1" x14ac:dyDescent="0.25">
      <c r="A631" s="302"/>
      <c r="C631" s="198">
        <v>44830.583333333336</v>
      </c>
      <c r="D631" s="256">
        <v>484.7</v>
      </c>
      <c r="E631" s="256">
        <v>0</v>
      </c>
      <c r="F631" s="256">
        <v>11.8</v>
      </c>
      <c r="G631" s="256">
        <v>47.1</v>
      </c>
      <c r="H631" s="256">
        <v>2.2999999999999998</v>
      </c>
      <c r="I631" s="256">
        <v>265.8</v>
      </c>
    </row>
    <row r="632" spans="1:9" ht="12" customHeight="1" x14ac:dyDescent="0.25">
      <c r="A632" s="302"/>
      <c r="C632" s="198">
        <v>44830.625</v>
      </c>
      <c r="D632" s="256">
        <v>485</v>
      </c>
      <c r="E632" s="256">
        <v>0</v>
      </c>
      <c r="F632" s="256">
        <v>9.4</v>
      </c>
      <c r="G632" s="256">
        <v>58.2</v>
      </c>
      <c r="H632" s="256">
        <v>1.6</v>
      </c>
      <c r="I632" s="256">
        <v>272.8</v>
      </c>
    </row>
    <row r="633" spans="1:9" ht="12" customHeight="1" x14ac:dyDescent="0.25">
      <c r="A633" s="302"/>
      <c r="C633" s="198">
        <v>44830.666666666664</v>
      </c>
      <c r="D633" s="256">
        <v>484.9</v>
      </c>
      <c r="E633" s="256">
        <v>0</v>
      </c>
      <c r="F633" s="256">
        <v>8.4</v>
      </c>
      <c r="G633" s="256">
        <v>67</v>
      </c>
      <c r="H633" s="256">
        <v>1.2</v>
      </c>
      <c r="I633" s="256">
        <v>349.3</v>
      </c>
    </row>
    <row r="634" spans="1:9" ht="12" customHeight="1" x14ac:dyDescent="0.25">
      <c r="A634" s="302"/>
      <c r="C634" s="198">
        <v>44830.708333333336</v>
      </c>
      <c r="D634" s="256">
        <v>484.7</v>
      </c>
      <c r="E634" s="256">
        <v>0</v>
      </c>
      <c r="F634" s="256">
        <v>8.6</v>
      </c>
      <c r="G634" s="256">
        <v>66.7</v>
      </c>
      <c r="H634" s="256">
        <v>1.7</v>
      </c>
      <c r="I634" s="256">
        <v>270.60000000000002</v>
      </c>
    </row>
    <row r="635" spans="1:9" ht="12" customHeight="1" x14ac:dyDescent="0.25">
      <c r="A635" s="302"/>
      <c r="C635" s="198">
        <v>44830.75</v>
      </c>
      <c r="D635" s="256">
        <v>485</v>
      </c>
      <c r="E635" s="256">
        <v>0</v>
      </c>
      <c r="F635" s="256">
        <v>7.8</v>
      </c>
      <c r="G635" s="256">
        <v>72.900000000000006</v>
      </c>
      <c r="H635" s="256">
        <v>1</v>
      </c>
      <c r="I635" s="256">
        <v>279.10000000000002</v>
      </c>
    </row>
    <row r="636" spans="1:9" ht="12" customHeight="1" x14ac:dyDescent="0.25">
      <c r="A636" s="302"/>
      <c r="C636" s="198">
        <v>44830.791666666664</v>
      </c>
      <c r="D636" s="256">
        <v>485.4</v>
      </c>
      <c r="E636" s="256">
        <v>0</v>
      </c>
      <c r="F636" s="256">
        <v>7.8</v>
      </c>
      <c r="G636" s="256">
        <v>71.400000000000006</v>
      </c>
      <c r="H636" s="256">
        <v>1.1000000000000001</v>
      </c>
      <c r="I636" s="256">
        <v>265.7</v>
      </c>
    </row>
    <row r="637" spans="1:9" ht="12" customHeight="1" x14ac:dyDescent="0.25">
      <c r="A637" s="302"/>
      <c r="C637" s="198">
        <v>44830.833333333336</v>
      </c>
      <c r="D637" s="256">
        <v>485.8</v>
      </c>
      <c r="E637" s="256">
        <v>0</v>
      </c>
      <c r="F637" s="256">
        <v>8</v>
      </c>
      <c r="G637" s="256">
        <v>71.2</v>
      </c>
      <c r="H637" s="256">
        <v>0.9</v>
      </c>
      <c r="I637" s="256">
        <v>271.3</v>
      </c>
    </row>
    <row r="638" spans="1:9" ht="12" customHeight="1" x14ac:dyDescent="0.25">
      <c r="A638" s="302"/>
      <c r="C638" s="198">
        <v>44830.875</v>
      </c>
      <c r="D638" s="256">
        <v>486.2</v>
      </c>
      <c r="E638" s="256">
        <v>0</v>
      </c>
      <c r="F638" s="256">
        <v>8.1</v>
      </c>
      <c r="G638" s="256">
        <v>70.5</v>
      </c>
      <c r="H638" s="256">
        <v>0.5</v>
      </c>
      <c r="I638" s="256">
        <v>274.39999999999998</v>
      </c>
    </row>
    <row r="639" spans="1:9" ht="12" customHeight="1" x14ac:dyDescent="0.25">
      <c r="A639" s="302"/>
      <c r="C639" s="198">
        <v>44830.916666666664</v>
      </c>
      <c r="D639" s="256">
        <v>486.3</v>
      </c>
      <c r="E639" s="256">
        <v>0</v>
      </c>
      <c r="F639" s="256">
        <v>8</v>
      </c>
      <c r="G639" s="256">
        <v>73.099999999999994</v>
      </c>
      <c r="H639" s="256">
        <v>0.4</v>
      </c>
      <c r="I639" s="256">
        <v>290.39999999999998</v>
      </c>
    </row>
    <row r="640" spans="1:9" ht="12" customHeight="1" x14ac:dyDescent="0.25">
      <c r="A640" s="302"/>
      <c r="C640" s="198">
        <v>44830.958333333336</v>
      </c>
      <c r="D640" s="256">
        <v>486.2</v>
      </c>
      <c r="E640" s="256">
        <v>0</v>
      </c>
      <c r="F640" s="256">
        <v>7.9</v>
      </c>
      <c r="G640" s="256">
        <v>74</v>
      </c>
      <c r="H640" s="256">
        <v>0.7</v>
      </c>
      <c r="I640" s="256">
        <v>266</v>
      </c>
    </row>
    <row r="641" spans="1:9" ht="12" customHeight="1" x14ac:dyDescent="0.25">
      <c r="A641" s="302">
        <v>27</v>
      </c>
      <c r="C641" s="198">
        <v>44831</v>
      </c>
      <c r="D641" s="256">
        <v>485.9</v>
      </c>
      <c r="E641" s="256">
        <v>0</v>
      </c>
      <c r="F641" s="256">
        <v>7.8</v>
      </c>
      <c r="G641" s="256">
        <v>74.5</v>
      </c>
      <c r="H641" s="256">
        <v>0.5</v>
      </c>
      <c r="I641" s="256">
        <v>270.2</v>
      </c>
    </row>
    <row r="642" spans="1:9" ht="12" customHeight="1" x14ac:dyDescent="0.25">
      <c r="A642" s="302"/>
      <c r="C642" s="198">
        <v>44831.041666666664</v>
      </c>
      <c r="D642" s="256">
        <v>485.5</v>
      </c>
      <c r="E642" s="256">
        <v>0</v>
      </c>
      <c r="F642" s="256">
        <v>7.2</v>
      </c>
      <c r="G642" s="256">
        <v>76.7</v>
      </c>
      <c r="H642" s="256">
        <v>0.9</v>
      </c>
      <c r="I642" s="256">
        <v>276.60000000000002</v>
      </c>
    </row>
    <row r="643" spans="1:9" ht="12" customHeight="1" x14ac:dyDescent="0.25">
      <c r="A643" s="302"/>
      <c r="C643" s="198">
        <v>44831.083333333336</v>
      </c>
      <c r="D643" s="256">
        <v>485.2</v>
      </c>
      <c r="E643" s="256">
        <v>0</v>
      </c>
      <c r="F643" s="256">
        <v>6.6</v>
      </c>
      <c r="G643" s="256">
        <v>76.5</v>
      </c>
      <c r="H643" s="256">
        <v>0.6</v>
      </c>
      <c r="I643" s="256">
        <v>282.60000000000002</v>
      </c>
    </row>
    <row r="644" spans="1:9" ht="12" customHeight="1" x14ac:dyDescent="0.25">
      <c r="A644" s="302"/>
      <c r="C644" s="198">
        <v>44831.125</v>
      </c>
      <c r="D644" s="256">
        <v>485.1</v>
      </c>
      <c r="E644" s="256">
        <v>0</v>
      </c>
      <c r="F644" s="256">
        <v>6</v>
      </c>
      <c r="G644" s="256">
        <v>77.599999999999994</v>
      </c>
      <c r="H644" s="256">
        <v>1</v>
      </c>
      <c r="I644" s="256">
        <v>276.60000000000002</v>
      </c>
    </row>
    <row r="645" spans="1:9" ht="12" customHeight="1" x14ac:dyDescent="0.25">
      <c r="A645" s="302"/>
      <c r="C645" s="198">
        <v>44831.166666666664</v>
      </c>
      <c r="D645" s="256">
        <v>485.2</v>
      </c>
      <c r="E645" s="256">
        <v>0</v>
      </c>
      <c r="F645" s="256">
        <v>5.6</v>
      </c>
      <c r="G645" s="256">
        <v>80.400000000000006</v>
      </c>
      <c r="H645" s="256">
        <v>1.2</v>
      </c>
      <c r="I645" s="256">
        <v>272.3</v>
      </c>
    </row>
    <row r="646" spans="1:9" ht="12" customHeight="1" x14ac:dyDescent="0.25">
      <c r="A646" s="302"/>
      <c r="C646" s="198">
        <v>44831.208333333336</v>
      </c>
      <c r="D646" s="256">
        <v>485.5</v>
      </c>
      <c r="E646" s="256">
        <v>0</v>
      </c>
      <c r="F646" s="256">
        <v>6</v>
      </c>
      <c r="G646" s="256">
        <v>78.2</v>
      </c>
      <c r="H646" s="256">
        <v>0.4</v>
      </c>
      <c r="I646" s="256">
        <v>274.89999999999998</v>
      </c>
    </row>
    <row r="647" spans="1:9" ht="12" customHeight="1" x14ac:dyDescent="0.25">
      <c r="A647" s="302"/>
      <c r="C647" s="198">
        <v>44831.25</v>
      </c>
      <c r="D647" s="256">
        <v>486.1</v>
      </c>
      <c r="E647" s="256">
        <v>0</v>
      </c>
      <c r="F647" s="256">
        <v>6.3</v>
      </c>
      <c r="G647" s="256">
        <v>75.099999999999994</v>
      </c>
      <c r="H647" s="256">
        <v>1.3</v>
      </c>
      <c r="I647" s="256">
        <v>274.8</v>
      </c>
    </row>
    <row r="648" spans="1:9" ht="12" customHeight="1" x14ac:dyDescent="0.25">
      <c r="A648" s="302"/>
      <c r="C648" s="198">
        <v>44831.291666666664</v>
      </c>
      <c r="D648" s="256">
        <v>486.7</v>
      </c>
      <c r="E648" s="256">
        <v>0</v>
      </c>
      <c r="F648" s="256">
        <v>6.7</v>
      </c>
      <c r="G648" s="256">
        <v>69.599999999999994</v>
      </c>
      <c r="H648" s="256">
        <v>1.3</v>
      </c>
      <c r="I648" s="256">
        <v>262.3</v>
      </c>
    </row>
    <row r="649" spans="1:9" ht="12" customHeight="1" x14ac:dyDescent="0.25">
      <c r="A649" s="302"/>
      <c r="C649" s="198">
        <v>44831.333333333336</v>
      </c>
      <c r="D649" s="256">
        <v>487.2</v>
      </c>
      <c r="E649" s="256">
        <v>0</v>
      </c>
      <c r="F649" s="256">
        <v>7.6</v>
      </c>
      <c r="G649" s="256">
        <v>64.7</v>
      </c>
      <c r="H649" s="256">
        <v>0.6</v>
      </c>
      <c r="I649" s="256">
        <v>256.60000000000002</v>
      </c>
    </row>
    <row r="650" spans="1:9" ht="12" customHeight="1" x14ac:dyDescent="0.25">
      <c r="A650" s="302"/>
      <c r="C650" s="198">
        <v>44831.375</v>
      </c>
      <c r="D650" s="256">
        <v>487.3</v>
      </c>
      <c r="E650" s="256">
        <v>0</v>
      </c>
      <c r="F650" s="256">
        <v>9.6999999999999993</v>
      </c>
      <c r="G650" s="256">
        <v>57.4</v>
      </c>
      <c r="H650" s="256">
        <v>0.4</v>
      </c>
      <c r="I650" s="256">
        <v>235.2</v>
      </c>
    </row>
    <row r="651" spans="1:9" ht="12" customHeight="1" x14ac:dyDescent="0.25">
      <c r="A651" s="302"/>
      <c r="C651" s="198">
        <v>44831.416666666664</v>
      </c>
      <c r="D651" s="256">
        <v>487.1</v>
      </c>
      <c r="E651" s="256">
        <v>0</v>
      </c>
      <c r="F651" s="256">
        <v>12.1</v>
      </c>
      <c r="G651" s="256">
        <v>49.5</v>
      </c>
      <c r="H651" s="256">
        <v>0.7</v>
      </c>
      <c r="I651" s="256">
        <v>170.9</v>
      </c>
    </row>
    <row r="652" spans="1:9" ht="12" customHeight="1" x14ac:dyDescent="0.25">
      <c r="A652" s="302"/>
      <c r="C652" s="198">
        <v>44831.458333333336</v>
      </c>
      <c r="D652" s="256">
        <v>486.6</v>
      </c>
      <c r="E652" s="256">
        <v>0</v>
      </c>
      <c r="F652" s="256">
        <v>14.2</v>
      </c>
      <c r="G652" s="256">
        <v>41.8</v>
      </c>
      <c r="H652" s="256">
        <v>0.8</v>
      </c>
      <c r="I652" s="256">
        <v>211.2</v>
      </c>
    </row>
    <row r="653" spans="1:9" ht="12" customHeight="1" x14ac:dyDescent="0.25">
      <c r="A653" s="302"/>
      <c r="C653" s="198">
        <v>44831.5</v>
      </c>
      <c r="D653" s="256">
        <v>486</v>
      </c>
      <c r="E653" s="256">
        <v>0</v>
      </c>
      <c r="F653" s="256">
        <v>17.100000000000001</v>
      </c>
      <c r="G653" s="256">
        <v>32</v>
      </c>
      <c r="H653" s="256">
        <v>1.1000000000000001</v>
      </c>
      <c r="I653" s="256">
        <v>2.6</v>
      </c>
    </row>
    <row r="654" spans="1:9" ht="12" customHeight="1" x14ac:dyDescent="0.25">
      <c r="A654" s="302"/>
      <c r="C654" s="198">
        <v>44831.541666666664</v>
      </c>
      <c r="D654" s="256">
        <v>485.2</v>
      </c>
      <c r="E654" s="256">
        <v>0</v>
      </c>
      <c r="F654" s="256">
        <v>17.600000000000001</v>
      </c>
      <c r="G654" s="256">
        <v>29.3</v>
      </c>
      <c r="H654" s="256">
        <v>1.7</v>
      </c>
      <c r="I654" s="256">
        <v>15.3</v>
      </c>
    </row>
    <row r="655" spans="1:9" ht="12" customHeight="1" x14ac:dyDescent="0.25">
      <c r="A655" s="302"/>
      <c r="C655" s="198">
        <v>44831.583333333336</v>
      </c>
      <c r="D655" s="256">
        <v>484.4</v>
      </c>
      <c r="E655" s="256">
        <v>0</v>
      </c>
      <c r="F655" s="256">
        <v>17.2</v>
      </c>
      <c r="G655" s="256">
        <v>28.8</v>
      </c>
      <c r="H655" s="256">
        <v>2.1</v>
      </c>
      <c r="I655" s="256">
        <v>102.8</v>
      </c>
    </row>
    <row r="656" spans="1:9" ht="12" customHeight="1" x14ac:dyDescent="0.25">
      <c r="A656" s="302"/>
      <c r="C656" s="198">
        <v>44831.625</v>
      </c>
      <c r="D656" s="256">
        <v>484.4</v>
      </c>
      <c r="E656" s="256">
        <v>0</v>
      </c>
      <c r="F656" s="256">
        <v>14.6</v>
      </c>
      <c r="G656" s="256">
        <v>34.299999999999997</v>
      </c>
      <c r="H656" s="256">
        <v>2.4</v>
      </c>
      <c r="I656" s="256">
        <v>282.7</v>
      </c>
    </row>
    <row r="657" spans="1:9" ht="12" customHeight="1" x14ac:dyDescent="0.25">
      <c r="A657" s="302"/>
      <c r="C657" s="198">
        <v>44831.666666666664</v>
      </c>
      <c r="D657" s="256">
        <v>485.1</v>
      </c>
      <c r="E657" s="256">
        <v>0</v>
      </c>
      <c r="F657" s="256">
        <v>12.2</v>
      </c>
      <c r="G657" s="256">
        <v>45.4</v>
      </c>
      <c r="H657" s="256">
        <v>1.6</v>
      </c>
      <c r="I657" s="256">
        <v>201.6</v>
      </c>
    </row>
    <row r="658" spans="1:9" ht="12" customHeight="1" x14ac:dyDescent="0.25">
      <c r="A658" s="302"/>
      <c r="C658" s="198">
        <v>44831.708333333336</v>
      </c>
      <c r="D658" s="256">
        <v>485.6</v>
      </c>
      <c r="E658" s="256">
        <v>0</v>
      </c>
      <c r="F658" s="256">
        <v>10.1</v>
      </c>
      <c r="G658" s="256">
        <v>57.4</v>
      </c>
      <c r="H658" s="256">
        <v>0.8</v>
      </c>
      <c r="I658" s="256">
        <v>136.6</v>
      </c>
    </row>
    <row r="659" spans="1:9" ht="12" customHeight="1" x14ac:dyDescent="0.25">
      <c r="A659" s="302"/>
      <c r="C659" s="198">
        <v>44831.75</v>
      </c>
      <c r="D659" s="256">
        <v>485.7</v>
      </c>
      <c r="E659" s="256">
        <v>0</v>
      </c>
      <c r="F659" s="256">
        <v>10</v>
      </c>
      <c r="G659" s="256">
        <v>55.6</v>
      </c>
      <c r="H659" s="256">
        <v>0.9</v>
      </c>
      <c r="I659" s="256">
        <v>36.9</v>
      </c>
    </row>
    <row r="660" spans="1:9" ht="12" customHeight="1" x14ac:dyDescent="0.25">
      <c r="A660" s="302"/>
      <c r="C660" s="198">
        <v>44831.791666666664</v>
      </c>
      <c r="D660" s="256">
        <v>486</v>
      </c>
      <c r="E660" s="256">
        <v>0</v>
      </c>
      <c r="F660" s="256">
        <v>9.1999999999999993</v>
      </c>
      <c r="G660" s="256">
        <v>57.9</v>
      </c>
      <c r="H660" s="256">
        <v>1.5</v>
      </c>
      <c r="I660" s="256">
        <v>46.7</v>
      </c>
    </row>
    <row r="661" spans="1:9" ht="12" customHeight="1" x14ac:dyDescent="0.25">
      <c r="A661" s="302"/>
      <c r="C661" s="198">
        <v>44831.833333333336</v>
      </c>
      <c r="D661" s="256">
        <v>486.3</v>
      </c>
      <c r="E661" s="256">
        <v>0</v>
      </c>
      <c r="F661" s="256">
        <v>8</v>
      </c>
      <c r="G661" s="256">
        <v>61.5</v>
      </c>
      <c r="H661" s="256">
        <v>2</v>
      </c>
      <c r="I661" s="256">
        <v>344.8</v>
      </c>
    </row>
    <row r="662" spans="1:9" ht="12" customHeight="1" x14ac:dyDescent="0.25">
      <c r="A662" s="302"/>
      <c r="C662" s="198">
        <v>44831.875</v>
      </c>
      <c r="D662" s="256">
        <v>486.5</v>
      </c>
      <c r="E662" s="256">
        <v>0</v>
      </c>
      <c r="F662" s="256">
        <v>7.2</v>
      </c>
      <c r="G662" s="256">
        <v>65.2</v>
      </c>
      <c r="H662" s="256">
        <v>0.8</v>
      </c>
      <c r="I662" s="256">
        <v>352.4</v>
      </c>
    </row>
    <row r="663" spans="1:9" ht="12" customHeight="1" x14ac:dyDescent="0.25">
      <c r="A663" s="302"/>
      <c r="C663" s="198">
        <v>44831.916666666664</v>
      </c>
      <c r="D663" s="256">
        <v>486.6</v>
      </c>
      <c r="E663" s="256">
        <v>0</v>
      </c>
      <c r="F663" s="256">
        <v>6.6</v>
      </c>
      <c r="G663" s="256">
        <v>68.5</v>
      </c>
      <c r="H663" s="256">
        <v>0.8</v>
      </c>
      <c r="I663" s="256">
        <v>348.8</v>
      </c>
    </row>
    <row r="664" spans="1:9" ht="12" customHeight="1" x14ac:dyDescent="0.25">
      <c r="A664" s="302"/>
      <c r="C664" s="198">
        <v>44831.958333333336</v>
      </c>
      <c r="D664" s="256">
        <v>486.5</v>
      </c>
      <c r="E664" s="256">
        <v>0</v>
      </c>
      <c r="F664" s="256">
        <v>6</v>
      </c>
      <c r="G664" s="256">
        <v>70.900000000000006</v>
      </c>
      <c r="H664" s="256">
        <v>0.6</v>
      </c>
      <c r="I664" s="256">
        <v>352</v>
      </c>
    </row>
    <row r="665" spans="1:9" ht="12" customHeight="1" x14ac:dyDescent="0.25">
      <c r="A665" s="302">
        <v>28</v>
      </c>
      <c r="C665" s="198">
        <v>44832</v>
      </c>
      <c r="D665" s="256">
        <v>486.1</v>
      </c>
      <c r="E665" s="256">
        <v>0</v>
      </c>
      <c r="F665" s="256">
        <v>5.3</v>
      </c>
      <c r="G665" s="256">
        <v>72.900000000000006</v>
      </c>
      <c r="H665" s="256">
        <v>1</v>
      </c>
      <c r="I665" s="256">
        <v>312</v>
      </c>
    </row>
    <row r="666" spans="1:9" ht="12" customHeight="1" x14ac:dyDescent="0.25">
      <c r="A666" s="302"/>
      <c r="C666" s="198">
        <v>44832.041666666664</v>
      </c>
      <c r="D666" s="256">
        <v>485.7</v>
      </c>
      <c r="E666" s="256">
        <v>0</v>
      </c>
      <c r="F666" s="256">
        <v>4.4000000000000004</v>
      </c>
      <c r="G666" s="256">
        <v>75.2</v>
      </c>
      <c r="H666" s="256">
        <v>1.2</v>
      </c>
      <c r="I666" s="256">
        <v>275.10000000000002</v>
      </c>
    </row>
    <row r="667" spans="1:9" ht="12" customHeight="1" x14ac:dyDescent="0.25">
      <c r="A667" s="302"/>
      <c r="C667" s="198">
        <v>44832.083333333336</v>
      </c>
      <c r="D667" s="256">
        <v>485.4</v>
      </c>
      <c r="E667" s="256">
        <v>0</v>
      </c>
      <c r="F667" s="256">
        <v>3.7</v>
      </c>
      <c r="G667" s="256">
        <v>79.400000000000006</v>
      </c>
      <c r="H667" s="256">
        <v>1</v>
      </c>
      <c r="I667" s="256">
        <v>279.2</v>
      </c>
    </row>
    <row r="668" spans="1:9" ht="12" customHeight="1" x14ac:dyDescent="0.25">
      <c r="A668" s="302"/>
      <c r="C668" s="198">
        <v>44832.125</v>
      </c>
      <c r="D668" s="256">
        <v>485.4</v>
      </c>
      <c r="E668" s="256">
        <v>0</v>
      </c>
      <c r="F668" s="256">
        <v>3.2</v>
      </c>
      <c r="G668" s="256">
        <v>81</v>
      </c>
      <c r="H668" s="256">
        <v>0.8</v>
      </c>
      <c r="I668" s="256">
        <v>289</v>
      </c>
    </row>
    <row r="669" spans="1:9" ht="12" customHeight="1" x14ac:dyDescent="0.25">
      <c r="A669" s="302"/>
      <c r="C669" s="198">
        <v>44832.166666666664</v>
      </c>
      <c r="D669" s="256">
        <v>485.4</v>
      </c>
      <c r="E669" s="256">
        <v>0</v>
      </c>
      <c r="F669" s="256">
        <v>2.7</v>
      </c>
      <c r="G669" s="256">
        <v>79.900000000000006</v>
      </c>
      <c r="H669" s="256">
        <v>0.6</v>
      </c>
      <c r="I669" s="256">
        <v>297.7</v>
      </c>
    </row>
    <row r="670" spans="1:9" ht="12" customHeight="1" x14ac:dyDescent="0.25">
      <c r="A670" s="302"/>
      <c r="C670" s="198">
        <v>44832.208333333336</v>
      </c>
      <c r="D670" s="256">
        <v>485.9</v>
      </c>
      <c r="E670" s="256">
        <v>0</v>
      </c>
      <c r="F670" s="256">
        <v>2.2999999999999998</v>
      </c>
      <c r="G670" s="256">
        <v>80.599999999999994</v>
      </c>
      <c r="H670" s="256">
        <v>0.9</v>
      </c>
      <c r="I670" s="256">
        <v>281.5</v>
      </c>
    </row>
    <row r="671" spans="1:9" ht="12" customHeight="1" x14ac:dyDescent="0.25">
      <c r="A671" s="302"/>
      <c r="C671" s="198">
        <v>44832.25</v>
      </c>
      <c r="D671" s="256">
        <v>486.4</v>
      </c>
      <c r="E671" s="256">
        <v>0</v>
      </c>
      <c r="F671" s="256">
        <v>2</v>
      </c>
      <c r="G671" s="256">
        <v>81.8</v>
      </c>
      <c r="H671" s="256">
        <v>1</v>
      </c>
      <c r="I671" s="256">
        <v>272.3</v>
      </c>
    </row>
    <row r="672" spans="1:9" ht="12" customHeight="1" x14ac:dyDescent="0.25">
      <c r="A672" s="302"/>
      <c r="C672" s="198">
        <v>44832.291666666664</v>
      </c>
      <c r="D672" s="256">
        <v>486.8</v>
      </c>
      <c r="E672" s="256">
        <v>0</v>
      </c>
      <c r="F672" s="256">
        <v>4.0999999999999996</v>
      </c>
      <c r="G672" s="256">
        <v>71.099999999999994</v>
      </c>
      <c r="H672" s="256">
        <v>0.5</v>
      </c>
      <c r="I672" s="256">
        <v>262</v>
      </c>
    </row>
    <row r="673" spans="1:9" ht="12" customHeight="1" x14ac:dyDescent="0.25">
      <c r="A673" s="302"/>
      <c r="C673" s="198">
        <v>44832.333333333336</v>
      </c>
      <c r="D673" s="256">
        <v>486.9</v>
      </c>
      <c r="E673" s="256">
        <v>0</v>
      </c>
      <c r="F673" s="256">
        <v>8.1</v>
      </c>
      <c r="G673" s="256">
        <v>56</v>
      </c>
      <c r="H673" s="256">
        <v>0.5</v>
      </c>
      <c r="I673" s="256">
        <v>186.8</v>
      </c>
    </row>
    <row r="674" spans="1:9" ht="12" customHeight="1" x14ac:dyDescent="0.25">
      <c r="A674" s="302"/>
      <c r="C674" s="198">
        <v>44832.375</v>
      </c>
      <c r="D674" s="256">
        <v>486.6</v>
      </c>
      <c r="E674" s="256">
        <v>0</v>
      </c>
      <c r="F674" s="256">
        <v>10.9</v>
      </c>
      <c r="G674" s="256">
        <v>47.1</v>
      </c>
      <c r="H674" s="256">
        <v>0.8</v>
      </c>
      <c r="I674" s="256">
        <v>122</v>
      </c>
    </row>
    <row r="675" spans="1:9" ht="12" customHeight="1" x14ac:dyDescent="0.25">
      <c r="A675" s="302"/>
      <c r="C675" s="198">
        <v>44832.416666666664</v>
      </c>
      <c r="D675" s="256">
        <v>486.1</v>
      </c>
      <c r="E675" s="256">
        <v>0</v>
      </c>
      <c r="F675" s="256">
        <v>13.7</v>
      </c>
      <c r="G675" s="256">
        <v>39.200000000000003</v>
      </c>
      <c r="H675" s="256">
        <v>1.8</v>
      </c>
      <c r="I675" s="256">
        <v>124.3</v>
      </c>
    </row>
    <row r="676" spans="1:9" ht="12" customHeight="1" x14ac:dyDescent="0.25">
      <c r="A676" s="302"/>
      <c r="C676" s="198">
        <v>44832.458333333336</v>
      </c>
      <c r="D676" s="256">
        <v>485.5</v>
      </c>
      <c r="E676" s="256">
        <v>0</v>
      </c>
      <c r="F676" s="256">
        <v>15.8</v>
      </c>
      <c r="G676" s="256">
        <v>32.700000000000003</v>
      </c>
      <c r="H676" s="256">
        <v>0.9</v>
      </c>
      <c r="I676" s="256">
        <v>127.1</v>
      </c>
    </row>
    <row r="677" spans="1:9" ht="12" customHeight="1" x14ac:dyDescent="0.25">
      <c r="A677" s="302"/>
      <c r="C677" s="198">
        <v>44832.5</v>
      </c>
      <c r="D677" s="256">
        <v>484.9</v>
      </c>
      <c r="E677" s="256">
        <v>0</v>
      </c>
      <c r="F677" s="256">
        <v>17.8</v>
      </c>
      <c r="G677" s="256">
        <v>26.3</v>
      </c>
      <c r="H677" s="256">
        <v>1.6</v>
      </c>
      <c r="I677" s="256">
        <v>323.10000000000002</v>
      </c>
    </row>
    <row r="678" spans="1:9" ht="12" customHeight="1" x14ac:dyDescent="0.25">
      <c r="A678" s="302"/>
      <c r="C678" s="198">
        <v>44832.541666666664</v>
      </c>
      <c r="D678" s="256">
        <v>484.1</v>
      </c>
      <c r="E678" s="256">
        <v>0</v>
      </c>
      <c r="F678" s="256">
        <v>17.399999999999999</v>
      </c>
      <c r="G678" s="256">
        <v>26.8</v>
      </c>
      <c r="H678" s="256">
        <v>1.6</v>
      </c>
      <c r="I678" s="256">
        <v>83.4</v>
      </c>
    </row>
    <row r="679" spans="1:9" ht="12" customHeight="1" x14ac:dyDescent="0.25">
      <c r="A679" s="302"/>
      <c r="C679" s="198">
        <v>44832.583333333336</v>
      </c>
      <c r="D679" s="256">
        <v>483.7</v>
      </c>
      <c r="E679" s="256">
        <v>0</v>
      </c>
      <c r="F679" s="256">
        <v>17.8</v>
      </c>
      <c r="G679" s="256">
        <v>27.8</v>
      </c>
      <c r="H679" s="256">
        <v>2.5</v>
      </c>
      <c r="I679" s="256">
        <v>25</v>
      </c>
    </row>
    <row r="680" spans="1:9" ht="12" customHeight="1" x14ac:dyDescent="0.25">
      <c r="A680" s="302"/>
      <c r="C680" s="198">
        <v>44832.625</v>
      </c>
      <c r="D680" s="256">
        <v>483.6</v>
      </c>
      <c r="E680" s="256">
        <v>0</v>
      </c>
      <c r="F680" s="256">
        <v>15.9</v>
      </c>
      <c r="G680" s="256">
        <v>32.700000000000003</v>
      </c>
      <c r="H680" s="256">
        <v>3.2</v>
      </c>
      <c r="I680" s="256">
        <v>86.4</v>
      </c>
    </row>
    <row r="681" spans="1:9" ht="12" customHeight="1" x14ac:dyDescent="0.25">
      <c r="A681" s="302"/>
      <c r="C681" s="198">
        <v>44832.666666666664</v>
      </c>
      <c r="D681" s="256" t="s">
        <v>241</v>
      </c>
      <c r="E681" s="256">
        <v>0</v>
      </c>
      <c r="F681" s="256">
        <v>15.9</v>
      </c>
      <c r="G681" s="256">
        <v>27.8</v>
      </c>
      <c r="H681" s="256">
        <v>2.4</v>
      </c>
      <c r="I681" s="256">
        <v>67.3</v>
      </c>
    </row>
    <row r="682" spans="1:9" ht="12" customHeight="1" x14ac:dyDescent="0.25">
      <c r="A682" s="302"/>
      <c r="C682" s="198">
        <v>44832.708333333336</v>
      </c>
      <c r="D682" s="256">
        <v>484.1</v>
      </c>
      <c r="E682" s="256">
        <v>0</v>
      </c>
      <c r="F682" s="256">
        <v>12.8</v>
      </c>
      <c r="G682" s="256">
        <v>46.4</v>
      </c>
      <c r="H682" s="256">
        <v>1.8</v>
      </c>
      <c r="I682" s="256">
        <v>33.4</v>
      </c>
    </row>
    <row r="683" spans="1:9" ht="12" customHeight="1" x14ac:dyDescent="0.25">
      <c r="A683" s="302"/>
      <c r="C683" s="198">
        <v>44832.75</v>
      </c>
      <c r="D683" s="256">
        <v>484.9</v>
      </c>
      <c r="E683" s="256">
        <v>0</v>
      </c>
      <c r="F683" s="256">
        <v>11.4</v>
      </c>
      <c r="G683" s="256">
        <v>49.8</v>
      </c>
      <c r="H683" s="256">
        <v>1.3</v>
      </c>
      <c r="I683" s="256">
        <v>358.1</v>
      </c>
    </row>
    <row r="684" spans="1:9" ht="12" customHeight="1" x14ac:dyDescent="0.25">
      <c r="A684" s="302"/>
      <c r="C684" s="198">
        <v>44832.791666666664</v>
      </c>
      <c r="D684" s="256">
        <v>485.5</v>
      </c>
      <c r="E684" s="256">
        <v>0</v>
      </c>
      <c r="F684" s="256">
        <v>10</v>
      </c>
      <c r="G684" s="256">
        <v>56.9</v>
      </c>
      <c r="H684" s="256">
        <v>1.6</v>
      </c>
      <c r="I684" s="256">
        <v>24.5</v>
      </c>
    </row>
    <row r="685" spans="1:9" ht="12" customHeight="1" x14ac:dyDescent="0.25">
      <c r="A685" s="302"/>
      <c r="C685" s="198">
        <v>44832.833333333336</v>
      </c>
      <c r="D685" s="256">
        <v>485.8</v>
      </c>
      <c r="E685" s="256">
        <v>0</v>
      </c>
      <c r="F685" s="256">
        <v>9.6</v>
      </c>
      <c r="G685" s="256">
        <v>58.7</v>
      </c>
      <c r="H685" s="256">
        <v>1.4</v>
      </c>
      <c r="I685" s="256">
        <v>306.3</v>
      </c>
    </row>
    <row r="686" spans="1:9" ht="12" customHeight="1" x14ac:dyDescent="0.25">
      <c r="A686" s="302"/>
      <c r="C686" s="198">
        <v>44832.875</v>
      </c>
      <c r="D686" s="256">
        <v>486.1</v>
      </c>
      <c r="E686" s="256">
        <v>0</v>
      </c>
      <c r="F686" s="256">
        <v>8.6</v>
      </c>
      <c r="G686" s="256">
        <v>60.8</v>
      </c>
      <c r="H686" s="256">
        <v>1.3</v>
      </c>
      <c r="I686" s="256">
        <v>312.39999999999998</v>
      </c>
    </row>
    <row r="687" spans="1:9" ht="12" customHeight="1" x14ac:dyDescent="0.25">
      <c r="A687" s="302"/>
      <c r="C687" s="198">
        <v>44832.916666666664</v>
      </c>
      <c r="D687" s="256">
        <v>486.1</v>
      </c>
      <c r="E687" s="256">
        <v>0</v>
      </c>
      <c r="F687" s="256">
        <v>7.6</v>
      </c>
      <c r="G687" s="256">
        <v>63.4</v>
      </c>
      <c r="H687" s="256">
        <v>0.7</v>
      </c>
      <c r="I687" s="256">
        <v>331.1</v>
      </c>
    </row>
    <row r="688" spans="1:9" ht="12" customHeight="1" x14ac:dyDescent="0.25">
      <c r="A688" s="302"/>
      <c r="C688" s="198">
        <v>44832.958333333336</v>
      </c>
      <c r="D688" s="256">
        <v>486</v>
      </c>
      <c r="E688" s="256">
        <v>0</v>
      </c>
      <c r="F688" s="256">
        <v>6.7</v>
      </c>
      <c r="G688" s="256">
        <v>66.2</v>
      </c>
      <c r="H688" s="256">
        <v>0.8</v>
      </c>
      <c r="I688" s="256">
        <v>336.9</v>
      </c>
    </row>
    <row r="689" spans="1:9" ht="12" customHeight="1" x14ac:dyDescent="0.25">
      <c r="A689" s="302">
        <v>29</v>
      </c>
      <c r="C689" s="198">
        <v>44833</v>
      </c>
      <c r="D689" s="256">
        <v>485.8</v>
      </c>
      <c r="E689" s="256">
        <v>0</v>
      </c>
      <c r="F689" s="256">
        <v>5.9</v>
      </c>
      <c r="G689" s="256">
        <v>68.599999999999994</v>
      </c>
      <c r="H689" s="256">
        <v>1.2</v>
      </c>
      <c r="I689" s="256">
        <v>301.3</v>
      </c>
    </row>
    <row r="690" spans="1:9" ht="12" customHeight="1" x14ac:dyDescent="0.25">
      <c r="A690" s="302"/>
      <c r="C690" s="198">
        <v>44833.041666666664</v>
      </c>
      <c r="D690" s="256">
        <v>485.7</v>
      </c>
      <c r="E690" s="256">
        <v>0</v>
      </c>
      <c r="F690" s="256">
        <v>4.9000000000000004</v>
      </c>
      <c r="G690" s="256">
        <v>72.2</v>
      </c>
      <c r="H690" s="256">
        <v>1.1000000000000001</v>
      </c>
      <c r="I690" s="256">
        <v>277.2</v>
      </c>
    </row>
    <row r="691" spans="1:9" ht="12" customHeight="1" x14ac:dyDescent="0.25">
      <c r="A691" s="302"/>
      <c r="C691" s="198">
        <v>44833.083333333336</v>
      </c>
      <c r="D691" s="256">
        <v>485.5</v>
      </c>
      <c r="E691" s="256">
        <v>0</v>
      </c>
      <c r="F691" s="256">
        <v>4.2</v>
      </c>
      <c r="G691" s="256">
        <v>74.2</v>
      </c>
      <c r="H691" s="256">
        <v>1.2</v>
      </c>
      <c r="I691" s="256">
        <v>270.5</v>
      </c>
    </row>
    <row r="692" spans="1:9" ht="12" customHeight="1" x14ac:dyDescent="0.25">
      <c r="A692" s="302"/>
      <c r="C692" s="198">
        <v>44833.125</v>
      </c>
      <c r="D692" s="256">
        <v>485.4</v>
      </c>
      <c r="E692" s="256">
        <v>0</v>
      </c>
      <c r="F692" s="256">
        <v>3.7</v>
      </c>
      <c r="G692" s="256">
        <v>75.400000000000006</v>
      </c>
      <c r="H692" s="256">
        <v>1</v>
      </c>
      <c r="I692" s="256">
        <v>268.10000000000002</v>
      </c>
    </row>
    <row r="693" spans="1:9" ht="12" customHeight="1" x14ac:dyDescent="0.25">
      <c r="A693" s="302"/>
      <c r="C693" s="198">
        <v>44833.166666666664</v>
      </c>
      <c r="D693" s="256">
        <v>485.5</v>
      </c>
      <c r="E693" s="256">
        <v>0</v>
      </c>
      <c r="F693" s="256">
        <v>3.3</v>
      </c>
      <c r="G693" s="256">
        <v>77.099999999999994</v>
      </c>
      <c r="H693" s="256">
        <v>1.1000000000000001</v>
      </c>
      <c r="I693" s="256">
        <v>273</v>
      </c>
    </row>
    <row r="694" spans="1:9" ht="12" customHeight="1" x14ac:dyDescent="0.25">
      <c r="A694" s="302"/>
      <c r="C694" s="198">
        <v>44833.208333333336</v>
      </c>
      <c r="D694" s="256">
        <v>485.8</v>
      </c>
      <c r="E694" s="256">
        <v>0</v>
      </c>
      <c r="F694" s="256">
        <v>2.8</v>
      </c>
      <c r="G694" s="256">
        <v>79.2</v>
      </c>
      <c r="H694" s="256">
        <v>1.1000000000000001</v>
      </c>
      <c r="I694" s="256">
        <v>267.7</v>
      </c>
    </row>
    <row r="695" spans="1:9" ht="12" customHeight="1" x14ac:dyDescent="0.25">
      <c r="A695" s="302"/>
      <c r="C695" s="198">
        <v>44833.25</v>
      </c>
      <c r="D695" s="256">
        <v>486.1</v>
      </c>
      <c r="E695" s="256">
        <v>0</v>
      </c>
      <c r="F695" s="256">
        <v>2.8</v>
      </c>
      <c r="G695" s="256">
        <v>78.900000000000006</v>
      </c>
      <c r="H695" s="256">
        <v>1.2</v>
      </c>
      <c r="I695" s="256">
        <v>265.7</v>
      </c>
    </row>
    <row r="696" spans="1:9" ht="12" customHeight="1" x14ac:dyDescent="0.25">
      <c r="A696" s="302"/>
      <c r="C696" s="198">
        <v>44833.291666666664</v>
      </c>
      <c r="D696" s="256">
        <v>486.3</v>
      </c>
      <c r="E696" s="256">
        <v>0</v>
      </c>
      <c r="F696" s="256">
        <v>4.5</v>
      </c>
      <c r="G696" s="256">
        <v>70.5</v>
      </c>
      <c r="H696" s="256">
        <v>0.9</v>
      </c>
      <c r="I696" s="256">
        <v>248.6</v>
      </c>
    </row>
    <row r="697" spans="1:9" ht="12" customHeight="1" x14ac:dyDescent="0.25">
      <c r="A697" s="302"/>
      <c r="C697" s="198">
        <v>44833.333333333336</v>
      </c>
      <c r="D697" s="256">
        <v>486.4</v>
      </c>
      <c r="E697" s="256">
        <v>0</v>
      </c>
      <c r="F697" s="256">
        <v>8.3000000000000007</v>
      </c>
      <c r="G697" s="256">
        <v>57.6</v>
      </c>
      <c r="H697" s="256">
        <v>0.8</v>
      </c>
      <c r="I697" s="256">
        <v>248.9</v>
      </c>
    </row>
    <row r="698" spans="1:9" ht="12" customHeight="1" x14ac:dyDescent="0.25">
      <c r="A698" s="302"/>
      <c r="C698" s="198">
        <v>44833.375</v>
      </c>
      <c r="D698" s="256">
        <v>486.1</v>
      </c>
      <c r="E698" s="256">
        <v>0</v>
      </c>
      <c r="F698" s="256">
        <v>11.6</v>
      </c>
      <c r="G698" s="256">
        <v>49.7</v>
      </c>
      <c r="H698" s="256">
        <v>1.1000000000000001</v>
      </c>
      <c r="I698" s="256">
        <v>251.5</v>
      </c>
    </row>
    <row r="699" spans="1:9" ht="12" customHeight="1" x14ac:dyDescent="0.25">
      <c r="A699" s="302"/>
      <c r="C699" s="198">
        <v>44833.416666666664</v>
      </c>
      <c r="D699" s="256">
        <v>485.5</v>
      </c>
      <c r="E699" s="256">
        <v>0</v>
      </c>
      <c r="F699" s="256">
        <v>14.5</v>
      </c>
      <c r="G699" s="256">
        <v>38.299999999999997</v>
      </c>
      <c r="H699" s="256">
        <v>0.9</v>
      </c>
      <c r="I699" s="256">
        <v>256.7</v>
      </c>
    </row>
    <row r="700" spans="1:9" ht="12" customHeight="1" x14ac:dyDescent="0.25">
      <c r="A700" s="302"/>
      <c r="C700" s="198">
        <v>44833.458333333336</v>
      </c>
      <c r="D700" s="256">
        <v>484.8</v>
      </c>
      <c r="E700" s="256">
        <v>0</v>
      </c>
      <c r="F700" s="256">
        <v>16.8</v>
      </c>
      <c r="G700" s="256">
        <v>27.1</v>
      </c>
      <c r="H700" s="256">
        <v>1.3</v>
      </c>
      <c r="I700" s="256">
        <v>160</v>
      </c>
    </row>
    <row r="701" spans="1:9" ht="12" customHeight="1" x14ac:dyDescent="0.25">
      <c r="A701" s="302"/>
      <c r="C701" s="198">
        <v>44833.5</v>
      </c>
      <c r="D701" s="256">
        <v>483.8</v>
      </c>
      <c r="E701" s="256">
        <v>0</v>
      </c>
      <c r="F701" s="256">
        <v>18.7</v>
      </c>
      <c r="G701" s="256">
        <v>20.100000000000001</v>
      </c>
      <c r="H701" s="256">
        <v>1.2</v>
      </c>
      <c r="I701" s="256">
        <v>191.5</v>
      </c>
    </row>
    <row r="702" spans="1:9" ht="12" customHeight="1" x14ac:dyDescent="0.25">
      <c r="A702" s="302"/>
      <c r="C702" s="198">
        <v>44833.541666666664</v>
      </c>
      <c r="D702" s="256">
        <v>482.8</v>
      </c>
      <c r="E702" s="256">
        <v>0</v>
      </c>
      <c r="F702" s="256">
        <v>19.100000000000001</v>
      </c>
      <c r="G702" s="256">
        <v>19.600000000000001</v>
      </c>
      <c r="H702" s="256">
        <v>1.8</v>
      </c>
      <c r="I702" s="256">
        <v>121.3</v>
      </c>
    </row>
    <row r="703" spans="1:9" ht="12" customHeight="1" x14ac:dyDescent="0.25">
      <c r="A703" s="302"/>
      <c r="C703" s="198">
        <v>44833.583333333336</v>
      </c>
      <c r="D703" s="256">
        <v>482.5</v>
      </c>
      <c r="E703" s="256">
        <v>0</v>
      </c>
      <c r="F703" s="256">
        <v>17.2</v>
      </c>
      <c r="G703" s="256">
        <v>27.8</v>
      </c>
      <c r="H703" s="256">
        <v>1.9</v>
      </c>
      <c r="I703" s="256">
        <v>41</v>
      </c>
    </row>
    <row r="704" spans="1:9" ht="12" customHeight="1" x14ac:dyDescent="0.25">
      <c r="A704" s="302"/>
      <c r="C704" s="198">
        <v>44833.625</v>
      </c>
      <c r="D704" s="256">
        <v>482.7</v>
      </c>
      <c r="E704" s="256">
        <v>0</v>
      </c>
      <c r="F704" s="256">
        <v>13.9</v>
      </c>
      <c r="G704" s="256">
        <v>41.8</v>
      </c>
      <c r="H704" s="256">
        <v>2.5</v>
      </c>
      <c r="I704" s="256">
        <v>44</v>
      </c>
    </row>
    <row r="705" spans="1:9" ht="12" customHeight="1" x14ac:dyDescent="0.25">
      <c r="A705" s="302"/>
      <c r="C705" s="198">
        <v>44833.666666666664</v>
      </c>
      <c r="D705" s="256">
        <v>483</v>
      </c>
      <c r="E705" s="256">
        <v>0</v>
      </c>
      <c r="F705" s="256">
        <v>12.5</v>
      </c>
      <c r="G705" s="256">
        <v>43</v>
      </c>
      <c r="H705" s="256">
        <v>2.8</v>
      </c>
      <c r="I705" s="256">
        <v>57.3</v>
      </c>
    </row>
    <row r="706" spans="1:9" ht="12" customHeight="1" x14ac:dyDescent="0.25">
      <c r="A706" s="302"/>
      <c r="C706" s="198">
        <v>44833.708333333336</v>
      </c>
      <c r="D706" s="256">
        <v>483.5</v>
      </c>
      <c r="E706" s="256">
        <v>0</v>
      </c>
      <c r="F706" s="256">
        <v>11.5</v>
      </c>
      <c r="G706" s="256">
        <v>50</v>
      </c>
      <c r="H706" s="256">
        <v>2.8</v>
      </c>
      <c r="I706" s="256">
        <v>80.5</v>
      </c>
    </row>
    <row r="707" spans="1:9" ht="12" customHeight="1" x14ac:dyDescent="0.25">
      <c r="A707" s="302"/>
      <c r="C707" s="198">
        <v>44833.75</v>
      </c>
      <c r="D707" s="256">
        <v>483.8</v>
      </c>
      <c r="E707" s="256">
        <v>0</v>
      </c>
      <c r="F707" s="256">
        <v>10.7</v>
      </c>
      <c r="G707" s="256">
        <v>57.5</v>
      </c>
      <c r="H707" s="256">
        <v>1.8</v>
      </c>
      <c r="I707" s="256">
        <v>33.4</v>
      </c>
    </row>
    <row r="708" spans="1:9" ht="12" customHeight="1" x14ac:dyDescent="0.25">
      <c r="A708" s="302"/>
      <c r="C708" s="198">
        <v>44833.791666666664</v>
      </c>
      <c r="D708" s="256">
        <v>484.2</v>
      </c>
      <c r="E708" s="256">
        <v>0</v>
      </c>
      <c r="F708" s="256">
        <v>9.6</v>
      </c>
      <c r="G708" s="256">
        <v>60.5</v>
      </c>
      <c r="H708" s="256">
        <v>2.1</v>
      </c>
      <c r="I708" s="256">
        <v>59.2</v>
      </c>
    </row>
    <row r="709" spans="1:9" ht="12" customHeight="1" x14ac:dyDescent="0.25">
      <c r="A709" s="302"/>
      <c r="C709" s="198">
        <v>44833.833333333336</v>
      </c>
      <c r="D709" s="256">
        <v>484.7</v>
      </c>
      <c r="E709" s="256">
        <v>0</v>
      </c>
      <c r="F709" s="256">
        <v>8.6</v>
      </c>
      <c r="G709" s="256">
        <v>59.5</v>
      </c>
      <c r="H709" s="256">
        <v>2.2999999999999998</v>
      </c>
      <c r="I709" s="256">
        <v>77</v>
      </c>
    </row>
    <row r="710" spans="1:9" ht="12" customHeight="1" x14ac:dyDescent="0.25">
      <c r="A710" s="302"/>
      <c r="C710" s="198">
        <v>44833.875</v>
      </c>
      <c r="D710" s="256">
        <v>485.1</v>
      </c>
      <c r="E710" s="256">
        <v>0</v>
      </c>
      <c r="F710" s="256">
        <v>8.3000000000000007</v>
      </c>
      <c r="G710" s="256">
        <v>61.6</v>
      </c>
      <c r="H710" s="256">
        <v>1.2</v>
      </c>
      <c r="I710" s="256">
        <v>39.5</v>
      </c>
    </row>
    <row r="711" spans="1:9" ht="12" customHeight="1" x14ac:dyDescent="0.25">
      <c r="A711" s="302"/>
      <c r="C711" s="198">
        <v>44833.916666666664</v>
      </c>
      <c r="D711" s="256">
        <v>485.1</v>
      </c>
      <c r="E711" s="256">
        <v>0</v>
      </c>
      <c r="F711" s="256">
        <v>7.4</v>
      </c>
      <c r="G711" s="256">
        <v>64</v>
      </c>
      <c r="H711" s="256">
        <v>1.4</v>
      </c>
      <c r="I711" s="256">
        <v>330.9</v>
      </c>
    </row>
    <row r="712" spans="1:9" ht="12" customHeight="1" x14ac:dyDescent="0.25">
      <c r="A712" s="302"/>
      <c r="C712" s="198">
        <v>44833.958333333336</v>
      </c>
      <c r="D712" s="256">
        <v>485.2</v>
      </c>
      <c r="E712" s="256">
        <v>0</v>
      </c>
      <c r="F712" s="256">
        <v>6.6</v>
      </c>
      <c r="G712" s="256">
        <v>66.2</v>
      </c>
      <c r="H712" s="256">
        <v>1.6</v>
      </c>
      <c r="I712" s="256">
        <v>277.10000000000002</v>
      </c>
    </row>
    <row r="713" spans="1:9" ht="12" customHeight="1" x14ac:dyDescent="0.25">
      <c r="C713" s="198">
        <v>44834</v>
      </c>
      <c r="D713" s="256">
        <v>484.9</v>
      </c>
      <c r="E713" s="256">
        <v>0</v>
      </c>
      <c r="F713" s="256">
        <v>6.3</v>
      </c>
      <c r="G713" s="256">
        <v>68.5</v>
      </c>
      <c r="H713" s="256">
        <v>0.6</v>
      </c>
      <c r="I713" s="256">
        <v>297</v>
      </c>
    </row>
    <row r="714" spans="1:9" ht="12" customHeight="1" x14ac:dyDescent="0.25">
      <c r="C714" s="198">
        <v>44834.041666666664</v>
      </c>
      <c r="D714" s="256">
        <v>484.7</v>
      </c>
      <c r="E714" s="256">
        <v>0</v>
      </c>
      <c r="F714" s="256">
        <v>6</v>
      </c>
      <c r="G714" s="256">
        <v>69.5</v>
      </c>
      <c r="H714" s="256">
        <v>1.3</v>
      </c>
      <c r="I714" s="256">
        <v>266</v>
      </c>
    </row>
    <row r="715" spans="1:9" ht="12" customHeight="1" x14ac:dyDescent="0.25">
      <c r="C715" s="198">
        <v>44834.083333333336</v>
      </c>
      <c r="D715" s="256">
        <v>484.5</v>
      </c>
      <c r="E715" s="256">
        <v>0</v>
      </c>
      <c r="F715" s="256">
        <v>5.9</v>
      </c>
      <c r="G715" s="256">
        <v>71.099999999999994</v>
      </c>
      <c r="H715" s="256">
        <v>1.4</v>
      </c>
      <c r="I715" s="256">
        <v>259.39999999999998</v>
      </c>
    </row>
    <row r="716" spans="1:9" ht="12" customHeight="1" x14ac:dyDescent="0.25">
      <c r="C716" s="198">
        <v>44834.125</v>
      </c>
      <c r="D716" s="256">
        <v>484.4</v>
      </c>
      <c r="E716" s="256">
        <v>0</v>
      </c>
      <c r="F716" s="256">
        <v>5.9</v>
      </c>
      <c r="G716" s="256">
        <v>70.400000000000006</v>
      </c>
      <c r="H716" s="256">
        <v>0.9</v>
      </c>
      <c r="I716" s="256">
        <v>270.89999999999998</v>
      </c>
    </row>
    <row r="717" spans="1:9" ht="12" customHeight="1" x14ac:dyDescent="0.25">
      <c r="C717" s="198">
        <v>44834.166666666664</v>
      </c>
      <c r="D717" s="256">
        <v>484.4</v>
      </c>
      <c r="E717" s="256">
        <v>0</v>
      </c>
      <c r="F717" s="256">
        <v>5.5</v>
      </c>
      <c r="G717" s="256">
        <v>74.5</v>
      </c>
      <c r="H717" s="256">
        <v>1.4</v>
      </c>
      <c r="I717" s="256">
        <v>266.2</v>
      </c>
    </row>
    <row r="718" spans="1:9" ht="12" customHeight="1" x14ac:dyDescent="0.25">
      <c r="C718" s="198">
        <v>44834.208333333336</v>
      </c>
      <c r="D718" s="256">
        <v>484.6</v>
      </c>
      <c r="E718" s="256">
        <v>0</v>
      </c>
      <c r="F718" s="256">
        <v>5.4</v>
      </c>
      <c r="G718" s="256">
        <v>72.8</v>
      </c>
      <c r="H718" s="256">
        <v>1.3</v>
      </c>
      <c r="I718" s="256">
        <v>263.39999999999998</v>
      </c>
    </row>
    <row r="719" spans="1:9" ht="12" customHeight="1" x14ac:dyDescent="0.25">
      <c r="C719" s="198">
        <v>44834.25</v>
      </c>
      <c r="D719" s="256">
        <v>485.1</v>
      </c>
      <c r="E719" s="256">
        <v>0</v>
      </c>
      <c r="F719" s="256">
        <v>5.8</v>
      </c>
      <c r="G719" s="256">
        <v>70</v>
      </c>
      <c r="H719" s="256">
        <v>0.9</v>
      </c>
      <c r="I719" s="256">
        <v>268.8</v>
      </c>
    </row>
    <row r="720" spans="1:9" ht="12" customHeight="1" x14ac:dyDescent="0.25">
      <c r="C720" s="198">
        <v>44834.291666666664</v>
      </c>
      <c r="D720" s="256">
        <v>485.4</v>
      </c>
      <c r="E720" s="256">
        <v>0</v>
      </c>
      <c r="F720" s="256">
        <v>6.7</v>
      </c>
      <c r="G720" s="256">
        <v>65.400000000000006</v>
      </c>
      <c r="H720" s="256">
        <v>1</v>
      </c>
      <c r="I720" s="256">
        <v>271.8</v>
      </c>
    </row>
    <row r="721" spans="3:9" ht="12" customHeight="1" x14ac:dyDescent="0.25">
      <c r="C721" s="198">
        <v>44834.333333333336</v>
      </c>
      <c r="D721" s="256">
        <v>485.6</v>
      </c>
      <c r="E721" s="256">
        <v>0</v>
      </c>
      <c r="F721" s="256">
        <v>8.9</v>
      </c>
      <c r="G721" s="256">
        <v>57.7</v>
      </c>
      <c r="H721" s="256">
        <v>0.6</v>
      </c>
      <c r="I721" s="256">
        <v>142.1</v>
      </c>
    </row>
    <row r="722" spans="3:9" ht="12" customHeight="1" x14ac:dyDescent="0.25">
      <c r="C722" s="198">
        <v>44834.375</v>
      </c>
      <c r="D722" s="256">
        <v>485.7</v>
      </c>
      <c r="E722" s="256">
        <v>0</v>
      </c>
      <c r="F722" s="256">
        <v>10.5</v>
      </c>
      <c r="G722" s="256">
        <v>51.5</v>
      </c>
      <c r="H722" s="256">
        <v>0.8</v>
      </c>
      <c r="I722" s="256">
        <v>236.3</v>
      </c>
    </row>
    <row r="723" spans="3:9" ht="12" customHeight="1" x14ac:dyDescent="0.25">
      <c r="C723" s="198">
        <v>44834.416666666664</v>
      </c>
      <c r="D723" s="256">
        <v>485.3</v>
      </c>
      <c r="E723" s="256">
        <v>0</v>
      </c>
      <c r="F723" s="256">
        <v>12.3</v>
      </c>
      <c r="G723" s="256">
        <v>43.6</v>
      </c>
      <c r="H723" s="256">
        <v>1.1000000000000001</v>
      </c>
      <c r="I723" s="256">
        <v>212.2</v>
      </c>
    </row>
    <row r="724" spans="3:9" ht="12" customHeight="1" x14ac:dyDescent="0.25">
      <c r="C724" s="198">
        <v>44834.458333333336</v>
      </c>
      <c r="D724" s="256">
        <v>484.8</v>
      </c>
      <c r="E724" s="256">
        <v>0</v>
      </c>
      <c r="F724" s="256">
        <v>13.7</v>
      </c>
      <c r="G724" s="256">
        <v>38.299999999999997</v>
      </c>
      <c r="H724" s="256">
        <v>1.3</v>
      </c>
      <c r="I724" s="256">
        <v>183.5</v>
      </c>
    </row>
    <row r="725" spans="3:9" ht="12" customHeight="1" x14ac:dyDescent="0.25">
      <c r="C725" s="198">
        <v>44834.5</v>
      </c>
      <c r="D725" s="256">
        <v>484.1</v>
      </c>
      <c r="E725" s="256">
        <v>0</v>
      </c>
      <c r="F725" s="256">
        <v>15.3</v>
      </c>
      <c r="G725" s="256">
        <v>34</v>
      </c>
      <c r="H725" s="256">
        <v>1.3</v>
      </c>
      <c r="I725" s="256">
        <v>149.30000000000001</v>
      </c>
    </row>
    <row r="726" spans="3:9" ht="12" customHeight="1" x14ac:dyDescent="0.25">
      <c r="C726" s="198">
        <v>44834.541666666664</v>
      </c>
      <c r="D726" s="256">
        <v>483.9</v>
      </c>
      <c r="E726" s="256">
        <v>0</v>
      </c>
      <c r="F726" s="256">
        <v>13.7</v>
      </c>
      <c r="G726" s="256">
        <v>40.1</v>
      </c>
      <c r="H726" s="256">
        <v>2.5</v>
      </c>
      <c r="I726" s="256">
        <v>61.2</v>
      </c>
    </row>
    <row r="727" spans="3:9" ht="12" customHeight="1" x14ac:dyDescent="0.25">
      <c r="C727" s="198">
        <v>44834.583333333336</v>
      </c>
      <c r="D727" s="256">
        <v>483.7</v>
      </c>
      <c r="E727" s="256">
        <v>0</v>
      </c>
      <c r="F727" s="256">
        <v>14.5</v>
      </c>
      <c r="G727" s="256">
        <v>40.9</v>
      </c>
      <c r="H727" s="256">
        <v>3.1</v>
      </c>
      <c r="I727" s="256">
        <v>51.1</v>
      </c>
    </row>
    <row r="728" spans="3:9" ht="12" customHeight="1" x14ac:dyDescent="0.25">
      <c r="C728" s="198">
        <v>44834.625</v>
      </c>
      <c r="D728" s="256">
        <v>484.2</v>
      </c>
      <c r="E728" s="256">
        <v>0</v>
      </c>
      <c r="F728" s="256">
        <v>11.7</v>
      </c>
      <c r="G728" s="256">
        <v>47.2</v>
      </c>
      <c r="H728" s="256">
        <v>2.4</v>
      </c>
      <c r="I728" s="256">
        <v>112.7</v>
      </c>
    </row>
    <row r="729" spans="3:9" ht="12" customHeight="1" x14ac:dyDescent="0.25">
      <c r="C729" s="198">
        <v>44834.666666666664</v>
      </c>
      <c r="D729" s="256">
        <v>484.7</v>
      </c>
      <c r="E729" s="256">
        <v>0</v>
      </c>
      <c r="F729" s="256">
        <v>8.8000000000000007</v>
      </c>
      <c r="G729" s="256">
        <v>60.9</v>
      </c>
      <c r="H729" s="256">
        <v>2.9</v>
      </c>
      <c r="I729" s="256">
        <v>59.2</v>
      </c>
    </row>
    <row r="730" spans="3:9" ht="12" customHeight="1" x14ac:dyDescent="0.25">
      <c r="C730" s="198">
        <v>44834.708333333336</v>
      </c>
      <c r="D730" s="256">
        <v>485</v>
      </c>
      <c r="E730" s="256">
        <v>0</v>
      </c>
      <c r="F730" s="256">
        <v>7.7</v>
      </c>
      <c r="G730" s="256">
        <v>69.5</v>
      </c>
      <c r="H730" s="256">
        <v>1.7</v>
      </c>
      <c r="I730" s="256">
        <v>359.1</v>
      </c>
    </row>
    <row r="731" spans="3:9" ht="12" customHeight="1" x14ac:dyDescent="0.25">
      <c r="C731" s="198">
        <v>44834.75</v>
      </c>
      <c r="D731" s="256">
        <v>485.3</v>
      </c>
      <c r="E731" s="256">
        <v>0</v>
      </c>
      <c r="F731" s="256">
        <v>7.2</v>
      </c>
      <c r="G731" s="256">
        <v>71.599999999999994</v>
      </c>
      <c r="H731" s="256">
        <v>0.9</v>
      </c>
      <c r="I731" s="256">
        <v>294.39999999999998</v>
      </c>
    </row>
    <row r="732" spans="3:9" ht="12" customHeight="1" x14ac:dyDescent="0.25">
      <c r="C732" s="198">
        <v>44834.791666666664</v>
      </c>
      <c r="D732" s="256">
        <v>485.4</v>
      </c>
      <c r="E732" s="256">
        <v>0</v>
      </c>
      <c r="F732" s="256">
        <v>7.5</v>
      </c>
      <c r="G732" s="256">
        <v>69.5</v>
      </c>
      <c r="H732" s="256">
        <v>1.4</v>
      </c>
      <c r="I732" s="256">
        <v>277.10000000000002</v>
      </c>
    </row>
    <row r="733" spans="3:9" ht="12" customHeight="1" x14ac:dyDescent="0.25">
      <c r="C733" s="198">
        <v>44834.833333333336</v>
      </c>
      <c r="D733" s="256">
        <v>485.9</v>
      </c>
      <c r="E733" s="256">
        <v>0</v>
      </c>
      <c r="F733" s="256">
        <v>7.8</v>
      </c>
      <c r="G733" s="256">
        <v>68.5</v>
      </c>
      <c r="H733" s="256">
        <v>0.5</v>
      </c>
      <c r="I733" s="256">
        <v>274.39999999999998</v>
      </c>
    </row>
    <row r="734" spans="3:9" ht="12" customHeight="1" x14ac:dyDescent="0.25">
      <c r="C734" s="198">
        <v>44834.875</v>
      </c>
      <c r="D734" s="256">
        <v>486.2</v>
      </c>
      <c r="E734" s="256">
        <v>0</v>
      </c>
      <c r="F734" s="256">
        <v>7.7</v>
      </c>
      <c r="G734" s="256">
        <v>66.5</v>
      </c>
      <c r="H734" s="256">
        <v>1.1000000000000001</v>
      </c>
      <c r="I734" s="256">
        <v>99</v>
      </c>
    </row>
    <row r="735" spans="3:9" ht="12" customHeight="1" x14ac:dyDescent="0.25">
      <c r="C735" s="198">
        <v>44834.916666666664</v>
      </c>
      <c r="D735" s="256">
        <v>486.4</v>
      </c>
      <c r="E735" s="256">
        <v>0</v>
      </c>
      <c r="F735" s="256">
        <v>7.4</v>
      </c>
      <c r="G735" s="256">
        <v>66.2</v>
      </c>
      <c r="H735" s="256">
        <v>1</v>
      </c>
      <c r="I735" s="256">
        <v>68.900000000000006</v>
      </c>
    </row>
    <row r="736" spans="3:9" ht="12" customHeight="1" x14ac:dyDescent="0.25">
      <c r="C736" s="198">
        <v>44834.958333333336</v>
      </c>
      <c r="D736" s="256">
        <v>486.3</v>
      </c>
      <c r="E736" s="256">
        <v>0</v>
      </c>
      <c r="F736" s="256">
        <v>7.5</v>
      </c>
      <c r="G736" s="256">
        <v>64.3</v>
      </c>
      <c r="H736" s="256">
        <v>0.7</v>
      </c>
      <c r="I736" s="256">
        <v>108.7</v>
      </c>
    </row>
    <row r="737" spans="1:9" ht="12" hidden="1" customHeight="1" x14ac:dyDescent="0.25">
      <c r="A737" s="302"/>
      <c r="C737" s="198"/>
      <c r="D737" s="256"/>
      <c r="E737" s="256"/>
      <c r="F737" s="256"/>
      <c r="G737" s="256"/>
      <c r="H737" s="256"/>
      <c r="I737" s="256"/>
    </row>
    <row r="738" spans="1:9" ht="12" hidden="1" customHeight="1" x14ac:dyDescent="0.25">
      <c r="A738" s="302"/>
      <c r="C738" s="198"/>
      <c r="D738" s="256"/>
      <c r="E738" s="256"/>
      <c r="F738" s="256"/>
      <c r="G738" s="256"/>
      <c r="H738" s="256"/>
      <c r="I738" s="256"/>
    </row>
    <row r="739" spans="1:9" ht="12" hidden="1" customHeight="1" x14ac:dyDescent="0.25">
      <c r="A739" s="302"/>
      <c r="C739" s="198"/>
      <c r="D739" s="256"/>
      <c r="E739" s="256"/>
      <c r="F739" s="256"/>
      <c r="G739" s="256"/>
      <c r="H739" s="256"/>
      <c r="I739" s="256"/>
    </row>
    <row r="740" spans="1:9" ht="12" hidden="1" customHeight="1" x14ac:dyDescent="0.25">
      <c r="A740" s="302"/>
      <c r="C740" s="198"/>
      <c r="D740" s="256"/>
      <c r="E740" s="256"/>
      <c r="F740" s="256"/>
      <c r="G740" s="256"/>
      <c r="H740" s="256"/>
      <c r="I740" s="256"/>
    </row>
    <row r="741" spans="1:9" ht="12" hidden="1" customHeight="1" x14ac:dyDescent="0.25">
      <c r="A741" s="302"/>
      <c r="C741" s="198"/>
      <c r="D741" s="256"/>
      <c r="E741" s="256"/>
      <c r="F741" s="256"/>
      <c r="G741" s="256"/>
      <c r="H741" s="256"/>
      <c r="I741" s="256"/>
    </row>
    <row r="742" spans="1:9" ht="12" hidden="1" customHeight="1" x14ac:dyDescent="0.25">
      <c r="A742" s="302"/>
      <c r="C742" s="198"/>
      <c r="D742" s="256"/>
      <c r="E742" s="256"/>
      <c r="F742" s="256"/>
      <c r="G742" s="256"/>
      <c r="H742" s="256"/>
      <c r="I742" s="256"/>
    </row>
    <row r="743" spans="1:9" ht="12" hidden="1" customHeight="1" x14ac:dyDescent="0.25">
      <c r="A743" s="302"/>
      <c r="C743" s="198"/>
      <c r="D743" s="256"/>
      <c r="E743" s="256"/>
      <c r="F743" s="256"/>
      <c r="G743" s="256"/>
      <c r="H743" s="256"/>
      <c r="I743" s="256"/>
    </row>
    <row r="744" spans="1:9" ht="12" hidden="1" customHeight="1" x14ac:dyDescent="0.25">
      <c r="A744" s="302"/>
      <c r="C744" s="198"/>
      <c r="D744" s="256"/>
      <c r="E744" s="256"/>
      <c r="F744" s="256"/>
      <c r="G744" s="256"/>
      <c r="H744" s="256"/>
      <c r="I744" s="256"/>
    </row>
    <row r="745" spans="1:9" ht="12" hidden="1" customHeight="1" x14ac:dyDescent="0.25">
      <c r="A745" s="302"/>
      <c r="C745" s="198"/>
      <c r="D745" s="256"/>
      <c r="E745" s="256"/>
      <c r="F745" s="256"/>
      <c r="G745" s="256"/>
      <c r="H745" s="256"/>
      <c r="I745" s="256"/>
    </row>
    <row r="746" spans="1:9" ht="12" hidden="1" customHeight="1" x14ac:dyDescent="0.25">
      <c r="A746" s="302"/>
      <c r="C746" s="198"/>
      <c r="D746" s="256"/>
      <c r="E746" s="256"/>
      <c r="F746" s="256"/>
      <c r="G746" s="256"/>
      <c r="H746" s="256"/>
      <c r="I746" s="256"/>
    </row>
    <row r="747" spans="1:9" ht="12" hidden="1" customHeight="1" x14ac:dyDescent="0.25">
      <c r="A747" s="302"/>
      <c r="C747" s="198"/>
      <c r="D747" s="256"/>
      <c r="E747" s="256"/>
      <c r="F747" s="256"/>
      <c r="G747" s="256"/>
      <c r="H747" s="256"/>
      <c r="I747" s="256"/>
    </row>
    <row r="748" spans="1:9" ht="12" hidden="1" customHeight="1" x14ac:dyDescent="0.25">
      <c r="A748" s="302"/>
      <c r="C748" s="198"/>
      <c r="D748" s="256"/>
      <c r="E748" s="256"/>
      <c r="F748" s="256"/>
      <c r="G748" s="256"/>
      <c r="H748" s="256"/>
      <c r="I748" s="256"/>
    </row>
    <row r="749" spans="1:9" ht="12" hidden="1" customHeight="1" x14ac:dyDescent="0.25">
      <c r="A749" s="302"/>
      <c r="C749" s="198"/>
      <c r="D749" s="256"/>
      <c r="E749" s="256"/>
      <c r="F749" s="256"/>
      <c r="G749" s="256"/>
      <c r="H749" s="256"/>
      <c r="I749" s="256"/>
    </row>
    <row r="750" spans="1:9" ht="12" hidden="1" customHeight="1" x14ac:dyDescent="0.25">
      <c r="A750" s="302"/>
      <c r="C750" s="198"/>
      <c r="D750" s="256"/>
      <c r="E750" s="256"/>
      <c r="F750" s="256"/>
      <c r="G750" s="256"/>
      <c r="H750" s="256"/>
      <c r="I750" s="256"/>
    </row>
    <row r="751" spans="1:9" ht="12" hidden="1" customHeight="1" x14ac:dyDescent="0.25">
      <c r="A751" s="302"/>
      <c r="C751" s="198"/>
      <c r="D751" s="256"/>
      <c r="E751" s="256"/>
      <c r="F751" s="256"/>
      <c r="G751" s="256"/>
      <c r="H751" s="256"/>
      <c r="I751" s="256"/>
    </row>
    <row r="752" spans="1:9" ht="12" hidden="1" customHeight="1" x14ac:dyDescent="0.25">
      <c r="A752" s="302"/>
      <c r="C752" s="198"/>
      <c r="D752" s="256"/>
      <c r="E752" s="256"/>
      <c r="F752" s="256"/>
      <c r="G752" s="256"/>
      <c r="H752" s="256"/>
      <c r="I752" s="256"/>
    </row>
    <row r="753" spans="1:9" ht="12" hidden="1" customHeight="1" x14ac:dyDescent="0.25">
      <c r="A753" s="302"/>
      <c r="C753" s="198"/>
      <c r="D753" s="256"/>
      <c r="E753" s="256"/>
      <c r="F753" s="256"/>
      <c r="G753" s="256"/>
      <c r="H753" s="256"/>
      <c r="I753" s="256"/>
    </row>
    <row r="754" spans="1:9" ht="12" hidden="1" customHeight="1" x14ac:dyDescent="0.25">
      <c r="A754" s="302"/>
      <c r="C754" s="198"/>
      <c r="D754" s="256"/>
      <c r="E754" s="256"/>
      <c r="F754" s="256"/>
      <c r="G754" s="256"/>
      <c r="H754" s="256"/>
      <c r="I754" s="256"/>
    </row>
    <row r="755" spans="1:9" ht="12" hidden="1" customHeight="1" x14ac:dyDescent="0.25">
      <c r="A755" s="302"/>
      <c r="C755" s="198"/>
      <c r="D755" s="256"/>
      <c r="E755" s="256"/>
      <c r="F755" s="256"/>
      <c r="G755" s="256"/>
      <c r="H755" s="256"/>
      <c r="I755" s="256"/>
    </row>
    <row r="756" spans="1:9" ht="12" hidden="1" customHeight="1" x14ac:dyDescent="0.25">
      <c r="A756" s="302"/>
      <c r="C756" s="198"/>
      <c r="D756" s="256"/>
      <c r="E756" s="256"/>
      <c r="F756" s="256"/>
      <c r="G756" s="256"/>
      <c r="H756" s="256"/>
      <c r="I756" s="256"/>
    </row>
    <row r="757" spans="1:9" ht="12" hidden="1" customHeight="1" x14ac:dyDescent="0.25">
      <c r="A757" s="302"/>
      <c r="C757" s="198"/>
      <c r="D757" s="256"/>
      <c r="E757" s="256"/>
      <c r="F757" s="256"/>
      <c r="G757" s="256"/>
      <c r="H757" s="256"/>
      <c r="I757" s="256"/>
    </row>
    <row r="758" spans="1:9" ht="12" hidden="1" customHeight="1" x14ac:dyDescent="0.25">
      <c r="A758" s="302"/>
      <c r="C758" s="198"/>
      <c r="D758" s="256"/>
      <c r="E758" s="256"/>
      <c r="F758" s="256"/>
      <c r="G758" s="256"/>
      <c r="H758" s="256"/>
      <c r="I758" s="256"/>
    </row>
    <row r="759" spans="1:9" ht="12" hidden="1" customHeight="1" x14ac:dyDescent="0.25">
      <c r="A759" s="302"/>
      <c r="C759" s="198"/>
      <c r="D759" s="256"/>
      <c r="E759" s="256"/>
      <c r="F759" s="256"/>
      <c r="G759" s="256"/>
      <c r="H759" s="256"/>
      <c r="I759" s="256"/>
    </row>
    <row r="760" spans="1:9" ht="12" hidden="1" customHeight="1" x14ac:dyDescent="0.25">
      <c r="A760" s="302"/>
      <c r="C760" s="198"/>
      <c r="D760" s="256"/>
      <c r="E760" s="256"/>
      <c r="F760" s="256"/>
      <c r="G760" s="256"/>
      <c r="H760" s="256"/>
      <c r="I760" s="256"/>
    </row>
    <row r="761" spans="1:9" x14ac:dyDescent="0.25">
      <c r="A761" s="302"/>
      <c r="C761" s="259" t="s">
        <v>300</v>
      </c>
      <c r="D761" s="249"/>
      <c r="E761" s="249"/>
      <c r="F761" s="249"/>
      <c r="G761" s="249"/>
    </row>
    <row r="762" spans="1:9" x14ac:dyDescent="0.25">
      <c r="A762" s="302"/>
      <c r="C762" s="259" t="s">
        <v>315</v>
      </c>
      <c r="D762" s="249"/>
      <c r="E762" s="249"/>
      <c r="F762" s="249"/>
      <c r="G762" s="249"/>
    </row>
    <row r="763" spans="1:9" x14ac:dyDescent="0.25">
      <c r="A763" s="302"/>
      <c r="D763" s="249"/>
      <c r="E763" s="249"/>
      <c r="F763" s="249"/>
      <c r="G763" s="249"/>
    </row>
    <row r="764" spans="1:9" x14ac:dyDescent="0.25">
      <c r="A764" s="302"/>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7">
    <mergeCell ref="H14:I14"/>
    <mergeCell ref="C2:C4"/>
    <mergeCell ref="D2:I4"/>
    <mergeCell ref="D6:I6"/>
    <mergeCell ref="H8:I8"/>
    <mergeCell ref="C10:I10"/>
    <mergeCell ref="A281:A304"/>
    <mergeCell ref="A17:A40"/>
    <mergeCell ref="A41:A64"/>
    <mergeCell ref="A65:A88"/>
    <mergeCell ref="A89:A112"/>
    <mergeCell ref="A113:A136"/>
    <mergeCell ref="A137:A160"/>
    <mergeCell ref="A161:A184"/>
    <mergeCell ref="A185:A208"/>
    <mergeCell ref="A209:A232"/>
    <mergeCell ref="A233:A256"/>
    <mergeCell ref="A257:A280"/>
    <mergeCell ref="A569:A592"/>
    <mergeCell ref="A305:A328"/>
    <mergeCell ref="A329:A352"/>
    <mergeCell ref="A353:A376"/>
    <mergeCell ref="A377:A400"/>
    <mergeCell ref="A401:A424"/>
    <mergeCell ref="A425:A448"/>
    <mergeCell ref="A449:A472"/>
    <mergeCell ref="A473:A496"/>
    <mergeCell ref="A497:A520"/>
    <mergeCell ref="A521:A544"/>
    <mergeCell ref="A545:A568"/>
    <mergeCell ref="A761:A783"/>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
  <pageSetup paperSize="9" scale="69" orientation="portrait" horizontalDpi="4294967292" verticalDpi="300" r:id="rId1"/>
  <rowBreaks count="1" manualBreakCount="1">
    <brk id="91" min="1" max="9"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F3AD8-4A35-45A4-9AF0-1336E0AA0F86}">
  <dimension ref="B1:BQ49"/>
  <sheetViews>
    <sheetView showGridLines="0" zoomScale="70" zoomScaleNormal="70" zoomScaleSheetLayoutView="74" workbookViewId="0">
      <selection activeCell="AK33" sqref="AK33"/>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2" width="6.88671875" style="222" customWidth="1"/>
    <col min="33"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316</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319</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320</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6.34</v>
      </c>
      <c r="D17" s="231">
        <v>6.52</v>
      </c>
      <c r="E17" s="231">
        <v>6.39</v>
      </c>
      <c r="F17" s="231">
        <v>6.42</v>
      </c>
      <c r="G17" s="231">
        <v>6.18</v>
      </c>
      <c r="H17" s="231">
        <v>6.6</v>
      </c>
      <c r="I17" s="231">
        <v>6.73</v>
      </c>
      <c r="J17" s="231">
        <v>6.52</v>
      </c>
      <c r="K17" s="231">
        <v>6.68</v>
      </c>
      <c r="L17" s="231">
        <v>6.73</v>
      </c>
      <c r="M17" s="231">
        <v>7.18</v>
      </c>
      <c r="N17" s="231">
        <v>6.94</v>
      </c>
      <c r="O17" s="231">
        <v>6.86</v>
      </c>
      <c r="P17" s="231">
        <v>7.15</v>
      </c>
      <c r="Q17" s="231">
        <v>6.76</v>
      </c>
      <c r="R17" s="231">
        <v>6.81</v>
      </c>
      <c r="S17" s="231">
        <v>7.26</v>
      </c>
      <c r="T17" s="231">
        <v>7.36</v>
      </c>
      <c r="U17" s="231">
        <v>7.52</v>
      </c>
      <c r="V17" s="231">
        <v>7.6</v>
      </c>
      <c r="W17" s="231">
        <v>7.55</v>
      </c>
      <c r="X17" s="231">
        <v>7.28</v>
      </c>
      <c r="Y17" s="231">
        <v>7.13</v>
      </c>
      <c r="Z17" s="231">
        <v>7.52</v>
      </c>
      <c r="AA17" s="231">
        <v>7.65</v>
      </c>
      <c r="AB17" s="231">
        <v>7</v>
      </c>
      <c r="AC17" s="231">
        <v>7.2</v>
      </c>
      <c r="AD17" s="231">
        <v>7.62</v>
      </c>
      <c r="AE17" s="231">
        <v>7</v>
      </c>
      <c r="AF17" s="231">
        <v>7.36</v>
      </c>
      <c r="AG17" s="231">
        <v>7.57</v>
      </c>
    </row>
    <row r="18" spans="2:69" s="232" customFormat="1" x14ac:dyDescent="0.25">
      <c r="B18" s="230">
        <v>4.1666666666666664E-2</v>
      </c>
      <c r="C18" s="231">
        <v>6.55</v>
      </c>
      <c r="D18" s="231">
        <v>6.42</v>
      </c>
      <c r="E18" s="231">
        <v>6.34</v>
      </c>
      <c r="F18" s="231">
        <v>6</v>
      </c>
      <c r="G18" s="231">
        <v>6.24</v>
      </c>
      <c r="H18" s="231">
        <v>6.65</v>
      </c>
      <c r="I18" s="231">
        <v>6.1</v>
      </c>
      <c r="J18" s="231">
        <v>6.5</v>
      </c>
      <c r="K18" s="231">
        <v>6.5</v>
      </c>
      <c r="L18" s="231">
        <v>6.81</v>
      </c>
      <c r="M18" s="231">
        <v>7.39</v>
      </c>
      <c r="N18" s="231">
        <v>7</v>
      </c>
      <c r="O18" s="231">
        <v>6.81</v>
      </c>
      <c r="P18" s="231">
        <v>7.13</v>
      </c>
      <c r="Q18" s="231">
        <v>7.28</v>
      </c>
      <c r="R18" s="231">
        <v>6.52</v>
      </c>
      <c r="S18" s="231">
        <v>7.28</v>
      </c>
      <c r="T18" s="231">
        <v>7.39</v>
      </c>
      <c r="U18" s="231">
        <v>7.31</v>
      </c>
      <c r="V18" s="231">
        <v>7.55</v>
      </c>
      <c r="W18" s="231">
        <v>7.23</v>
      </c>
      <c r="X18" s="231">
        <v>7.2</v>
      </c>
      <c r="Y18" s="231">
        <v>7.57</v>
      </c>
      <c r="Z18" s="231">
        <v>8.31</v>
      </c>
      <c r="AA18" s="231">
        <v>7.07</v>
      </c>
      <c r="AB18" s="231">
        <v>6.92</v>
      </c>
      <c r="AC18" s="231">
        <v>7.02</v>
      </c>
      <c r="AD18" s="231">
        <v>7.49</v>
      </c>
      <c r="AE18" s="231">
        <v>7.23</v>
      </c>
      <c r="AF18" s="231">
        <v>7.6</v>
      </c>
      <c r="AG18" s="231">
        <v>7.65</v>
      </c>
    </row>
    <row r="19" spans="2:69" s="232" customFormat="1" x14ac:dyDescent="0.25">
      <c r="B19" s="230">
        <v>8.3333333333333329E-2</v>
      </c>
      <c r="C19" s="231">
        <v>6.58</v>
      </c>
      <c r="D19" s="231">
        <v>6.24</v>
      </c>
      <c r="E19" s="231">
        <v>6.1</v>
      </c>
      <c r="F19" s="231">
        <v>6.1</v>
      </c>
      <c r="G19" s="231">
        <v>6.18</v>
      </c>
      <c r="H19" s="231">
        <v>6.5</v>
      </c>
      <c r="I19" s="231">
        <v>6.5</v>
      </c>
      <c r="J19" s="231">
        <v>6.47</v>
      </c>
      <c r="K19" s="231">
        <v>6.26</v>
      </c>
      <c r="L19" s="231">
        <v>6.37</v>
      </c>
      <c r="M19" s="231">
        <v>7.1</v>
      </c>
      <c r="N19" s="231">
        <v>6.34</v>
      </c>
      <c r="O19" s="231">
        <v>6.6</v>
      </c>
      <c r="P19" s="231">
        <v>6.89</v>
      </c>
      <c r="Q19" s="231">
        <v>7.05</v>
      </c>
      <c r="R19" s="231">
        <v>6.71</v>
      </c>
      <c r="S19" s="231">
        <v>7.2</v>
      </c>
      <c r="T19" s="231">
        <v>7.34</v>
      </c>
      <c r="U19" s="231">
        <v>7.13</v>
      </c>
      <c r="V19" s="231">
        <v>6.97</v>
      </c>
      <c r="W19" s="231">
        <v>7.65</v>
      </c>
      <c r="X19" s="231">
        <v>6.73</v>
      </c>
      <c r="Y19" s="231">
        <v>7.6</v>
      </c>
      <c r="Z19" s="231">
        <v>7.39</v>
      </c>
      <c r="AA19" s="231">
        <v>7.23</v>
      </c>
      <c r="AB19" s="231">
        <v>6.97</v>
      </c>
      <c r="AC19" s="231">
        <v>7.2</v>
      </c>
      <c r="AD19" s="231">
        <v>7.28</v>
      </c>
      <c r="AE19" s="231">
        <v>6.63</v>
      </c>
      <c r="AF19" s="231">
        <v>7.68</v>
      </c>
      <c r="AG19" s="231">
        <v>7.23</v>
      </c>
    </row>
    <row r="20" spans="2:69" s="232" customFormat="1" x14ac:dyDescent="0.25">
      <c r="B20" s="230">
        <v>0.125</v>
      </c>
      <c r="C20" s="231">
        <v>6.58</v>
      </c>
      <c r="D20" s="231">
        <v>6.26</v>
      </c>
      <c r="E20" s="231">
        <v>6.24</v>
      </c>
      <c r="F20" s="231">
        <v>6.03</v>
      </c>
      <c r="G20" s="231">
        <v>6.13</v>
      </c>
      <c r="H20" s="231">
        <v>6.5</v>
      </c>
      <c r="I20" s="231">
        <v>6.42</v>
      </c>
      <c r="J20" s="231">
        <v>6.58</v>
      </c>
      <c r="K20" s="231">
        <v>6.31</v>
      </c>
      <c r="L20" s="231">
        <v>6.76</v>
      </c>
      <c r="M20" s="231">
        <v>7.07</v>
      </c>
      <c r="N20" s="231">
        <v>6.1</v>
      </c>
      <c r="O20" s="231">
        <v>6.42</v>
      </c>
      <c r="P20" s="231">
        <v>6.76</v>
      </c>
      <c r="Q20" s="231">
        <v>6.86</v>
      </c>
      <c r="R20" s="231">
        <v>6.94</v>
      </c>
      <c r="S20" s="231">
        <v>6.81</v>
      </c>
      <c r="T20" s="231">
        <v>7.18</v>
      </c>
      <c r="U20" s="231">
        <v>7.49</v>
      </c>
      <c r="V20" s="231">
        <v>7.39</v>
      </c>
      <c r="W20" s="231">
        <v>7.1</v>
      </c>
      <c r="X20" s="231">
        <v>6.94</v>
      </c>
      <c r="Y20" s="231">
        <v>7.55</v>
      </c>
      <c r="Z20" s="231">
        <v>7.49</v>
      </c>
      <c r="AA20" s="231">
        <v>7.05</v>
      </c>
      <c r="AB20" s="231">
        <v>7.1</v>
      </c>
      <c r="AC20" s="231">
        <v>7.13</v>
      </c>
      <c r="AD20" s="231">
        <v>7</v>
      </c>
      <c r="AE20" s="231">
        <v>6.71</v>
      </c>
      <c r="AF20" s="231">
        <v>7.34</v>
      </c>
      <c r="AG20" s="231">
        <v>7.31</v>
      </c>
    </row>
    <row r="21" spans="2:69" s="232" customFormat="1" x14ac:dyDescent="0.3">
      <c r="B21" s="230">
        <v>0.16666666666666666</v>
      </c>
      <c r="C21" s="231">
        <v>6.37</v>
      </c>
      <c r="D21" s="231">
        <v>6.13</v>
      </c>
      <c r="E21" s="231">
        <v>6.16</v>
      </c>
      <c r="F21" s="231">
        <v>6</v>
      </c>
      <c r="G21" s="231">
        <v>6.13</v>
      </c>
      <c r="H21" s="231">
        <v>6.5</v>
      </c>
      <c r="I21" s="231">
        <v>6.6</v>
      </c>
      <c r="J21" s="231">
        <v>6.29</v>
      </c>
      <c r="K21" s="231">
        <v>6.55</v>
      </c>
      <c r="L21" s="231">
        <v>6.86</v>
      </c>
      <c r="M21" s="231">
        <v>7.1</v>
      </c>
      <c r="N21" s="231">
        <v>6.31</v>
      </c>
      <c r="O21" s="231">
        <v>6.81</v>
      </c>
      <c r="P21" s="231">
        <v>7.23</v>
      </c>
      <c r="Q21" s="231">
        <v>7</v>
      </c>
      <c r="R21" s="231">
        <v>6.42</v>
      </c>
      <c r="S21" s="231">
        <v>6.5</v>
      </c>
      <c r="T21" s="231">
        <v>7.28</v>
      </c>
      <c r="U21" s="231">
        <v>7.13</v>
      </c>
      <c r="V21" s="231">
        <v>7.26</v>
      </c>
      <c r="W21" s="231">
        <v>6.92</v>
      </c>
      <c r="X21" s="231">
        <v>7.07</v>
      </c>
      <c r="Y21" s="231">
        <v>7.41</v>
      </c>
      <c r="Z21" s="231">
        <v>7.05</v>
      </c>
      <c r="AA21" s="231">
        <v>6.92</v>
      </c>
      <c r="AB21" s="231">
        <v>7.23</v>
      </c>
      <c r="AC21" s="231">
        <v>7.49</v>
      </c>
      <c r="AD21" s="231">
        <v>7.13</v>
      </c>
      <c r="AE21" s="231">
        <v>6.63</v>
      </c>
      <c r="AF21" s="231">
        <v>7.18</v>
      </c>
      <c r="AG21" s="231">
        <v>7.28</v>
      </c>
      <c r="AK21" s="214"/>
      <c r="AL21" s="214"/>
      <c r="AP21" s="214"/>
      <c r="BJ21" s="233"/>
      <c r="BK21" s="233"/>
      <c r="BL21" s="222"/>
      <c r="BM21" s="222"/>
      <c r="BN21" s="222"/>
      <c r="BO21" s="222"/>
      <c r="BP21" s="222"/>
      <c r="BQ21"/>
    </row>
    <row r="22" spans="2:69" s="232" customFormat="1" x14ac:dyDescent="0.25">
      <c r="B22" s="230">
        <v>0.20833333333333334</v>
      </c>
      <c r="C22" s="231">
        <v>6.24</v>
      </c>
      <c r="D22" s="231">
        <v>5.74</v>
      </c>
      <c r="E22" s="231">
        <v>6.26</v>
      </c>
      <c r="F22" s="231">
        <v>6.1</v>
      </c>
      <c r="G22" s="231">
        <v>5.9</v>
      </c>
      <c r="H22" s="231">
        <v>6.73</v>
      </c>
      <c r="I22" s="231">
        <v>6.55</v>
      </c>
      <c r="J22" s="231">
        <v>6.6</v>
      </c>
      <c r="K22" s="231">
        <v>6.81</v>
      </c>
      <c r="L22" s="231">
        <v>6.63</v>
      </c>
      <c r="M22" s="231">
        <v>6.94</v>
      </c>
      <c r="N22" s="231">
        <v>6.18</v>
      </c>
      <c r="O22" s="231">
        <v>6.86</v>
      </c>
      <c r="P22" s="231">
        <v>6.92</v>
      </c>
      <c r="Q22" s="231">
        <v>6.79</v>
      </c>
      <c r="R22" s="231">
        <v>6.92</v>
      </c>
      <c r="S22" s="231">
        <v>6.63</v>
      </c>
      <c r="T22" s="231">
        <v>7.26</v>
      </c>
      <c r="U22" s="231">
        <v>7.26</v>
      </c>
      <c r="V22" s="231">
        <v>7.86</v>
      </c>
      <c r="W22" s="231">
        <v>7.28</v>
      </c>
      <c r="X22" s="231">
        <v>6.76</v>
      </c>
      <c r="Y22" s="231">
        <v>7.86</v>
      </c>
      <c r="Z22" s="231">
        <v>7.81</v>
      </c>
      <c r="AA22" s="231">
        <v>6.97</v>
      </c>
      <c r="AB22" s="231">
        <v>7.52</v>
      </c>
      <c r="AC22" s="231">
        <v>7.13</v>
      </c>
      <c r="AD22" s="231">
        <v>7.36</v>
      </c>
      <c r="AE22" s="231">
        <v>6.86</v>
      </c>
      <c r="AF22" s="231">
        <v>7.31</v>
      </c>
      <c r="AG22" s="231">
        <v>7.39</v>
      </c>
    </row>
    <row r="23" spans="2:69" s="232" customFormat="1" x14ac:dyDescent="0.25">
      <c r="B23" s="230">
        <v>0.25</v>
      </c>
      <c r="C23" s="231">
        <v>6.76</v>
      </c>
      <c r="D23" s="231">
        <v>5.45</v>
      </c>
      <c r="E23" s="231">
        <v>5.87</v>
      </c>
      <c r="F23" s="231">
        <v>6.34</v>
      </c>
      <c r="G23" s="231">
        <v>5.71</v>
      </c>
      <c r="H23" s="231">
        <v>6.65</v>
      </c>
      <c r="I23" s="231">
        <v>6.71</v>
      </c>
      <c r="J23" s="231">
        <v>6.92</v>
      </c>
      <c r="K23" s="231">
        <v>6.55</v>
      </c>
      <c r="L23" s="231">
        <v>6.52</v>
      </c>
      <c r="M23" s="231">
        <v>6.86</v>
      </c>
      <c r="N23" s="231">
        <v>6.21</v>
      </c>
      <c r="O23" s="231">
        <v>6.73</v>
      </c>
      <c r="P23" s="231">
        <v>7.28</v>
      </c>
      <c r="Q23" s="231">
        <v>6.6</v>
      </c>
      <c r="R23" s="231">
        <v>7.44</v>
      </c>
      <c r="S23" s="231">
        <v>6.76</v>
      </c>
      <c r="T23" s="231">
        <v>7.68</v>
      </c>
      <c r="U23" s="231">
        <v>7.41</v>
      </c>
      <c r="V23" s="231">
        <v>8.07</v>
      </c>
      <c r="W23" s="231">
        <v>7.41</v>
      </c>
      <c r="X23" s="231">
        <v>7.02</v>
      </c>
      <c r="Y23" s="231">
        <v>7.55</v>
      </c>
      <c r="Z23" s="231">
        <v>7.47</v>
      </c>
      <c r="AA23" s="231">
        <v>6.97</v>
      </c>
      <c r="AB23" s="231">
        <v>8.33</v>
      </c>
      <c r="AC23" s="231">
        <v>7.26</v>
      </c>
      <c r="AD23" s="231">
        <v>7.1</v>
      </c>
      <c r="AE23" s="231">
        <v>7.13</v>
      </c>
      <c r="AF23" s="231">
        <v>7.78</v>
      </c>
      <c r="AG23" s="231">
        <v>7.28</v>
      </c>
    </row>
    <row r="24" spans="2:69" s="232" customFormat="1" x14ac:dyDescent="0.25">
      <c r="B24" s="230">
        <v>0.29166666666666669</v>
      </c>
      <c r="C24" s="231">
        <v>7.52</v>
      </c>
      <c r="D24" s="231">
        <v>5.58</v>
      </c>
      <c r="E24" s="231">
        <v>6.37</v>
      </c>
      <c r="F24" s="231">
        <v>6.29</v>
      </c>
      <c r="G24" s="231">
        <v>5.84</v>
      </c>
      <c r="H24" s="231">
        <v>6.58</v>
      </c>
      <c r="I24" s="231">
        <v>6.92</v>
      </c>
      <c r="J24" s="231">
        <v>6.97</v>
      </c>
      <c r="K24" s="231">
        <v>6.37</v>
      </c>
      <c r="L24" s="231">
        <v>6.37</v>
      </c>
      <c r="M24" s="231">
        <v>6.92</v>
      </c>
      <c r="N24" s="231">
        <v>6.5</v>
      </c>
      <c r="O24" s="231">
        <v>6.21</v>
      </c>
      <c r="P24" s="231">
        <v>6.94</v>
      </c>
      <c r="Q24" s="231">
        <v>7.1</v>
      </c>
      <c r="R24" s="231">
        <v>7.28</v>
      </c>
      <c r="S24" s="231">
        <v>7.05</v>
      </c>
      <c r="T24" s="231">
        <v>7.49</v>
      </c>
      <c r="U24" s="231">
        <v>7.62</v>
      </c>
      <c r="V24" s="231">
        <v>7.81</v>
      </c>
      <c r="W24" s="231">
        <v>7.49</v>
      </c>
      <c r="X24" s="231">
        <v>7.34</v>
      </c>
      <c r="Y24" s="231">
        <v>8.02</v>
      </c>
      <c r="Z24" s="231">
        <v>7.76</v>
      </c>
      <c r="AA24" s="231">
        <v>7.15</v>
      </c>
      <c r="AB24" s="231">
        <v>8.52</v>
      </c>
      <c r="AC24" s="231">
        <v>7.15</v>
      </c>
      <c r="AD24" s="231">
        <v>7.34</v>
      </c>
      <c r="AE24" s="231">
        <v>7.15</v>
      </c>
      <c r="AF24" s="231">
        <v>7.52</v>
      </c>
      <c r="AG24" s="231">
        <v>7.62</v>
      </c>
    </row>
    <row r="25" spans="2:69" s="232" customFormat="1" x14ac:dyDescent="0.25">
      <c r="B25" s="230">
        <v>0.33333333333333331</v>
      </c>
      <c r="C25" s="231">
        <v>6.84</v>
      </c>
      <c r="D25" s="231">
        <v>6.16</v>
      </c>
      <c r="E25" s="231">
        <v>6.37</v>
      </c>
      <c r="F25" s="231">
        <v>6.76</v>
      </c>
      <c r="G25" s="231">
        <v>6.08</v>
      </c>
      <c r="H25" s="231">
        <v>6.5</v>
      </c>
      <c r="I25" s="231">
        <v>7</v>
      </c>
      <c r="J25" s="231">
        <v>6.81</v>
      </c>
      <c r="K25" s="231">
        <v>6.81</v>
      </c>
      <c r="L25" s="231">
        <v>6.89</v>
      </c>
      <c r="M25" s="231">
        <v>6.81</v>
      </c>
      <c r="N25" s="231">
        <v>6.45</v>
      </c>
      <c r="O25" s="231">
        <v>6.24</v>
      </c>
      <c r="P25" s="231">
        <v>6.79</v>
      </c>
      <c r="Q25" s="231">
        <v>7</v>
      </c>
      <c r="R25" s="231">
        <v>6.84</v>
      </c>
      <c r="S25" s="231">
        <v>7.13</v>
      </c>
      <c r="T25" s="231">
        <v>7.49</v>
      </c>
      <c r="U25" s="231">
        <v>7.39</v>
      </c>
      <c r="V25" s="231">
        <v>7.83</v>
      </c>
      <c r="W25" s="231">
        <v>7.55</v>
      </c>
      <c r="X25" s="231">
        <v>7.02</v>
      </c>
      <c r="Y25" s="231">
        <v>7.96</v>
      </c>
      <c r="Z25" s="231">
        <v>7.65</v>
      </c>
      <c r="AA25" s="231">
        <v>7.41</v>
      </c>
      <c r="AB25" s="231">
        <v>8.25</v>
      </c>
      <c r="AC25" s="231">
        <v>7</v>
      </c>
      <c r="AD25" s="231">
        <v>7.34</v>
      </c>
      <c r="AE25" s="231">
        <v>7.23</v>
      </c>
      <c r="AF25" s="231">
        <v>7.49</v>
      </c>
      <c r="AG25" s="231">
        <v>7.91</v>
      </c>
    </row>
    <row r="26" spans="2:69" s="232" customFormat="1" x14ac:dyDescent="0.25">
      <c r="B26" s="230">
        <v>0.375</v>
      </c>
      <c r="C26" s="231">
        <v>6.31</v>
      </c>
      <c r="D26" s="231">
        <v>6.42</v>
      </c>
      <c r="E26" s="231">
        <v>6.24</v>
      </c>
      <c r="F26" s="231">
        <v>6.73</v>
      </c>
      <c r="G26" s="231">
        <v>6.47</v>
      </c>
      <c r="H26" s="231">
        <v>6.6</v>
      </c>
      <c r="I26" s="231">
        <v>7.02</v>
      </c>
      <c r="J26" s="231">
        <v>6.76</v>
      </c>
      <c r="K26" s="231">
        <v>6.89</v>
      </c>
      <c r="L26" s="231">
        <v>6.86</v>
      </c>
      <c r="M26" s="231">
        <v>6.79</v>
      </c>
      <c r="N26" s="231">
        <v>6.89</v>
      </c>
      <c r="O26" s="231">
        <v>7.05</v>
      </c>
      <c r="P26" s="231">
        <v>6.84</v>
      </c>
      <c r="Q26" s="231">
        <v>7.41</v>
      </c>
      <c r="R26" s="231">
        <v>7.31</v>
      </c>
      <c r="S26" s="231">
        <v>7.15</v>
      </c>
      <c r="T26" s="231">
        <v>7.65</v>
      </c>
      <c r="U26" s="231">
        <v>7.49</v>
      </c>
      <c r="V26" s="231">
        <v>8.44</v>
      </c>
      <c r="W26" s="231">
        <v>7.76</v>
      </c>
      <c r="X26" s="231">
        <v>7.65</v>
      </c>
      <c r="Y26" s="231">
        <v>7.57</v>
      </c>
      <c r="Z26" s="231">
        <v>7.91</v>
      </c>
      <c r="AA26" s="231">
        <v>7.65</v>
      </c>
      <c r="AB26" s="231">
        <v>7.47</v>
      </c>
      <c r="AC26" s="231">
        <v>7.28</v>
      </c>
      <c r="AD26" s="231" t="s">
        <v>252</v>
      </c>
      <c r="AE26" s="231">
        <v>7.55</v>
      </c>
      <c r="AF26" s="231">
        <v>7.81</v>
      </c>
      <c r="AG26" s="231">
        <v>7.6</v>
      </c>
    </row>
    <row r="27" spans="2:69" s="232" customFormat="1" x14ac:dyDescent="0.25">
      <c r="B27" s="230">
        <v>0.41666666666666669</v>
      </c>
      <c r="C27" s="231">
        <v>6.5</v>
      </c>
      <c r="D27" s="231">
        <v>6.34</v>
      </c>
      <c r="E27" s="231">
        <v>6.58</v>
      </c>
      <c r="F27" s="231">
        <v>6.76</v>
      </c>
      <c r="G27" s="231">
        <v>6.92</v>
      </c>
      <c r="H27" s="231">
        <v>7</v>
      </c>
      <c r="I27" s="231">
        <v>6.86</v>
      </c>
      <c r="J27" s="231">
        <v>7.02</v>
      </c>
      <c r="K27" s="231">
        <v>7.39</v>
      </c>
      <c r="L27" s="231">
        <v>7.2</v>
      </c>
      <c r="M27" s="231">
        <v>6.79</v>
      </c>
      <c r="N27" s="231">
        <v>7.23</v>
      </c>
      <c r="O27" s="231">
        <v>6.68</v>
      </c>
      <c r="P27" s="231">
        <v>7.34</v>
      </c>
      <c r="Q27" s="231">
        <v>7.62</v>
      </c>
      <c r="R27" s="231">
        <v>7.13</v>
      </c>
      <c r="S27" s="231">
        <v>7.28</v>
      </c>
      <c r="T27" s="231">
        <v>7.55</v>
      </c>
      <c r="U27" s="231">
        <v>7.55</v>
      </c>
      <c r="V27" s="231">
        <v>8.36</v>
      </c>
      <c r="W27" s="231">
        <v>8.1199999999999992</v>
      </c>
      <c r="X27" s="231">
        <v>7.36</v>
      </c>
      <c r="Y27" s="231">
        <v>7.57</v>
      </c>
      <c r="Z27" s="231">
        <v>7.57</v>
      </c>
      <c r="AA27" s="231">
        <v>7.68</v>
      </c>
      <c r="AB27" s="231">
        <v>7.91</v>
      </c>
      <c r="AC27" s="231">
        <v>7.39</v>
      </c>
      <c r="AD27" s="231" t="s">
        <v>252</v>
      </c>
      <c r="AE27" s="231">
        <v>8.15</v>
      </c>
      <c r="AF27" s="231">
        <v>7.6</v>
      </c>
      <c r="AG27" s="231">
        <v>7.76</v>
      </c>
    </row>
    <row r="28" spans="2:69" s="232" customFormat="1" x14ac:dyDescent="0.25">
      <c r="B28" s="230">
        <v>0.45833333333333331</v>
      </c>
      <c r="C28" s="231">
        <v>7</v>
      </c>
      <c r="D28" s="231">
        <v>6.5</v>
      </c>
      <c r="E28" s="231">
        <v>7.1</v>
      </c>
      <c r="F28" s="231">
        <v>6.86</v>
      </c>
      <c r="G28" s="231">
        <v>7.23</v>
      </c>
      <c r="H28" s="231">
        <v>6.71</v>
      </c>
      <c r="I28" s="231">
        <v>6.86</v>
      </c>
      <c r="J28" s="231">
        <v>6.97</v>
      </c>
      <c r="K28" s="231">
        <v>7.36</v>
      </c>
      <c r="L28" s="231">
        <v>7.13</v>
      </c>
      <c r="M28" s="231">
        <v>6.86</v>
      </c>
      <c r="N28" s="231">
        <v>7.13</v>
      </c>
      <c r="O28" s="231">
        <v>7.07</v>
      </c>
      <c r="P28" s="231">
        <v>7.81</v>
      </c>
      <c r="Q28" s="231">
        <v>7.31</v>
      </c>
      <c r="R28" s="231">
        <v>7.23</v>
      </c>
      <c r="S28" s="231">
        <v>7.44</v>
      </c>
      <c r="T28" s="231">
        <v>7.73</v>
      </c>
      <c r="U28" s="231">
        <v>7.73</v>
      </c>
      <c r="V28" s="231">
        <v>7.86</v>
      </c>
      <c r="W28" s="231">
        <v>7.86</v>
      </c>
      <c r="X28" s="231">
        <v>7.52</v>
      </c>
      <c r="Y28" s="231">
        <v>7.39</v>
      </c>
      <c r="Z28" s="231">
        <v>7.65</v>
      </c>
      <c r="AA28" s="231">
        <v>7.81</v>
      </c>
      <c r="AB28" s="231">
        <v>7.73</v>
      </c>
      <c r="AC28" s="231">
        <v>7.41</v>
      </c>
      <c r="AD28" s="231" t="s">
        <v>252</v>
      </c>
      <c r="AE28" s="231">
        <v>7.91</v>
      </c>
      <c r="AF28" s="231">
        <v>7.41</v>
      </c>
      <c r="AG28" s="231">
        <v>7.49</v>
      </c>
    </row>
    <row r="29" spans="2:69" s="232" customFormat="1" x14ac:dyDescent="0.25">
      <c r="B29" s="230">
        <v>0.5</v>
      </c>
      <c r="C29" s="231">
        <v>6.94</v>
      </c>
      <c r="D29" s="231">
        <v>6.81</v>
      </c>
      <c r="E29" s="231">
        <v>6.86</v>
      </c>
      <c r="F29" s="231">
        <v>6.73</v>
      </c>
      <c r="G29" s="231">
        <v>6.92</v>
      </c>
      <c r="H29" s="231">
        <v>6.76</v>
      </c>
      <c r="I29" s="231">
        <v>6.92</v>
      </c>
      <c r="J29" s="231">
        <v>6.76</v>
      </c>
      <c r="K29" s="231">
        <v>6.89</v>
      </c>
      <c r="L29" s="231">
        <v>7.76</v>
      </c>
      <c r="M29" s="231">
        <v>6.65</v>
      </c>
      <c r="N29" s="231">
        <v>6.97</v>
      </c>
      <c r="O29" s="231">
        <v>7</v>
      </c>
      <c r="P29" s="231">
        <v>8.07</v>
      </c>
      <c r="Q29" s="231">
        <v>7.13</v>
      </c>
      <c r="R29" s="231">
        <v>7.23</v>
      </c>
      <c r="S29" s="231">
        <v>7.41</v>
      </c>
      <c r="T29" s="231">
        <v>7.7</v>
      </c>
      <c r="U29" s="231">
        <v>7.76</v>
      </c>
      <c r="V29" s="231">
        <v>7.76</v>
      </c>
      <c r="W29" s="231">
        <v>9.64</v>
      </c>
      <c r="X29" s="231">
        <v>7.47</v>
      </c>
      <c r="Y29" s="231">
        <v>7.36</v>
      </c>
      <c r="Z29" s="231">
        <v>7.55</v>
      </c>
      <c r="AA29" s="231">
        <v>7.91</v>
      </c>
      <c r="AB29" s="231">
        <v>7.89</v>
      </c>
      <c r="AC29" s="231">
        <v>7.13</v>
      </c>
      <c r="AD29" s="231">
        <v>7.34</v>
      </c>
      <c r="AE29" s="231">
        <v>7.73</v>
      </c>
      <c r="AF29" s="231">
        <v>7.62</v>
      </c>
      <c r="AG29" s="231">
        <v>7.65</v>
      </c>
    </row>
    <row r="30" spans="2:69" s="232" customFormat="1" x14ac:dyDescent="0.25">
      <c r="B30" s="230">
        <v>0.54166666666666663</v>
      </c>
      <c r="C30" s="231">
        <v>6.84</v>
      </c>
      <c r="D30" s="231">
        <v>6.86</v>
      </c>
      <c r="E30" s="231">
        <v>6.94</v>
      </c>
      <c r="F30" s="231">
        <v>6.71</v>
      </c>
      <c r="G30" s="231">
        <v>6.76</v>
      </c>
      <c r="H30" s="231">
        <v>5.84</v>
      </c>
      <c r="I30" s="231">
        <v>6.89</v>
      </c>
      <c r="J30" s="231">
        <v>7.07</v>
      </c>
      <c r="K30" s="231">
        <v>7.02</v>
      </c>
      <c r="L30" s="231">
        <v>7.81</v>
      </c>
      <c r="M30" s="231">
        <v>7</v>
      </c>
      <c r="N30" s="231">
        <v>7.05</v>
      </c>
      <c r="O30" s="231">
        <v>6.97</v>
      </c>
      <c r="P30" s="231">
        <v>7.36</v>
      </c>
      <c r="Q30" s="231">
        <v>7.23</v>
      </c>
      <c r="R30" s="231">
        <v>7.13</v>
      </c>
      <c r="S30" s="231">
        <v>7.36</v>
      </c>
      <c r="T30" s="231">
        <v>7.81</v>
      </c>
      <c r="U30" s="231">
        <v>8.02</v>
      </c>
      <c r="V30" s="231">
        <v>7.7</v>
      </c>
      <c r="W30" s="231">
        <v>11.06</v>
      </c>
      <c r="X30" s="231">
        <v>7.39</v>
      </c>
      <c r="Y30" s="231">
        <v>7.62</v>
      </c>
      <c r="Z30" s="231">
        <v>7.89</v>
      </c>
      <c r="AA30" s="231">
        <v>8.1</v>
      </c>
      <c r="AB30" s="231">
        <v>7.62</v>
      </c>
      <c r="AC30" s="231">
        <v>7.15</v>
      </c>
      <c r="AD30" s="231">
        <v>7.31</v>
      </c>
      <c r="AE30" s="231">
        <v>7.81</v>
      </c>
      <c r="AF30" s="231">
        <v>7.52</v>
      </c>
      <c r="AG30" s="231">
        <v>7.41</v>
      </c>
    </row>
    <row r="31" spans="2:69" s="232" customFormat="1" x14ac:dyDescent="0.25">
      <c r="B31" s="230">
        <v>0.58333333333333337</v>
      </c>
      <c r="C31" s="231">
        <v>6.94</v>
      </c>
      <c r="D31" s="231">
        <v>6.68</v>
      </c>
      <c r="E31" s="231">
        <v>6.86</v>
      </c>
      <c r="F31" s="231">
        <v>6.6</v>
      </c>
      <c r="G31" s="231">
        <v>6.68</v>
      </c>
      <c r="H31" s="231">
        <v>5.95</v>
      </c>
      <c r="I31" s="231">
        <v>7</v>
      </c>
      <c r="J31" s="231">
        <v>6.63</v>
      </c>
      <c r="K31" s="231">
        <v>6.92</v>
      </c>
      <c r="L31" s="231">
        <v>7.47</v>
      </c>
      <c r="M31" s="231">
        <v>7</v>
      </c>
      <c r="N31" s="231">
        <v>7.39</v>
      </c>
      <c r="O31" s="231">
        <v>7.18</v>
      </c>
      <c r="P31" s="231">
        <v>7.91</v>
      </c>
      <c r="Q31" s="231">
        <v>8.44</v>
      </c>
      <c r="R31" s="231">
        <v>6.94</v>
      </c>
      <c r="S31" s="231">
        <v>7.6</v>
      </c>
      <c r="T31" s="231">
        <v>7.55</v>
      </c>
      <c r="U31" s="231">
        <v>7.68</v>
      </c>
      <c r="V31" s="231">
        <v>7.65</v>
      </c>
      <c r="W31" s="231">
        <v>9.1199999999999992</v>
      </c>
      <c r="X31" s="231">
        <v>7.41</v>
      </c>
      <c r="Y31" s="231">
        <v>7.57</v>
      </c>
      <c r="Z31" s="231">
        <v>7.7</v>
      </c>
      <c r="AA31" s="231">
        <v>7.7</v>
      </c>
      <c r="AB31" s="231">
        <v>7.57</v>
      </c>
      <c r="AC31" s="231">
        <v>7.15</v>
      </c>
      <c r="AD31" s="231">
        <v>7.28</v>
      </c>
      <c r="AE31" s="231">
        <v>7.65</v>
      </c>
      <c r="AF31" s="231">
        <v>7.55</v>
      </c>
      <c r="AG31" s="231">
        <v>7.41</v>
      </c>
    </row>
    <row r="32" spans="2:69" s="232" customFormat="1" x14ac:dyDescent="0.25">
      <c r="B32" s="230">
        <v>0.625</v>
      </c>
      <c r="C32" s="231">
        <v>7</v>
      </c>
      <c r="D32" s="231">
        <v>6.6</v>
      </c>
      <c r="E32" s="231">
        <v>6.6</v>
      </c>
      <c r="F32" s="231">
        <v>6.92</v>
      </c>
      <c r="G32" s="231">
        <v>6.89</v>
      </c>
      <c r="H32" s="231">
        <v>5.76</v>
      </c>
      <c r="I32" s="231">
        <v>7.07</v>
      </c>
      <c r="J32" s="231">
        <v>6.6</v>
      </c>
      <c r="K32" s="231">
        <v>6.86</v>
      </c>
      <c r="L32" s="231">
        <v>7.23</v>
      </c>
      <c r="M32" s="231">
        <v>6.92</v>
      </c>
      <c r="N32" s="231">
        <v>7.44</v>
      </c>
      <c r="O32" s="231">
        <v>7.07</v>
      </c>
      <c r="P32" s="231">
        <v>8.83</v>
      </c>
      <c r="Q32" s="231">
        <v>7.55</v>
      </c>
      <c r="R32" s="231">
        <v>7.34</v>
      </c>
      <c r="S32" s="231">
        <v>7.68</v>
      </c>
      <c r="T32" s="231">
        <v>8.02</v>
      </c>
      <c r="U32" s="231">
        <v>7.73</v>
      </c>
      <c r="V32" s="231">
        <v>7.65</v>
      </c>
      <c r="W32" s="231">
        <v>9.0399999999999991</v>
      </c>
      <c r="X32" s="231">
        <v>7.57</v>
      </c>
      <c r="Y32" s="231">
        <v>7.39</v>
      </c>
      <c r="Z32" s="231">
        <v>7.55</v>
      </c>
      <c r="AA32" s="231">
        <v>7.94</v>
      </c>
      <c r="AB32" s="231">
        <v>7.39</v>
      </c>
      <c r="AC32" s="231">
        <v>7.13</v>
      </c>
      <c r="AD32" s="231">
        <v>7.6</v>
      </c>
      <c r="AE32" s="231">
        <v>7.78</v>
      </c>
      <c r="AF32" s="231">
        <v>7.44</v>
      </c>
      <c r="AG32" s="231">
        <v>7.6</v>
      </c>
    </row>
    <row r="33" spans="2:36" s="232" customFormat="1" x14ac:dyDescent="0.25">
      <c r="B33" s="230">
        <v>0.66666666666666663</v>
      </c>
      <c r="C33" s="231">
        <v>6.71</v>
      </c>
      <c r="D33" s="231">
        <v>6.86</v>
      </c>
      <c r="E33" s="231">
        <v>6.52</v>
      </c>
      <c r="F33" s="231">
        <v>6.52</v>
      </c>
      <c r="G33" s="231">
        <v>7.26</v>
      </c>
      <c r="H33" s="231">
        <v>5.5</v>
      </c>
      <c r="I33" s="231">
        <v>6.86</v>
      </c>
      <c r="J33" s="231">
        <v>6.92</v>
      </c>
      <c r="K33" s="231">
        <v>7</v>
      </c>
      <c r="L33" s="231">
        <v>6.89</v>
      </c>
      <c r="M33" s="231">
        <v>7.13</v>
      </c>
      <c r="N33" s="231">
        <v>7.39</v>
      </c>
      <c r="O33" s="231">
        <v>7.1</v>
      </c>
      <c r="P33" s="231">
        <v>7.65</v>
      </c>
      <c r="Q33" s="231">
        <v>7.57</v>
      </c>
      <c r="R33" s="231">
        <v>7.2</v>
      </c>
      <c r="S33" s="231">
        <v>7.7</v>
      </c>
      <c r="T33" s="231">
        <v>8.0399999999999991</v>
      </c>
      <c r="U33" s="231">
        <v>7.89</v>
      </c>
      <c r="V33" s="231">
        <v>7.96</v>
      </c>
      <c r="W33" s="231">
        <v>8.2799999999999994</v>
      </c>
      <c r="X33" s="231">
        <v>7.41</v>
      </c>
      <c r="Y33" s="231">
        <v>7.41</v>
      </c>
      <c r="Z33" s="231">
        <v>7.83</v>
      </c>
      <c r="AA33" s="231">
        <v>7.73</v>
      </c>
      <c r="AB33" s="231">
        <v>7.18</v>
      </c>
      <c r="AC33" s="231">
        <v>7.26</v>
      </c>
      <c r="AD33" s="231">
        <v>7.41</v>
      </c>
      <c r="AE33" s="231">
        <v>7.65</v>
      </c>
      <c r="AF33" s="231">
        <v>7.55</v>
      </c>
      <c r="AG33" s="231">
        <v>7.78</v>
      </c>
    </row>
    <row r="34" spans="2:36" s="232" customFormat="1" x14ac:dyDescent="0.25">
      <c r="B34" s="230">
        <v>0.70833333333333337</v>
      </c>
      <c r="C34" s="231">
        <v>6.84</v>
      </c>
      <c r="D34" s="231">
        <v>6.92</v>
      </c>
      <c r="E34" s="231">
        <v>6.97</v>
      </c>
      <c r="F34" s="231">
        <v>6.73</v>
      </c>
      <c r="G34" s="231">
        <v>6.86</v>
      </c>
      <c r="H34" s="231">
        <v>5.61</v>
      </c>
      <c r="I34" s="231">
        <v>6.79</v>
      </c>
      <c r="J34" s="231">
        <v>6.65</v>
      </c>
      <c r="K34" s="231">
        <v>6.89</v>
      </c>
      <c r="L34" s="231">
        <v>7.05</v>
      </c>
      <c r="M34" s="231">
        <v>6.86</v>
      </c>
      <c r="N34" s="231">
        <v>7</v>
      </c>
      <c r="O34" s="231">
        <v>7.52</v>
      </c>
      <c r="P34" s="231">
        <v>7.6</v>
      </c>
      <c r="Q34" s="231">
        <v>6.92</v>
      </c>
      <c r="R34" s="231">
        <v>7.07</v>
      </c>
      <c r="S34" s="231">
        <v>7.7</v>
      </c>
      <c r="T34" s="231">
        <v>7.96</v>
      </c>
      <c r="U34" s="231">
        <v>7.49</v>
      </c>
      <c r="V34" s="231">
        <v>8.6199999999999992</v>
      </c>
      <c r="W34" s="231">
        <v>9.1999999999999993</v>
      </c>
      <c r="X34" s="231">
        <v>7.68</v>
      </c>
      <c r="Y34" s="231">
        <v>7.2</v>
      </c>
      <c r="Z34" s="231">
        <v>7.55</v>
      </c>
      <c r="AA34" s="231">
        <v>7.41</v>
      </c>
      <c r="AB34" s="231">
        <v>7.55</v>
      </c>
      <c r="AC34" s="231">
        <v>7.2</v>
      </c>
      <c r="AD34" s="231">
        <v>7.57</v>
      </c>
      <c r="AE34" s="231">
        <v>7.76</v>
      </c>
      <c r="AF34" s="231">
        <v>7.39</v>
      </c>
      <c r="AG34" s="231">
        <v>7.76</v>
      </c>
    </row>
    <row r="35" spans="2:36" s="232" customFormat="1" x14ac:dyDescent="0.25">
      <c r="B35" s="230">
        <v>0.75</v>
      </c>
      <c r="C35" s="231">
        <v>6.86</v>
      </c>
      <c r="D35" s="231">
        <v>6.92</v>
      </c>
      <c r="E35" s="231">
        <v>6.65</v>
      </c>
      <c r="F35" s="231">
        <v>6.6</v>
      </c>
      <c r="G35" s="231">
        <v>6.55</v>
      </c>
      <c r="H35" s="231">
        <v>5.69</v>
      </c>
      <c r="I35" s="231">
        <v>6.68</v>
      </c>
      <c r="J35" s="231">
        <v>6.65</v>
      </c>
      <c r="K35" s="231">
        <v>7.07</v>
      </c>
      <c r="L35" s="231">
        <v>7.02</v>
      </c>
      <c r="M35" s="231">
        <v>6.92</v>
      </c>
      <c r="N35" s="231">
        <v>7.07</v>
      </c>
      <c r="O35" s="231">
        <v>8.7200000000000006</v>
      </c>
      <c r="P35" s="231">
        <v>7.76</v>
      </c>
      <c r="Q35" s="231">
        <v>7.28</v>
      </c>
      <c r="R35" s="231">
        <v>7.28</v>
      </c>
      <c r="S35" s="231">
        <v>7.73</v>
      </c>
      <c r="T35" s="231">
        <v>7.55</v>
      </c>
      <c r="U35" s="231">
        <v>7.78</v>
      </c>
      <c r="V35" s="231">
        <v>13.76</v>
      </c>
      <c r="W35" s="231">
        <v>8.6199999999999992</v>
      </c>
      <c r="X35" s="231">
        <v>7.55</v>
      </c>
      <c r="Y35" s="231">
        <v>7.36</v>
      </c>
      <c r="Z35" s="231">
        <v>8.0399999999999991</v>
      </c>
      <c r="AA35" s="231">
        <v>7.49</v>
      </c>
      <c r="AB35" s="231">
        <v>7.28</v>
      </c>
      <c r="AC35" s="231">
        <v>7.18</v>
      </c>
      <c r="AD35" s="231">
        <v>7.78</v>
      </c>
      <c r="AE35" s="231">
        <v>7.41</v>
      </c>
      <c r="AF35" s="231">
        <v>7.78</v>
      </c>
      <c r="AG35" s="231">
        <v>7.62</v>
      </c>
    </row>
    <row r="36" spans="2:36" s="232" customFormat="1" x14ac:dyDescent="0.25">
      <c r="B36" s="230">
        <v>0.79166666666666663</v>
      </c>
      <c r="C36" s="231">
        <v>6.39</v>
      </c>
      <c r="D36" s="231">
        <v>6.79</v>
      </c>
      <c r="E36" s="231">
        <v>6.6</v>
      </c>
      <c r="F36" s="231">
        <v>6.42</v>
      </c>
      <c r="G36" s="231">
        <v>6.76</v>
      </c>
      <c r="H36" s="231">
        <v>5.97</v>
      </c>
      <c r="I36" s="231">
        <v>6.92</v>
      </c>
      <c r="J36" s="231">
        <v>6.76</v>
      </c>
      <c r="K36" s="231">
        <v>6.6</v>
      </c>
      <c r="L36" s="231">
        <v>7.18</v>
      </c>
      <c r="M36" s="231">
        <v>6.68</v>
      </c>
      <c r="N36" s="231">
        <v>7.02</v>
      </c>
      <c r="O36" s="231">
        <v>7.41</v>
      </c>
      <c r="P36" s="231">
        <v>7.55</v>
      </c>
      <c r="Q36" s="231">
        <v>6.94</v>
      </c>
      <c r="R36" s="231">
        <v>7.55</v>
      </c>
      <c r="S36" s="231">
        <v>7.23</v>
      </c>
      <c r="T36" s="231">
        <v>7.89</v>
      </c>
      <c r="U36" s="231">
        <v>7.23</v>
      </c>
      <c r="V36" s="231">
        <v>16.170000000000002</v>
      </c>
      <c r="W36" s="231">
        <v>7.6</v>
      </c>
      <c r="X36" s="231">
        <v>7.28</v>
      </c>
      <c r="Y36" s="231">
        <v>7.02</v>
      </c>
      <c r="Z36" s="231">
        <v>8.02</v>
      </c>
      <c r="AA36" s="231">
        <v>7.41</v>
      </c>
      <c r="AB36" s="231">
        <v>7.99</v>
      </c>
      <c r="AC36" s="231">
        <v>7.18</v>
      </c>
      <c r="AD36" s="231">
        <v>7.28</v>
      </c>
      <c r="AE36" s="231">
        <v>7.68</v>
      </c>
      <c r="AF36" s="231">
        <v>7.39</v>
      </c>
      <c r="AG36" s="231">
        <v>7.28</v>
      </c>
    </row>
    <row r="37" spans="2:36" s="232" customFormat="1" x14ac:dyDescent="0.25">
      <c r="B37" s="230">
        <v>0.83333333333333337</v>
      </c>
      <c r="C37" s="231">
        <v>6.37</v>
      </c>
      <c r="D37" s="231">
        <v>6.55</v>
      </c>
      <c r="E37" s="231">
        <v>6.34</v>
      </c>
      <c r="F37" s="231">
        <v>6.6</v>
      </c>
      <c r="G37" s="231">
        <v>7.13</v>
      </c>
      <c r="H37" s="231">
        <v>6.37</v>
      </c>
      <c r="I37" s="231">
        <v>6.86</v>
      </c>
      <c r="J37" s="231">
        <v>6.6</v>
      </c>
      <c r="K37" s="231">
        <v>6.73</v>
      </c>
      <c r="L37" s="231">
        <v>6.89</v>
      </c>
      <c r="M37" s="231">
        <v>6.58</v>
      </c>
      <c r="N37" s="231">
        <v>6.97</v>
      </c>
      <c r="O37" s="231">
        <v>7.44</v>
      </c>
      <c r="P37" s="231">
        <v>7.49</v>
      </c>
      <c r="Q37" s="231">
        <v>6.86</v>
      </c>
      <c r="R37" s="231">
        <v>7.07</v>
      </c>
      <c r="S37" s="231">
        <v>7.6</v>
      </c>
      <c r="T37" s="231">
        <v>8.1999999999999993</v>
      </c>
      <c r="U37" s="231">
        <v>7.6</v>
      </c>
      <c r="V37" s="231">
        <v>14.25</v>
      </c>
      <c r="W37" s="231">
        <v>7.76</v>
      </c>
      <c r="X37" s="231">
        <v>7.28</v>
      </c>
      <c r="Y37" s="231">
        <v>7.23</v>
      </c>
      <c r="Z37" s="231">
        <v>7.76</v>
      </c>
      <c r="AA37" s="231">
        <v>7.28</v>
      </c>
      <c r="AB37" s="231">
        <v>8.31</v>
      </c>
      <c r="AC37" s="231">
        <v>7.28</v>
      </c>
      <c r="AD37" s="231">
        <v>7.68</v>
      </c>
      <c r="AE37" s="231">
        <v>7.73</v>
      </c>
      <c r="AF37" s="231">
        <v>7.55</v>
      </c>
      <c r="AG37" s="231">
        <v>7.65</v>
      </c>
    </row>
    <row r="38" spans="2:36" s="232" customFormat="1" x14ac:dyDescent="0.25">
      <c r="B38" s="230">
        <v>0.875</v>
      </c>
      <c r="C38" s="231">
        <v>6.18</v>
      </c>
      <c r="D38" s="231">
        <v>6.34</v>
      </c>
      <c r="E38" s="231">
        <v>6.68</v>
      </c>
      <c r="F38" s="231">
        <v>6.6</v>
      </c>
      <c r="G38" s="231">
        <v>6.68</v>
      </c>
      <c r="H38" s="231">
        <v>6.24</v>
      </c>
      <c r="I38" s="231">
        <v>6.71</v>
      </c>
      <c r="J38" s="231">
        <v>13.15</v>
      </c>
      <c r="K38" s="231">
        <v>6.84</v>
      </c>
      <c r="L38" s="231">
        <v>7</v>
      </c>
      <c r="M38" s="231">
        <v>6.6</v>
      </c>
      <c r="N38" s="231">
        <v>7.07</v>
      </c>
      <c r="O38" s="231">
        <v>7.28</v>
      </c>
      <c r="P38" s="231">
        <v>7.65</v>
      </c>
      <c r="Q38" s="231">
        <v>6.73</v>
      </c>
      <c r="R38" s="231">
        <v>7.44</v>
      </c>
      <c r="S38" s="231">
        <v>7.34</v>
      </c>
      <c r="T38" s="231">
        <v>7.23</v>
      </c>
      <c r="U38" s="231">
        <v>7.31</v>
      </c>
      <c r="V38" s="231">
        <v>9.75</v>
      </c>
      <c r="W38" s="231">
        <v>7.57</v>
      </c>
      <c r="X38" s="231">
        <v>7.13</v>
      </c>
      <c r="Y38" s="231">
        <v>7.02</v>
      </c>
      <c r="Z38" s="231">
        <v>7.68</v>
      </c>
      <c r="AA38" s="231">
        <v>7.2</v>
      </c>
      <c r="AB38" s="231">
        <v>7.47</v>
      </c>
      <c r="AC38" s="231">
        <v>7.18</v>
      </c>
      <c r="AD38" s="231">
        <v>7.28</v>
      </c>
      <c r="AE38" s="231">
        <v>8.0399999999999991</v>
      </c>
      <c r="AF38" s="231">
        <v>7.86</v>
      </c>
      <c r="AG38" s="231">
        <v>8.07</v>
      </c>
    </row>
    <row r="39" spans="2:36" s="232" customFormat="1" x14ac:dyDescent="0.25">
      <c r="B39" s="230">
        <v>0.91666666666666663</v>
      </c>
      <c r="C39" s="231">
        <v>6.39</v>
      </c>
      <c r="D39" s="231">
        <v>6.31</v>
      </c>
      <c r="E39" s="231">
        <v>6.26</v>
      </c>
      <c r="F39" s="231">
        <v>6.42</v>
      </c>
      <c r="G39" s="231">
        <v>6.63</v>
      </c>
      <c r="H39" s="231">
        <v>6.65</v>
      </c>
      <c r="I39" s="231">
        <v>6.81</v>
      </c>
      <c r="J39" s="231">
        <v>6.76</v>
      </c>
      <c r="K39" s="231">
        <v>6.73</v>
      </c>
      <c r="L39" s="231">
        <v>7.05</v>
      </c>
      <c r="M39" s="231">
        <v>6.47</v>
      </c>
      <c r="N39" s="231">
        <v>7.15</v>
      </c>
      <c r="O39" s="231">
        <v>7.55</v>
      </c>
      <c r="P39" s="231">
        <v>7.05</v>
      </c>
      <c r="Q39" s="231">
        <v>6.79</v>
      </c>
      <c r="R39" s="231">
        <v>7.15</v>
      </c>
      <c r="S39" s="231">
        <v>7.28</v>
      </c>
      <c r="T39" s="231">
        <v>7.34</v>
      </c>
      <c r="U39" s="231">
        <v>7.13</v>
      </c>
      <c r="V39" s="231">
        <v>7.91</v>
      </c>
      <c r="W39" s="231">
        <v>7.86</v>
      </c>
      <c r="X39" s="231">
        <v>8.8000000000000007</v>
      </c>
      <c r="Y39" s="231">
        <v>6.94</v>
      </c>
      <c r="Z39" s="231">
        <v>7.39</v>
      </c>
      <c r="AA39" s="231">
        <v>7.13</v>
      </c>
      <c r="AB39" s="231">
        <v>7.81</v>
      </c>
      <c r="AC39" s="231">
        <v>7.41</v>
      </c>
      <c r="AD39" s="231">
        <v>7.28</v>
      </c>
      <c r="AE39" s="231">
        <v>7.34</v>
      </c>
      <c r="AF39" s="231">
        <v>7.6</v>
      </c>
      <c r="AG39" s="231">
        <v>7.55</v>
      </c>
    </row>
    <row r="40" spans="2:36" s="232" customFormat="1" x14ac:dyDescent="0.25">
      <c r="B40" s="230">
        <v>0.95833333333333337</v>
      </c>
      <c r="C40" s="231">
        <v>6.26</v>
      </c>
      <c r="D40" s="231">
        <v>6.45</v>
      </c>
      <c r="E40" s="231">
        <v>6.24</v>
      </c>
      <c r="F40" s="231">
        <v>6</v>
      </c>
      <c r="G40" s="231">
        <v>6.29</v>
      </c>
      <c r="H40" s="231">
        <v>6.6</v>
      </c>
      <c r="I40" s="231">
        <v>6.42</v>
      </c>
      <c r="J40" s="231">
        <v>6.76</v>
      </c>
      <c r="K40" s="231">
        <v>6.6</v>
      </c>
      <c r="L40" s="231">
        <v>7</v>
      </c>
      <c r="M40" s="231">
        <v>6.73</v>
      </c>
      <c r="N40" s="231">
        <v>7</v>
      </c>
      <c r="O40" s="231">
        <v>7.41</v>
      </c>
      <c r="P40" s="231">
        <v>7</v>
      </c>
      <c r="Q40" s="231">
        <v>6.71</v>
      </c>
      <c r="R40" s="231">
        <v>7.2</v>
      </c>
      <c r="S40" s="231">
        <v>7.55</v>
      </c>
      <c r="T40" s="231">
        <v>7.05</v>
      </c>
      <c r="U40" s="231">
        <v>7</v>
      </c>
      <c r="V40" s="231">
        <v>7.57</v>
      </c>
      <c r="W40" s="231">
        <v>7.44</v>
      </c>
      <c r="X40" s="231">
        <v>8.41</v>
      </c>
      <c r="Y40" s="231">
        <v>7.34</v>
      </c>
      <c r="Z40" s="231">
        <v>7.44</v>
      </c>
      <c r="AA40" s="231">
        <v>7.02</v>
      </c>
      <c r="AB40" s="231">
        <v>7.47</v>
      </c>
      <c r="AC40" s="231">
        <v>7.2</v>
      </c>
      <c r="AD40" s="231">
        <v>7.28</v>
      </c>
      <c r="AE40" s="231">
        <v>7.55</v>
      </c>
      <c r="AF40" s="231">
        <v>7.6</v>
      </c>
      <c r="AG40" s="231">
        <v>7.6</v>
      </c>
    </row>
    <row r="41" spans="2:36" s="233" customFormat="1" ht="33" customHeight="1" x14ac:dyDescent="0.3">
      <c r="B41" s="228" t="s">
        <v>52</v>
      </c>
      <c r="C41" s="234">
        <v>6.6</v>
      </c>
      <c r="D41" s="234">
        <v>6.4</v>
      </c>
      <c r="E41" s="234">
        <v>6.5</v>
      </c>
      <c r="F41" s="234">
        <v>6.5</v>
      </c>
      <c r="G41" s="234">
        <v>6.5</v>
      </c>
      <c r="H41" s="234">
        <v>6.4</v>
      </c>
      <c r="I41" s="234">
        <v>6.8</v>
      </c>
      <c r="J41" s="234">
        <v>7</v>
      </c>
      <c r="K41" s="234">
        <v>6.8</v>
      </c>
      <c r="L41" s="234">
        <v>7</v>
      </c>
      <c r="M41" s="234">
        <v>6.9</v>
      </c>
      <c r="N41" s="234">
        <v>6.9</v>
      </c>
      <c r="O41" s="234">
        <v>7</v>
      </c>
      <c r="P41" s="234">
        <v>7.4</v>
      </c>
      <c r="Q41" s="234">
        <v>7.1</v>
      </c>
      <c r="R41" s="234">
        <v>7.1</v>
      </c>
      <c r="S41" s="234">
        <v>7.3</v>
      </c>
      <c r="T41" s="234">
        <v>7.6</v>
      </c>
      <c r="U41" s="234">
        <v>7.5</v>
      </c>
      <c r="V41" s="234">
        <v>8.6999999999999993</v>
      </c>
      <c r="W41" s="234">
        <v>8</v>
      </c>
      <c r="X41" s="234">
        <v>7.4</v>
      </c>
      <c r="Y41" s="234">
        <v>7.4</v>
      </c>
      <c r="Z41" s="234">
        <v>7.7</v>
      </c>
      <c r="AA41" s="234">
        <v>7.4</v>
      </c>
      <c r="AB41" s="234">
        <v>7.6</v>
      </c>
      <c r="AC41" s="234">
        <v>7.2</v>
      </c>
      <c r="AD41" s="234">
        <v>7.4</v>
      </c>
      <c r="AE41" s="234">
        <v>7.4</v>
      </c>
      <c r="AF41" s="234">
        <v>7.5</v>
      </c>
      <c r="AG41" s="234">
        <v>7.6</v>
      </c>
      <c r="AH41" s="52"/>
      <c r="AI41" s="52"/>
      <c r="AJ41" s="52"/>
    </row>
    <row r="42" spans="2:36" s="233" customFormat="1" ht="27" customHeight="1" x14ac:dyDescent="0.3">
      <c r="B42" s="235" t="s">
        <v>46</v>
      </c>
      <c r="C42" s="315" t="s">
        <v>47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262"/>
    </row>
    <row r="43" spans="2:36" hidden="1" x14ac:dyDescent="0.3">
      <c r="B43" s="236"/>
      <c r="C43" s="293" t="s">
        <v>237</v>
      </c>
      <c r="D43" s="294"/>
      <c r="E43" s="294"/>
      <c r="F43" s="294"/>
      <c r="G43" s="294"/>
      <c r="H43" s="294"/>
      <c r="I43" s="294"/>
      <c r="J43" s="295"/>
      <c r="K43"/>
      <c r="L43"/>
      <c r="M43"/>
      <c r="N43"/>
    </row>
    <row r="44" spans="2:36" x14ac:dyDescent="0.3">
      <c r="B44" s="259" t="s">
        <v>302</v>
      </c>
    </row>
    <row r="45" spans="2:36" ht="12" customHeight="1" x14ac:dyDescent="0.3">
      <c r="B45" s="259"/>
    </row>
    <row r="46" spans="2:36" x14ac:dyDescent="0.3">
      <c r="B46" s="259"/>
    </row>
    <row r="47" spans="2:36" customFormat="1" ht="13.2" x14ac:dyDescent="0.25">
      <c r="B47" s="259"/>
    </row>
    <row r="48" spans="2:36" x14ac:dyDescent="0.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3:33" x14ac:dyDescent="0.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sheetData>
  <mergeCells count="7">
    <mergeCell ref="C43:J43"/>
    <mergeCell ref="B2:E4"/>
    <mergeCell ref="F2:AG4"/>
    <mergeCell ref="B6:C6"/>
    <mergeCell ref="B10:AG10"/>
    <mergeCell ref="V14:W14"/>
    <mergeCell ref="C42:AG42"/>
  </mergeCells>
  <conditionalFormatting sqref="C41:AG41">
    <cfRule type="cellIs" dxfId="16" priority="24" operator="greaterThan">
      <formula>365</formula>
    </cfRule>
  </conditionalFormatting>
  <conditionalFormatting sqref="C17:AG41">
    <cfRule type="containsText" dxfId="15" priority="20" operator="containsText" text="CA">
      <formula>NOT(ISERROR(SEARCH("CA",C17)))</formula>
    </cfRule>
    <cfRule type="containsText" dxfId="14" priority="22" operator="containsText" text="IE">
      <formula>NOT(ISERROR(SEARCH("IE",C17)))</formula>
    </cfRule>
    <cfRule type="containsText" dxfId="13" priority="23" operator="containsText" text="ID">
      <formula>NOT(ISERROR(SEARCH("ID",C17)))</formula>
    </cfRule>
  </conditionalFormatting>
  <conditionalFormatting sqref="AK21:AL21">
    <cfRule type="cellIs" dxfId="12" priority="21" operator="greaterThanOrEqual">
      <formula>365</formula>
    </cfRule>
  </conditionalFormatting>
  <conditionalFormatting sqref="AP21">
    <cfRule type="cellIs" dxfId="11" priority="19" operator="greaterThanOrEqual">
      <formula>365</formula>
    </cfRule>
  </conditionalFormatting>
  <conditionalFormatting sqref="C48:AF48">
    <cfRule type="cellIs" dxfId="10" priority="18" operator="greaterThanOrEqual">
      <formula>365</formula>
    </cfRule>
  </conditionalFormatting>
  <conditionalFormatting sqref="C49:AF49">
    <cfRule type="cellIs" dxfId="9" priority="17"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E9D78-E758-4AEC-8EAE-E1B989F74478}">
  <dimension ref="B1:AK43"/>
  <sheetViews>
    <sheetView showGridLines="0" zoomScale="70" zoomScaleNormal="70" zoomScaleSheetLayoutView="85" workbookViewId="0">
      <selection activeCell="W51" sqref="W51"/>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customWidth="1"/>
    <col min="32" max="32" width="6.44140625" style="222"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317</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+'3.28'!F6</f>
        <v>Evaluación de seguimiento de la calidad del aire en el área de influencia del complejo metalúrgico La Oroya, ubicada en el distrito La Oroya, provincia de Yauli, departamento de Junín, en octubre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+'3.28'!F8</f>
        <v>CA-CC-01</v>
      </c>
      <c r="G8" s="41"/>
      <c r="H8" s="41"/>
      <c r="I8" s="41"/>
      <c r="J8" s="41"/>
      <c r="K8" s="41"/>
      <c r="L8" s="41"/>
      <c r="M8" s="41"/>
      <c r="N8" s="41"/>
      <c r="O8" s="41"/>
      <c r="P8" s="41"/>
      <c r="Q8" s="8" t="s">
        <v>53</v>
      </c>
      <c r="R8" s="37"/>
      <c r="S8" s="37"/>
      <c r="T8" s="37"/>
      <c r="U8" s="37"/>
      <c r="V8" s="42" t="str">
        <f>+'3.28'!V8</f>
        <v>0015-10-2022-417</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6.22</v>
      </c>
      <c r="D11" s="231">
        <v>6.39</v>
      </c>
      <c r="E11" s="231">
        <v>6.38</v>
      </c>
      <c r="F11" s="231">
        <v>6.31</v>
      </c>
      <c r="G11" s="231">
        <v>6.2</v>
      </c>
      <c r="H11" s="231">
        <v>6.51</v>
      </c>
      <c r="I11" s="231">
        <v>6.66</v>
      </c>
      <c r="J11" s="231">
        <v>6.58</v>
      </c>
      <c r="K11" s="231">
        <v>6.73</v>
      </c>
      <c r="L11" s="231">
        <v>6.69</v>
      </c>
      <c r="M11" s="231">
        <v>7.08</v>
      </c>
      <c r="N11" s="231">
        <v>6.71</v>
      </c>
      <c r="O11" s="231">
        <v>7</v>
      </c>
      <c r="P11" s="231">
        <v>7.37</v>
      </c>
      <c r="Q11" s="231">
        <v>6.94</v>
      </c>
      <c r="R11" s="231">
        <v>6.77</v>
      </c>
      <c r="S11" s="231">
        <v>7.2</v>
      </c>
      <c r="T11" s="231">
        <v>7.4</v>
      </c>
      <c r="U11" s="231">
        <v>7.3</v>
      </c>
      <c r="V11" s="231">
        <v>7.24</v>
      </c>
      <c r="W11" s="231">
        <v>7.68</v>
      </c>
      <c r="X11" s="231">
        <v>7.53</v>
      </c>
      <c r="Y11" s="231">
        <v>8.11</v>
      </c>
      <c r="Z11" s="231">
        <v>7.27</v>
      </c>
      <c r="AA11" s="231">
        <v>7.49</v>
      </c>
      <c r="AB11" s="231">
        <v>7.05</v>
      </c>
      <c r="AC11" s="231">
        <v>7.49</v>
      </c>
      <c r="AD11" s="231">
        <v>7.41</v>
      </c>
      <c r="AE11" s="231">
        <v>7.19</v>
      </c>
      <c r="AF11" s="231">
        <v>7.42</v>
      </c>
      <c r="AG11" s="231">
        <v>7.59</v>
      </c>
    </row>
    <row r="12" spans="2:34" s="232" customFormat="1" x14ac:dyDescent="0.25">
      <c r="B12" s="230">
        <v>4.1666666666666664E-2</v>
      </c>
      <c r="C12" s="231">
        <v>6.37</v>
      </c>
      <c r="D12" s="231">
        <v>6.4</v>
      </c>
      <c r="E12" s="231">
        <v>6.39</v>
      </c>
      <c r="F12" s="231">
        <v>6.22</v>
      </c>
      <c r="G12" s="231">
        <v>6.14</v>
      </c>
      <c r="H12" s="231">
        <v>6.51</v>
      </c>
      <c r="I12" s="231">
        <v>6.48</v>
      </c>
      <c r="J12" s="231">
        <v>6.48</v>
      </c>
      <c r="K12" s="231">
        <v>6.65</v>
      </c>
      <c r="L12" s="231">
        <v>6.71</v>
      </c>
      <c r="M12" s="231">
        <v>7.19</v>
      </c>
      <c r="N12" s="231">
        <v>6.89</v>
      </c>
      <c r="O12" s="231">
        <v>6.89</v>
      </c>
      <c r="P12" s="231">
        <v>7.23</v>
      </c>
      <c r="Q12" s="231">
        <v>7.01</v>
      </c>
      <c r="R12" s="231">
        <v>6.68</v>
      </c>
      <c r="S12" s="231">
        <v>7.25</v>
      </c>
      <c r="T12" s="231">
        <v>7.43</v>
      </c>
      <c r="U12" s="231">
        <v>7.29</v>
      </c>
      <c r="V12" s="231">
        <v>7.38</v>
      </c>
      <c r="W12" s="231">
        <v>7.45</v>
      </c>
      <c r="X12" s="231">
        <v>7.31</v>
      </c>
      <c r="Y12" s="231">
        <v>7.7</v>
      </c>
      <c r="Z12" s="231">
        <v>7.72</v>
      </c>
      <c r="AA12" s="231">
        <v>7.39</v>
      </c>
      <c r="AB12" s="231">
        <v>6.98</v>
      </c>
      <c r="AC12" s="231">
        <v>7.23</v>
      </c>
      <c r="AD12" s="231">
        <v>7.44</v>
      </c>
      <c r="AE12" s="231">
        <v>7.17</v>
      </c>
      <c r="AF12" s="231">
        <v>7.5</v>
      </c>
      <c r="AG12" s="231">
        <v>7.61</v>
      </c>
    </row>
    <row r="13" spans="2:34" s="232" customFormat="1" x14ac:dyDescent="0.25">
      <c r="B13" s="230">
        <v>8.3333333333333329E-2</v>
      </c>
      <c r="C13" s="231">
        <v>6.49</v>
      </c>
      <c r="D13" s="231">
        <v>6.39</v>
      </c>
      <c r="E13" s="231">
        <v>6.28</v>
      </c>
      <c r="F13" s="231">
        <v>6.17</v>
      </c>
      <c r="G13" s="231">
        <v>6.2</v>
      </c>
      <c r="H13" s="231">
        <v>6.58</v>
      </c>
      <c r="I13" s="231">
        <v>6.44</v>
      </c>
      <c r="J13" s="231">
        <v>6.5</v>
      </c>
      <c r="K13" s="231">
        <v>6.48</v>
      </c>
      <c r="L13" s="231">
        <v>6.64</v>
      </c>
      <c r="M13" s="231">
        <v>7.22</v>
      </c>
      <c r="N13" s="231">
        <v>6.76</v>
      </c>
      <c r="O13" s="231">
        <v>6.76</v>
      </c>
      <c r="P13" s="231">
        <v>7.06</v>
      </c>
      <c r="Q13" s="231">
        <v>7.03</v>
      </c>
      <c r="R13" s="231">
        <v>6.68</v>
      </c>
      <c r="S13" s="231">
        <v>7.25</v>
      </c>
      <c r="T13" s="231">
        <v>7.36</v>
      </c>
      <c r="U13" s="231">
        <v>7.32</v>
      </c>
      <c r="V13" s="231">
        <v>7.37</v>
      </c>
      <c r="W13" s="231">
        <v>7.48</v>
      </c>
      <c r="X13" s="231">
        <v>7.07</v>
      </c>
      <c r="Y13" s="231">
        <v>7.43</v>
      </c>
      <c r="Z13" s="231">
        <v>7.74</v>
      </c>
      <c r="AA13" s="231">
        <v>7.32</v>
      </c>
      <c r="AB13" s="231">
        <v>6.96</v>
      </c>
      <c r="AC13" s="231">
        <v>7.14</v>
      </c>
      <c r="AD13" s="231">
        <v>7.46</v>
      </c>
      <c r="AE13" s="231">
        <v>6.95</v>
      </c>
      <c r="AF13" s="231">
        <v>7.55</v>
      </c>
      <c r="AG13" s="231">
        <v>7.48</v>
      </c>
    </row>
    <row r="14" spans="2:34" s="232" customFormat="1" x14ac:dyDescent="0.25">
      <c r="B14" s="230">
        <v>0.125</v>
      </c>
      <c r="C14" s="231">
        <v>6.57</v>
      </c>
      <c r="D14" s="231">
        <v>6.31</v>
      </c>
      <c r="E14" s="231">
        <v>6.23</v>
      </c>
      <c r="F14" s="231">
        <v>6.04</v>
      </c>
      <c r="G14" s="231">
        <v>6.18</v>
      </c>
      <c r="H14" s="231">
        <v>6.55</v>
      </c>
      <c r="I14" s="231">
        <v>6.34</v>
      </c>
      <c r="J14" s="231">
        <v>6.52</v>
      </c>
      <c r="K14" s="231">
        <v>6.36</v>
      </c>
      <c r="L14" s="231">
        <v>6.65</v>
      </c>
      <c r="M14" s="231">
        <v>7.19</v>
      </c>
      <c r="N14" s="231">
        <v>6.48</v>
      </c>
      <c r="O14" s="231">
        <v>6.61</v>
      </c>
      <c r="P14" s="231">
        <v>6.93</v>
      </c>
      <c r="Q14" s="231">
        <v>7.06</v>
      </c>
      <c r="R14" s="231">
        <v>6.72</v>
      </c>
      <c r="S14" s="231">
        <v>7.1</v>
      </c>
      <c r="T14" s="231">
        <v>7.3</v>
      </c>
      <c r="U14" s="231">
        <v>7.31</v>
      </c>
      <c r="V14" s="231">
        <v>7.3</v>
      </c>
      <c r="W14" s="231">
        <v>7.33</v>
      </c>
      <c r="X14" s="231">
        <v>6.96</v>
      </c>
      <c r="Y14" s="231">
        <v>7.57</v>
      </c>
      <c r="Z14" s="231">
        <v>7.73</v>
      </c>
      <c r="AA14" s="231">
        <v>7.12</v>
      </c>
      <c r="AB14" s="231">
        <v>7</v>
      </c>
      <c r="AC14" s="231">
        <v>7.12</v>
      </c>
      <c r="AD14" s="231">
        <v>7.26</v>
      </c>
      <c r="AE14" s="231">
        <v>6.86</v>
      </c>
      <c r="AF14" s="231">
        <v>7.54</v>
      </c>
      <c r="AG14" s="231">
        <v>7.4</v>
      </c>
    </row>
    <row r="15" spans="2:34" s="232" customFormat="1" x14ac:dyDescent="0.25">
      <c r="B15" s="230">
        <v>0.16666666666666666</v>
      </c>
      <c r="C15" s="231">
        <v>6.51</v>
      </c>
      <c r="D15" s="231">
        <v>6.21</v>
      </c>
      <c r="E15" s="231">
        <v>6.17</v>
      </c>
      <c r="F15" s="231">
        <v>6.04</v>
      </c>
      <c r="G15" s="231">
        <v>6.15</v>
      </c>
      <c r="H15" s="231">
        <v>6.5</v>
      </c>
      <c r="I15" s="231">
        <v>6.51</v>
      </c>
      <c r="J15" s="231">
        <v>6.45</v>
      </c>
      <c r="K15" s="231">
        <v>6.37</v>
      </c>
      <c r="L15" s="240">
        <v>6.66</v>
      </c>
      <c r="M15" s="231">
        <v>7.09</v>
      </c>
      <c r="N15" s="231">
        <v>6.25</v>
      </c>
      <c r="O15" s="231">
        <v>6.61</v>
      </c>
      <c r="P15" s="231">
        <v>6.96</v>
      </c>
      <c r="Q15" s="231">
        <v>6.97</v>
      </c>
      <c r="R15" s="231">
        <v>6.69</v>
      </c>
      <c r="S15" s="231">
        <v>6.84</v>
      </c>
      <c r="T15" s="231">
        <v>7.27</v>
      </c>
      <c r="U15" s="231">
        <v>7.25</v>
      </c>
      <c r="V15" s="231">
        <v>7.21</v>
      </c>
      <c r="W15" s="231">
        <v>7.22</v>
      </c>
      <c r="X15" s="231">
        <v>6.91</v>
      </c>
      <c r="Y15" s="231">
        <v>7.52</v>
      </c>
      <c r="Z15" s="231">
        <v>7.31</v>
      </c>
      <c r="AA15" s="231">
        <v>7.07</v>
      </c>
      <c r="AB15" s="231">
        <v>7.1</v>
      </c>
      <c r="AC15" s="231">
        <v>7.27</v>
      </c>
      <c r="AD15" s="231">
        <v>7.14</v>
      </c>
      <c r="AE15" s="231">
        <v>6.66</v>
      </c>
      <c r="AF15" s="231">
        <v>7.4</v>
      </c>
      <c r="AG15" s="231">
        <v>7.27</v>
      </c>
    </row>
    <row r="16" spans="2:34" s="232" customFormat="1" x14ac:dyDescent="0.25">
      <c r="B16" s="230">
        <v>0.20833333333333334</v>
      </c>
      <c r="C16" s="231">
        <v>6.4</v>
      </c>
      <c r="D16" s="231">
        <v>6.04</v>
      </c>
      <c r="E16" s="231">
        <v>6.22</v>
      </c>
      <c r="F16" s="231">
        <v>6.04</v>
      </c>
      <c r="G16" s="231">
        <v>6.05</v>
      </c>
      <c r="H16" s="231">
        <v>6.58</v>
      </c>
      <c r="I16" s="231">
        <v>6.52</v>
      </c>
      <c r="J16" s="231">
        <v>6.49</v>
      </c>
      <c r="K16" s="231">
        <v>6.56</v>
      </c>
      <c r="L16" s="231">
        <v>6.75</v>
      </c>
      <c r="M16" s="231">
        <v>7.04</v>
      </c>
      <c r="N16" s="231">
        <v>6.2</v>
      </c>
      <c r="O16" s="231">
        <v>6.7</v>
      </c>
      <c r="P16" s="231">
        <v>6.97</v>
      </c>
      <c r="Q16" s="231">
        <v>6.88</v>
      </c>
      <c r="R16" s="231">
        <v>6.76</v>
      </c>
      <c r="S16" s="231">
        <v>6.65</v>
      </c>
      <c r="T16" s="231">
        <v>7.24</v>
      </c>
      <c r="U16" s="231">
        <v>7.29</v>
      </c>
      <c r="V16" s="231">
        <v>7.5</v>
      </c>
      <c r="W16" s="231">
        <v>7.1</v>
      </c>
      <c r="X16" s="231">
        <v>6.92</v>
      </c>
      <c r="Y16" s="231">
        <v>7.61</v>
      </c>
      <c r="Z16" s="231">
        <v>7.45</v>
      </c>
      <c r="AA16" s="231">
        <v>6.98</v>
      </c>
      <c r="AB16" s="231">
        <v>7.28</v>
      </c>
      <c r="AC16" s="231">
        <v>7.25</v>
      </c>
      <c r="AD16" s="231">
        <v>7.16</v>
      </c>
      <c r="AE16" s="231">
        <v>6.73</v>
      </c>
      <c r="AF16" s="231">
        <v>7.28</v>
      </c>
      <c r="AG16" s="231">
        <v>7.33</v>
      </c>
    </row>
    <row r="17" spans="2:33" s="232" customFormat="1" x14ac:dyDescent="0.25">
      <c r="B17" s="230">
        <v>0.25</v>
      </c>
      <c r="C17" s="231">
        <v>6.46</v>
      </c>
      <c r="D17" s="231">
        <v>5.77</v>
      </c>
      <c r="E17" s="231">
        <v>6.1</v>
      </c>
      <c r="F17" s="231">
        <v>6.15</v>
      </c>
      <c r="G17" s="231">
        <v>5.91</v>
      </c>
      <c r="H17" s="231">
        <v>6.63</v>
      </c>
      <c r="I17" s="231">
        <v>6.62</v>
      </c>
      <c r="J17" s="231">
        <v>6.6</v>
      </c>
      <c r="K17" s="231">
        <v>6.64</v>
      </c>
      <c r="L17" s="231">
        <v>6.67</v>
      </c>
      <c r="M17" s="231">
        <v>6.97</v>
      </c>
      <c r="N17" s="231">
        <v>6.23</v>
      </c>
      <c r="O17" s="231">
        <v>6.8</v>
      </c>
      <c r="P17" s="231">
        <v>7.14</v>
      </c>
      <c r="Q17" s="231">
        <v>6.8</v>
      </c>
      <c r="R17" s="231">
        <v>6.93</v>
      </c>
      <c r="S17" s="231">
        <v>6.63</v>
      </c>
      <c r="T17" s="231">
        <v>7.41</v>
      </c>
      <c r="U17" s="231">
        <v>7.27</v>
      </c>
      <c r="V17" s="231">
        <v>7.73</v>
      </c>
      <c r="W17" s="231">
        <v>7.2</v>
      </c>
      <c r="X17" s="231">
        <v>6.95</v>
      </c>
      <c r="Y17" s="231">
        <v>7.61</v>
      </c>
      <c r="Z17" s="231">
        <v>7.44</v>
      </c>
      <c r="AA17" s="231">
        <v>6.95</v>
      </c>
      <c r="AB17" s="231">
        <v>7.69</v>
      </c>
      <c r="AC17" s="231">
        <v>7.29</v>
      </c>
      <c r="AD17" s="231">
        <v>7.2</v>
      </c>
      <c r="AE17" s="231">
        <v>6.87</v>
      </c>
      <c r="AF17" s="231">
        <v>7.42</v>
      </c>
      <c r="AG17" s="231">
        <v>7.32</v>
      </c>
    </row>
    <row r="18" spans="2:33" s="232" customFormat="1" x14ac:dyDescent="0.25">
      <c r="B18" s="230">
        <v>0.29166666666666669</v>
      </c>
      <c r="C18" s="231">
        <v>6.84</v>
      </c>
      <c r="D18" s="231">
        <v>5.59</v>
      </c>
      <c r="E18" s="231">
        <v>6.17</v>
      </c>
      <c r="F18" s="231">
        <v>6.24</v>
      </c>
      <c r="G18" s="231">
        <v>5.82</v>
      </c>
      <c r="H18" s="231">
        <v>6.65</v>
      </c>
      <c r="I18" s="231">
        <v>6.73</v>
      </c>
      <c r="J18" s="231">
        <v>6.83</v>
      </c>
      <c r="K18" s="231">
        <v>6.58</v>
      </c>
      <c r="L18" s="231">
        <v>6.51</v>
      </c>
      <c r="M18" s="231">
        <v>6.91</v>
      </c>
      <c r="N18" s="231">
        <v>6.3</v>
      </c>
      <c r="O18" s="231">
        <v>6.6</v>
      </c>
      <c r="P18" s="231">
        <v>7.05</v>
      </c>
      <c r="Q18" s="231">
        <v>6.83</v>
      </c>
      <c r="R18" s="231">
        <v>7.21</v>
      </c>
      <c r="S18" s="231">
        <v>6.81</v>
      </c>
      <c r="T18" s="231">
        <v>7.48</v>
      </c>
      <c r="U18" s="231">
        <v>7.43</v>
      </c>
      <c r="V18" s="231">
        <v>7.91</v>
      </c>
      <c r="W18" s="231">
        <v>7.39</v>
      </c>
      <c r="X18" s="231">
        <v>7.04</v>
      </c>
      <c r="Y18" s="231">
        <v>7.81</v>
      </c>
      <c r="Z18" s="231">
        <v>7.68</v>
      </c>
      <c r="AA18" s="231">
        <v>7.03</v>
      </c>
      <c r="AB18" s="231">
        <v>8.1199999999999992</v>
      </c>
      <c r="AC18" s="231">
        <v>7.18</v>
      </c>
      <c r="AD18" s="231">
        <v>7.27</v>
      </c>
      <c r="AE18" s="231">
        <v>7.05</v>
      </c>
      <c r="AF18" s="231">
        <v>7.54</v>
      </c>
      <c r="AG18" s="231">
        <v>7.43</v>
      </c>
    </row>
    <row r="19" spans="2:33" s="232" customFormat="1" x14ac:dyDescent="0.25">
      <c r="B19" s="230">
        <v>0.33333333333333331</v>
      </c>
      <c r="C19" s="231">
        <v>7.04</v>
      </c>
      <c r="D19" s="231">
        <v>5.73</v>
      </c>
      <c r="E19" s="231">
        <v>6.2</v>
      </c>
      <c r="F19" s="231">
        <v>6.46</v>
      </c>
      <c r="G19" s="231">
        <v>5.88</v>
      </c>
      <c r="H19" s="231">
        <v>6.58</v>
      </c>
      <c r="I19" s="231">
        <v>6.88</v>
      </c>
      <c r="J19" s="231">
        <v>6.9</v>
      </c>
      <c r="K19" s="231">
        <v>6.58</v>
      </c>
      <c r="L19" s="231">
        <v>6.59</v>
      </c>
      <c r="M19" s="231">
        <v>6.86</v>
      </c>
      <c r="N19" s="231">
        <v>6.39</v>
      </c>
      <c r="O19" s="231">
        <v>6.39</v>
      </c>
      <c r="P19" s="231">
        <v>7</v>
      </c>
      <c r="Q19" s="231">
        <v>6.9</v>
      </c>
      <c r="R19" s="231">
        <v>7.19</v>
      </c>
      <c r="S19" s="231">
        <v>6.98</v>
      </c>
      <c r="T19" s="231">
        <v>7.55</v>
      </c>
      <c r="U19" s="231">
        <v>7.47</v>
      </c>
      <c r="V19" s="231">
        <v>7.9</v>
      </c>
      <c r="W19" s="231">
        <v>7.48</v>
      </c>
      <c r="X19" s="231">
        <v>7.13</v>
      </c>
      <c r="Y19" s="231">
        <v>7.84</v>
      </c>
      <c r="Z19" s="231">
        <v>7.63</v>
      </c>
      <c r="AA19" s="231">
        <v>7.18</v>
      </c>
      <c r="AB19" s="231">
        <v>8.3699999999999992</v>
      </c>
      <c r="AC19" s="231">
        <v>7.14</v>
      </c>
      <c r="AD19" s="231">
        <v>7.26</v>
      </c>
      <c r="AE19" s="231">
        <v>7.17</v>
      </c>
      <c r="AF19" s="231">
        <v>7.6</v>
      </c>
      <c r="AG19" s="231">
        <v>7.6</v>
      </c>
    </row>
    <row r="20" spans="2:33" s="232" customFormat="1" x14ac:dyDescent="0.25">
      <c r="B20" s="230">
        <v>0.375</v>
      </c>
      <c r="C20" s="231">
        <v>6.89</v>
      </c>
      <c r="D20" s="231">
        <v>6.05</v>
      </c>
      <c r="E20" s="231">
        <v>6.33</v>
      </c>
      <c r="F20" s="231">
        <v>6.59</v>
      </c>
      <c r="G20" s="231">
        <v>6.13</v>
      </c>
      <c r="H20" s="231">
        <v>6.56</v>
      </c>
      <c r="I20" s="231">
        <v>6.98</v>
      </c>
      <c r="J20" s="231">
        <v>6.85</v>
      </c>
      <c r="K20" s="231">
        <v>6.69</v>
      </c>
      <c r="L20" s="231">
        <v>6.71</v>
      </c>
      <c r="M20" s="231">
        <v>6.84</v>
      </c>
      <c r="N20" s="231">
        <v>6.61</v>
      </c>
      <c r="O20" s="231">
        <v>6.5</v>
      </c>
      <c r="P20" s="231">
        <v>6.86</v>
      </c>
      <c r="Q20" s="231">
        <v>7.17</v>
      </c>
      <c r="R20" s="231">
        <v>7.14</v>
      </c>
      <c r="S20" s="231">
        <v>7.11</v>
      </c>
      <c r="T20" s="231">
        <v>7.54</v>
      </c>
      <c r="U20" s="231">
        <v>7.5</v>
      </c>
      <c r="V20" s="231">
        <v>8.0299999999999994</v>
      </c>
      <c r="W20" s="231">
        <v>7.6</v>
      </c>
      <c r="X20" s="231">
        <v>7.34</v>
      </c>
      <c r="Y20" s="231">
        <v>7.85</v>
      </c>
      <c r="Z20" s="231">
        <v>7.77</v>
      </c>
      <c r="AA20" s="231">
        <v>7.4</v>
      </c>
      <c r="AB20" s="231">
        <v>8.08</v>
      </c>
      <c r="AC20" s="231">
        <v>7.14</v>
      </c>
      <c r="AD20" s="231" t="s">
        <v>252</v>
      </c>
      <c r="AE20" s="231">
        <v>7.31</v>
      </c>
      <c r="AF20" s="231">
        <v>7.61</v>
      </c>
      <c r="AG20" s="231">
        <v>7.71</v>
      </c>
    </row>
    <row r="21" spans="2:33" s="232" customFormat="1" x14ac:dyDescent="0.25">
      <c r="B21" s="230">
        <v>0.41666666666666669</v>
      </c>
      <c r="C21" s="231">
        <v>6.55</v>
      </c>
      <c r="D21" s="231">
        <v>6.31</v>
      </c>
      <c r="E21" s="231">
        <v>6.4</v>
      </c>
      <c r="F21" s="231">
        <v>6.75</v>
      </c>
      <c r="G21" s="231">
        <v>6.49</v>
      </c>
      <c r="H21" s="231">
        <v>6.7</v>
      </c>
      <c r="I21" s="231">
        <v>6.96</v>
      </c>
      <c r="J21" s="231">
        <v>6.86</v>
      </c>
      <c r="K21" s="231">
        <v>7.03</v>
      </c>
      <c r="L21" s="231">
        <v>6.98</v>
      </c>
      <c r="M21" s="231">
        <v>6.8</v>
      </c>
      <c r="N21" s="231">
        <v>6.86</v>
      </c>
      <c r="O21" s="231">
        <v>6.66</v>
      </c>
      <c r="P21" s="231">
        <v>6.99</v>
      </c>
      <c r="Q21" s="231">
        <v>7.34</v>
      </c>
      <c r="R21" s="231">
        <v>7.09</v>
      </c>
      <c r="S21" s="231">
        <v>7.19</v>
      </c>
      <c r="T21" s="231">
        <v>7.56</v>
      </c>
      <c r="U21" s="231">
        <v>7.48</v>
      </c>
      <c r="V21" s="231">
        <v>8.2100000000000009</v>
      </c>
      <c r="W21" s="231">
        <v>7.81</v>
      </c>
      <c r="X21" s="231">
        <v>7.34</v>
      </c>
      <c r="Y21" s="231">
        <v>7.7</v>
      </c>
      <c r="Z21" s="231">
        <v>7.71</v>
      </c>
      <c r="AA21" s="231">
        <v>7.58</v>
      </c>
      <c r="AB21" s="231">
        <v>7.88</v>
      </c>
      <c r="AC21" s="231">
        <v>7.22</v>
      </c>
      <c r="AD21" s="231" t="s">
        <v>252</v>
      </c>
      <c r="AE21" s="231">
        <v>7.64</v>
      </c>
      <c r="AF21" s="231">
        <v>7.63</v>
      </c>
      <c r="AG21" s="231">
        <v>7.76</v>
      </c>
    </row>
    <row r="22" spans="2:33" s="232" customFormat="1" x14ac:dyDescent="0.25">
      <c r="B22" s="230">
        <v>0.45833333333333331</v>
      </c>
      <c r="C22" s="231">
        <v>6.6</v>
      </c>
      <c r="D22" s="231">
        <v>6.42</v>
      </c>
      <c r="E22" s="231">
        <v>6.64</v>
      </c>
      <c r="F22" s="231">
        <v>6.78</v>
      </c>
      <c r="G22" s="231">
        <v>6.87</v>
      </c>
      <c r="H22" s="231">
        <v>6.77</v>
      </c>
      <c r="I22" s="231">
        <v>6.91</v>
      </c>
      <c r="J22" s="231">
        <v>6.92</v>
      </c>
      <c r="K22" s="231">
        <v>7.21</v>
      </c>
      <c r="L22" s="231">
        <v>7.06</v>
      </c>
      <c r="M22" s="231">
        <v>6.81</v>
      </c>
      <c r="N22" s="231">
        <v>7.08</v>
      </c>
      <c r="O22" s="231">
        <v>6.93</v>
      </c>
      <c r="P22" s="231">
        <v>7.33</v>
      </c>
      <c r="Q22" s="231">
        <v>7.45</v>
      </c>
      <c r="R22" s="231">
        <v>7.22</v>
      </c>
      <c r="S22" s="231">
        <v>7.29</v>
      </c>
      <c r="T22" s="231">
        <v>7.64</v>
      </c>
      <c r="U22" s="231">
        <v>7.59</v>
      </c>
      <c r="V22" s="231">
        <v>8.2200000000000006</v>
      </c>
      <c r="W22" s="231">
        <v>7.91</v>
      </c>
      <c r="X22" s="231">
        <v>7.51</v>
      </c>
      <c r="Y22" s="231">
        <v>7.51</v>
      </c>
      <c r="Z22" s="231">
        <v>7.71</v>
      </c>
      <c r="AA22" s="231">
        <v>7.71</v>
      </c>
      <c r="AB22" s="231">
        <v>7.7</v>
      </c>
      <c r="AC22" s="231">
        <v>7.36</v>
      </c>
      <c r="AD22" s="231" t="s">
        <v>252</v>
      </c>
      <c r="AE22" s="231">
        <v>7.87</v>
      </c>
      <c r="AF22" s="231">
        <v>7.61</v>
      </c>
      <c r="AG22" s="231">
        <v>7.62</v>
      </c>
    </row>
    <row r="23" spans="2:33" s="232" customFormat="1" x14ac:dyDescent="0.25">
      <c r="B23" s="230">
        <v>0.5</v>
      </c>
      <c r="C23" s="231">
        <v>6.81</v>
      </c>
      <c r="D23" s="231">
        <v>6.55</v>
      </c>
      <c r="E23" s="231">
        <v>6.85</v>
      </c>
      <c r="F23" s="231">
        <v>6.78</v>
      </c>
      <c r="G23" s="231">
        <v>7.02</v>
      </c>
      <c r="H23" s="231">
        <v>6.82</v>
      </c>
      <c r="I23" s="231">
        <v>6.88</v>
      </c>
      <c r="J23" s="231">
        <v>6.92</v>
      </c>
      <c r="K23" s="231">
        <v>7.21</v>
      </c>
      <c r="L23" s="231">
        <v>7.36</v>
      </c>
      <c r="M23" s="231">
        <v>6.77</v>
      </c>
      <c r="N23" s="231">
        <v>7.11</v>
      </c>
      <c r="O23" s="231">
        <v>6.92</v>
      </c>
      <c r="P23" s="231">
        <v>7.74</v>
      </c>
      <c r="Q23" s="231">
        <v>7.35</v>
      </c>
      <c r="R23" s="231">
        <v>7.2</v>
      </c>
      <c r="S23" s="231">
        <v>7.38</v>
      </c>
      <c r="T23" s="231">
        <v>7.66</v>
      </c>
      <c r="U23" s="231">
        <v>7.68</v>
      </c>
      <c r="V23" s="231">
        <v>7.99</v>
      </c>
      <c r="W23" s="231">
        <v>8.5399999999999991</v>
      </c>
      <c r="X23" s="231">
        <v>7.45</v>
      </c>
      <c r="Y23" s="231">
        <v>7.44</v>
      </c>
      <c r="Z23" s="231">
        <v>7.59</v>
      </c>
      <c r="AA23" s="231">
        <v>7.8</v>
      </c>
      <c r="AB23" s="231">
        <v>7.84</v>
      </c>
      <c r="AC23" s="231">
        <v>7.31</v>
      </c>
      <c r="AD23" s="231" t="s">
        <v>241</v>
      </c>
      <c r="AE23" s="231">
        <v>7.93</v>
      </c>
      <c r="AF23" s="231">
        <v>7.54</v>
      </c>
      <c r="AG23" s="231">
        <v>7.63</v>
      </c>
    </row>
    <row r="24" spans="2:33" s="232" customFormat="1" x14ac:dyDescent="0.25">
      <c r="B24" s="230">
        <v>0.54166666666666663</v>
      </c>
      <c r="C24" s="231">
        <v>6.93</v>
      </c>
      <c r="D24" s="231">
        <v>6.72</v>
      </c>
      <c r="E24" s="231">
        <v>6.97</v>
      </c>
      <c r="F24" s="231">
        <v>6.77</v>
      </c>
      <c r="G24" s="231">
        <v>6.97</v>
      </c>
      <c r="H24" s="231">
        <v>6.44</v>
      </c>
      <c r="I24" s="231">
        <v>6.89</v>
      </c>
      <c r="J24" s="231">
        <v>6.93</v>
      </c>
      <c r="K24" s="231">
        <v>7.09</v>
      </c>
      <c r="L24" s="231">
        <v>7.57</v>
      </c>
      <c r="M24" s="231">
        <v>6.84</v>
      </c>
      <c r="N24" s="231">
        <v>7.05</v>
      </c>
      <c r="O24" s="231">
        <v>7.01</v>
      </c>
      <c r="P24" s="231">
        <v>7.75</v>
      </c>
      <c r="Q24" s="231">
        <v>7.22</v>
      </c>
      <c r="R24" s="231">
        <v>7.2</v>
      </c>
      <c r="S24" s="231">
        <v>7.4</v>
      </c>
      <c r="T24" s="231">
        <v>7.75</v>
      </c>
      <c r="U24" s="231">
        <v>7.84</v>
      </c>
      <c r="V24" s="231">
        <v>7.77</v>
      </c>
      <c r="W24" s="231">
        <v>9.52</v>
      </c>
      <c r="X24" s="231">
        <v>7.46</v>
      </c>
      <c r="Y24" s="231">
        <v>7.46</v>
      </c>
      <c r="Z24" s="231">
        <v>7.7</v>
      </c>
      <c r="AA24" s="231">
        <v>7.94</v>
      </c>
      <c r="AB24" s="231">
        <v>7.75</v>
      </c>
      <c r="AC24" s="231">
        <v>7.23</v>
      </c>
      <c r="AD24" s="231" t="s">
        <v>241</v>
      </c>
      <c r="AE24" s="231">
        <v>7.82</v>
      </c>
      <c r="AF24" s="231">
        <v>7.52</v>
      </c>
      <c r="AG24" s="231">
        <v>7.52</v>
      </c>
    </row>
    <row r="25" spans="2:33" s="232" customFormat="1" x14ac:dyDescent="0.25">
      <c r="B25" s="230">
        <v>0.58333333333333337</v>
      </c>
      <c r="C25" s="231">
        <v>6.91</v>
      </c>
      <c r="D25" s="231">
        <v>6.78</v>
      </c>
      <c r="E25" s="231">
        <v>6.89</v>
      </c>
      <c r="F25" s="231">
        <v>6.68</v>
      </c>
      <c r="G25" s="231">
        <v>6.79</v>
      </c>
      <c r="H25" s="231">
        <v>6.18</v>
      </c>
      <c r="I25" s="231">
        <v>6.94</v>
      </c>
      <c r="J25" s="231">
        <v>6.82</v>
      </c>
      <c r="K25" s="231">
        <v>6.94</v>
      </c>
      <c r="L25" s="231">
        <v>7.68</v>
      </c>
      <c r="M25" s="231">
        <v>6.88</v>
      </c>
      <c r="N25" s="231">
        <v>7.14</v>
      </c>
      <c r="O25" s="231">
        <v>7.05</v>
      </c>
      <c r="P25" s="231">
        <v>7.78</v>
      </c>
      <c r="Q25" s="231">
        <v>7.6</v>
      </c>
      <c r="R25" s="231">
        <v>7.1</v>
      </c>
      <c r="S25" s="231">
        <v>7.46</v>
      </c>
      <c r="T25" s="231">
        <v>7.69</v>
      </c>
      <c r="U25" s="231">
        <v>7.82</v>
      </c>
      <c r="V25" s="231">
        <v>7.7</v>
      </c>
      <c r="W25" s="231">
        <v>9.94</v>
      </c>
      <c r="X25" s="231">
        <v>7.42</v>
      </c>
      <c r="Y25" s="231">
        <v>7.52</v>
      </c>
      <c r="Z25" s="231">
        <v>7.71</v>
      </c>
      <c r="AA25" s="231">
        <v>7.9</v>
      </c>
      <c r="AB25" s="231">
        <v>7.69</v>
      </c>
      <c r="AC25" s="231">
        <v>7.14</v>
      </c>
      <c r="AD25" s="231">
        <v>7.31</v>
      </c>
      <c r="AE25" s="231">
        <v>7.73</v>
      </c>
      <c r="AF25" s="231">
        <v>7.56</v>
      </c>
      <c r="AG25" s="231">
        <v>7.49</v>
      </c>
    </row>
    <row r="26" spans="2:33" s="232" customFormat="1" x14ac:dyDescent="0.25">
      <c r="B26" s="230">
        <v>0.625</v>
      </c>
      <c r="C26" s="231">
        <v>6.93</v>
      </c>
      <c r="D26" s="231">
        <v>6.71</v>
      </c>
      <c r="E26" s="231">
        <v>6.8</v>
      </c>
      <c r="F26" s="231">
        <v>6.74</v>
      </c>
      <c r="G26" s="231">
        <v>6.78</v>
      </c>
      <c r="H26" s="231">
        <v>5.85</v>
      </c>
      <c r="I26" s="231">
        <v>6.99</v>
      </c>
      <c r="J26" s="231">
        <v>6.77</v>
      </c>
      <c r="K26" s="231">
        <v>6.93</v>
      </c>
      <c r="L26" s="231">
        <v>7.5</v>
      </c>
      <c r="M26" s="231">
        <v>6.97</v>
      </c>
      <c r="N26" s="231">
        <v>7.29</v>
      </c>
      <c r="O26" s="231">
        <v>7.07</v>
      </c>
      <c r="P26" s="231">
        <v>8.0299999999999994</v>
      </c>
      <c r="Q26" s="231">
        <v>7.74</v>
      </c>
      <c r="R26" s="231">
        <v>7.14</v>
      </c>
      <c r="S26" s="231">
        <v>7.55</v>
      </c>
      <c r="T26" s="231">
        <v>7.79</v>
      </c>
      <c r="U26" s="231">
        <v>7.81</v>
      </c>
      <c r="V26" s="231">
        <v>7.67</v>
      </c>
      <c r="W26" s="231">
        <v>9.74</v>
      </c>
      <c r="X26" s="231">
        <v>7.46</v>
      </c>
      <c r="Y26" s="231">
        <v>7.53</v>
      </c>
      <c r="Z26" s="231">
        <v>7.71</v>
      </c>
      <c r="AA26" s="231">
        <v>7.91</v>
      </c>
      <c r="AB26" s="231">
        <v>7.53</v>
      </c>
      <c r="AC26" s="231">
        <v>7.14</v>
      </c>
      <c r="AD26" s="231">
        <v>7.4</v>
      </c>
      <c r="AE26" s="231">
        <v>7.75</v>
      </c>
      <c r="AF26" s="231">
        <v>7.5</v>
      </c>
      <c r="AG26" s="231">
        <v>7.47</v>
      </c>
    </row>
    <row r="27" spans="2:33" s="232" customFormat="1" x14ac:dyDescent="0.25">
      <c r="B27" s="230">
        <v>0.66666666666666663</v>
      </c>
      <c r="C27" s="231">
        <v>6.88</v>
      </c>
      <c r="D27" s="231">
        <v>6.71</v>
      </c>
      <c r="E27" s="231">
        <v>6.66</v>
      </c>
      <c r="F27" s="231">
        <v>6.68</v>
      </c>
      <c r="G27" s="231">
        <v>6.94</v>
      </c>
      <c r="H27" s="231">
        <v>5.74</v>
      </c>
      <c r="I27" s="231">
        <v>6.98</v>
      </c>
      <c r="J27" s="231">
        <v>6.72</v>
      </c>
      <c r="K27" s="231">
        <v>6.93</v>
      </c>
      <c r="L27" s="231">
        <v>7.2</v>
      </c>
      <c r="M27" s="231">
        <v>7.02</v>
      </c>
      <c r="N27" s="231">
        <v>7.41</v>
      </c>
      <c r="O27" s="231">
        <v>7.12</v>
      </c>
      <c r="P27" s="231">
        <v>8.1300000000000008</v>
      </c>
      <c r="Q27" s="231">
        <v>7.85</v>
      </c>
      <c r="R27" s="231">
        <v>7.16</v>
      </c>
      <c r="S27" s="231">
        <v>7.66</v>
      </c>
      <c r="T27" s="231">
        <v>7.87</v>
      </c>
      <c r="U27" s="231">
        <v>7.77</v>
      </c>
      <c r="V27" s="231">
        <v>7.75</v>
      </c>
      <c r="W27" s="231">
        <v>8.81</v>
      </c>
      <c r="X27" s="231">
        <v>7.46</v>
      </c>
      <c r="Y27" s="231">
        <v>7.46</v>
      </c>
      <c r="Z27" s="231">
        <v>7.69</v>
      </c>
      <c r="AA27" s="231">
        <v>7.79</v>
      </c>
      <c r="AB27" s="231">
        <v>7.38</v>
      </c>
      <c r="AC27" s="231">
        <v>7.18</v>
      </c>
      <c r="AD27" s="231">
        <v>7.43</v>
      </c>
      <c r="AE27" s="231">
        <v>7.69</v>
      </c>
      <c r="AF27" s="231">
        <v>7.51</v>
      </c>
      <c r="AG27" s="231">
        <v>7.6</v>
      </c>
    </row>
    <row r="28" spans="2:33" s="232" customFormat="1" x14ac:dyDescent="0.25">
      <c r="B28" s="230">
        <v>0.70833333333333337</v>
      </c>
      <c r="C28" s="231">
        <v>6.85</v>
      </c>
      <c r="D28" s="231">
        <v>6.79</v>
      </c>
      <c r="E28" s="231">
        <v>6.7</v>
      </c>
      <c r="F28" s="231">
        <v>6.72</v>
      </c>
      <c r="G28" s="231">
        <v>7</v>
      </c>
      <c r="H28" s="231">
        <v>5.62</v>
      </c>
      <c r="I28" s="231">
        <v>6.91</v>
      </c>
      <c r="J28" s="231">
        <v>6.72</v>
      </c>
      <c r="K28" s="231">
        <v>6.92</v>
      </c>
      <c r="L28" s="231">
        <v>7.06</v>
      </c>
      <c r="M28" s="231">
        <v>6.97</v>
      </c>
      <c r="N28" s="231">
        <v>7.28</v>
      </c>
      <c r="O28" s="231">
        <v>7.23</v>
      </c>
      <c r="P28" s="231">
        <v>8.0299999999999994</v>
      </c>
      <c r="Q28" s="231">
        <v>7.35</v>
      </c>
      <c r="R28" s="231">
        <v>7.2</v>
      </c>
      <c r="S28" s="231">
        <v>7.69</v>
      </c>
      <c r="T28" s="231">
        <v>8.01</v>
      </c>
      <c r="U28" s="231">
        <v>7.7</v>
      </c>
      <c r="V28" s="231">
        <v>8.08</v>
      </c>
      <c r="W28" s="231">
        <v>8.84</v>
      </c>
      <c r="X28" s="231">
        <v>7.55</v>
      </c>
      <c r="Y28" s="231">
        <v>7.33</v>
      </c>
      <c r="Z28" s="231">
        <v>7.64</v>
      </c>
      <c r="AA28" s="231">
        <v>7.69</v>
      </c>
      <c r="AB28" s="231">
        <v>7.37</v>
      </c>
      <c r="AC28" s="231">
        <v>7.2</v>
      </c>
      <c r="AD28" s="231">
        <v>7.53</v>
      </c>
      <c r="AE28" s="231">
        <v>7.73</v>
      </c>
      <c r="AF28" s="231">
        <v>7.46</v>
      </c>
      <c r="AG28" s="231">
        <v>7.71</v>
      </c>
    </row>
    <row r="29" spans="2:33" s="232" customFormat="1" x14ac:dyDescent="0.25">
      <c r="B29" s="230">
        <v>0.75</v>
      </c>
      <c r="C29" s="231">
        <v>6.8</v>
      </c>
      <c r="D29" s="231">
        <v>6.9</v>
      </c>
      <c r="E29" s="231">
        <v>6.71</v>
      </c>
      <c r="F29" s="231">
        <v>6.62</v>
      </c>
      <c r="G29" s="231">
        <v>6.89</v>
      </c>
      <c r="H29" s="231">
        <v>5.6</v>
      </c>
      <c r="I29" s="231">
        <v>6.78</v>
      </c>
      <c r="J29" s="231">
        <v>6.74</v>
      </c>
      <c r="K29" s="231">
        <v>6.99</v>
      </c>
      <c r="L29" s="231">
        <v>6.99</v>
      </c>
      <c r="M29" s="231">
        <v>6.97</v>
      </c>
      <c r="N29" s="231">
        <v>7.15</v>
      </c>
      <c r="O29" s="231">
        <v>7.78</v>
      </c>
      <c r="P29" s="231">
        <v>7.67</v>
      </c>
      <c r="Q29" s="231">
        <v>7.26</v>
      </c>
      <c r="R29" s="231">
        <v>7.18</v>
      </c>
      <c r="S29" s="231">
        <v>7.71</v>
      </c>
      <c r="T29" s="231">
        <v>7.85</v>
      </c>
      <c r="U29" s="231">
        <v>7.72</v>
      </c>
      <c r="V29" s="231">
        <v>10.11</v>
      </c>
      <c r="W29" s="231">
        <v>8.6999999999999993</v>
      </c>
      <c r="X29" s="231">
        <v>7.55</v>
      </c>
      <c r="Y29" s="231">
        <v>7.32</v>
      </c>
      <c r="Z29" s="231">
        <v>7.81</v>
      </c>
      <c r="AA29" s="231">
        <v>7.54</v>
      </c>
      <c r="AB29" s="231">
        <v>7.34</v>
      </c>
      <c r="AC29" s="231">
        <v>7.21</v>
      </c>
      <c r="AD29" s="231">
        <v>7.59</v>
      </c>
      <c r="AE29" s="231">
        <v>7.61</v>
      </c>
      <c r="AF29" s="231">
        <v>7.57</v>
      </c>
      <c r="AG29" s="231">
        <v>7.72</v>
      </c>
    </row>
    <row r="30" spans="2:33" s="232" customFormat="1" x14ac:dyDescent="0.25">
      <c r="B30" s="230">
        <v>0.79166666666666663</v>
      </c>
      <c r="C30" s="231">
        <v>6.7</v>
      </c>
      <c r="D30" s="231">
        <v>6.88</v>
      </c>
      <c r="E30" s="231">
        <v>6.74</v>
      </c>
      <c r="F30" s="231">
        <v>6.58</v>
      </c>
      <c r="G30" s="231">
        <v>6.72</v>
      </c>
      <c r="H30" s="231">
        <v>5.76</v>
      </c>
      <c r="I30" s="231">
        <v>6.8</v>
      </c>
      <c r="J30" s="231">
        <v>6.69</v>
      </c>
      <c r="K30" s="231">
        <v>6.85</v>
      </c>
      <c r="L30" s="231">
        <v>7.08</v>
      </c>
      <c r="M30" s="231">
        <v>6.82</v>
      </c>
      <c r="N30" s="231">
        <v>7.03</v>
      </c>
      <c r="O30" s="231">
        <v>7.88</v>
      </c>
      <c r="P30" s="231">
        <v>7.64</v>
      </c>
      <c r="Q30" s="231">
        <v>7.05</v>
      </c>
      <c r="R30" s="231">
        <v>7.3</v>
      </c>
      <c r="S30" s="231">
        <v>7.55</v>
      </c>
      <c r="T30" s="231">
        <v>7.8</v>
      </c>
      <c r="U30" s="231">
        <v>7.5</v>
      </c>
      <c r="V30" s="231">
        <v>12.85</v>
      </c>
      <c r="W30" s="231">
        <v>8.4700000000000006</v>
      </c>
      <c r="X30" s="231">
        <v>7.5</v>
      </c>
      <c r="Y30" s="231">
        <v>7.19</v>
      </c>
      <c r="Z30" s="231">
        <v>7.87</v>
      </c>
      <c r="AA30" s="231">
        <v>7.44</v>
      </c>
      <c r="AB30" s="231">
        <v>7.61</v>
      </c>
      <c r="AC30" s="231">
        <v>7.19</v>
      </c>
      <c r="AD30" s="231">
        <v>7.54</v>
      </c>
      <c r="AE30" s="231">
        <v>7.62</v>
      </c>
      <c r="AF30" s="231">
        <v>7.52</v>
      </c>
      <c r="AG30" s="231">
        <v>7.55</v>
      </c>
    </row>
    <row r="31" spans="2:33" s="232" customFormat="1" x14ac:dyDescent="0.25">
      <c r="B31" s="230">
        <v>0.83333333333333337</v>
      </c>
      <c r="C31" s="231">
        <v>6.54</v>
      </c>
      <c r="D31" s="231">
        <v>6.75</v>
      </c>
      <c r="E31" s="231">
        <v>6.53</v>
      </c>
      <c r="F31" s="231">
        <v>6.54</v>
      </c>
      <c r="G31" s="231">
        <v>6.81</v>
      </c>
      <c r="H31" s="231">
        <v>6.01</v>
      </c>
      <c r="I31" s="231">
        <v>6.82</v>
      </c>
      <c r="J31" s="231">
        <v>6.67</v>
      </c>
      <c r="K31" s="231">
        <v>6.8</v>
      </c>
      <c r="L31" s="231">
        <v>7.03</v>
      </c>
      <c r="M31" s="231">
        <v>6.73</v>
      </c>
      <c r="N31" s="231">
        <v>7.02</v>
      </c>
      <c r="O31" s="231">
        <v>7.86</v>
      </c>
      <c r="P31" s="231">
        <v>7.6</v>
      </c>
      <c r="Q31" s="231">
        <v>7.03</v>
      </c>
      <c r="R31" s="231">
        <v>7.3</v>
      </c>
      <c r="S31" s="231">
        <v>7.52</v>
      </c>
      <c r="T31" s="231">
        <v>7.88</v>
      </c>
      <c r="U31" s="231">
        <v>7.54</v>
      </c>
      <c r="V31" s="231">
        <v>14.73</v>
      </c>
      <c r="W31" s="231">
        <v>7.99</v>
      </c>
      <c r="X31" s="231">
        <v>7.37</v>
      </c>
      <c r="Y31" s="231">
        <v>7.2</v>
      </c>
      <c r="Z31" s="231">
        <v>7.94</v>
      </c>
      <c r="AA31" s="231">
        <v>7.39</v>
      </c>
      <c r="AB31" s="231">
        <v>7.86</v>
      </c>
      <c r="AC31" s="231">
        <v>7.21</v>
      </c>
      <c r="AD31" s="231">
        <v>7.58</v>
      </c>
      <c r="AE31" s="231">
        <v>7.61</v>
      </c>
      <c r="AF31" s="231">
        <v>7.57</v>
      </c>
      <c r="AG31" s="231">
        <v>7.52</v>
      </c>
    </row>
    <row r="32" spans="2:33" s="232" customFormat="1" x14ac:dyDescent="0.25">
      <c r="B32" s="230">
        <v>0.875</v>
      </c>
      <c r="C32" s="231">
        <v>6.31</v>
      </c>
      <c r="D32" s="231">
        <v>6.56</v>
      </c>
      <c r="E32" s="231">
        <v>6.54</v>
      </c>
      <c r="F32" s="231">
        <v>6.54</v>
      </c>
      <c r="G32" s="231">
        <v>6.86</v>
      </c>
      <c r="H32" s="231">
        <v>6.19</v>
      </c>
      <c r="I32" s="231">
        <v>6.83</v>
      </c>
      <c r="J32" s="231">
        <v>8.84</v>
      </c>
      <c r="K32" s="231">
        <v>6.72</v>
      </c>
      <c r="L32" s="231">
        <v>7.02</v>
      </c>
      <c r="M32" s="231">
        <v>6.62</v>
      </c>
      <c r="N32" s="231">
        <v>7.02</v>
      </c>
      <c r="O32" s="231">
        <v>7.38</v>
      </c>
      <c r="P32" s="231">
        <v>7.56</v>
      </c>
      <c r="Q32" s="231">
        <v>6.84</v>
      </c>
      <c r="R32" s="231">
        <v>7.35</v>
      </c>
      <c r="S32" s="231">
        <v>7.39</v>
      </c>
      <c r="T32" s="231">
        <v>7.77</v>
      </c>
      <c r="U32" s="231">
        <v>7.38</v>
      </c>
      <c r="V32" s="231">
        <v>13.39</v>
      </c>
      <c r="W32" s="231">
        <v>7.64</v>
      </c>
      <c r="X32" s="231">
        <v>7.23</v>
      </c>
      <c r="Y32" s="231">
        <v>7.09</v>
      </c>
      <c r="Z32" s="231">
        <v>7.82</v>
      </c>
      <c r="AA32" s="231">
        <v>7.3</v>
      </c>
      <c r="AB32" s="231">
        <v>7.92</v>
      </c>
      <c r="AC32" s="231">
        <v>7.21</v>
      </c>
      <c r="AD32" s="231">
        <v>7.41</v>
      </c>
      <c r="AE32" s="231">
        <v>7.82</v>
      </c>
      <c r="AF32" s="231">
        <v>7.6</v>
      </c>
      <c r="AG32" s="231">
        <v>7.67</v>
      </c>
    </row>
    <row r="33" spans="2:37" s="232" customFormat="1" x14ac:dyDescent="0.25">
      <c r="B33" s="230">
        <v>0.91666666666666663</v>
      </c>
      <c r="C33" s="231">
        <v>6.31</v>
      </c>
      <c r="D33" s="231">
        <v>6.4</v>
      </c>
      <c r="E33" s="231">
        <v>6.43</v>
      </c>
      <c r="F33" s="231">
        <v>6.54</v>
      </c>
      <c r="G33" s="231">
        <v>6.81</v>
      </c>
      <c r="H33" s="231">
        <v>6.42</v>
      </c>
      <c r="I33" s="231">
        <v>6.79</v>
      </c>
      <c r="J33" s="231">
        <v>8.84</v>
      </c>
      <c r="K33" s="231">
        <v>6.77</v>
      </c>
      <c r="L33" s="231">
        <v>6.98</v>
      </c>
      <c r="M33" s="231">
        <v>6.55</v>
      </c>
      <c r="N33" s="231">
        <v>7.06</v>
      </c>
      <c r="O33" s="231">
        <v>7.42</v>
      </c>
      <c r="P33" s="231">
        <v>7.4</v>
      </c>
      <c r="Q33" s="231">
        <v>6.79</v>
      </c>
      <c r="R33" s="231">
        <v>7.22</v>
      </c>
      <c r="S33" s="231">
        <v>7.41</v>
      </c>
      <c r="T33" s="231">
        <v>7.59</v>
      </c>
      <c r="U33" s="231">
        <v>7.35</v>
      </c>
      <c r="V33" s="231">
        <v>10.64</v>
      </c>
      <c r="W33" s="231">
        <v>7.73</v>
      </c>
      <c r="X33" s="231">
        <v>7.74</v>
      </c>
      <c r="Y33" s="231">
        <v>7.06</v>
      </c>
      <c r="Z33" s="231">
        <v>7.61</v>
      </c>
      <c r="AA33" s="231">
        <v>7.2</v>
      </c>
      <c r="AB33" s="231">
        <v>7.86</v>
      </c>
      <c r="AC33" s="231">
        <v>7.29</v>
      </c>
      <c r="AD33" s="231">
        <v>7.41</v>
      </c>
      <c r="AE33" s="231">
        <v>7.7</v>
      </c>
      <c r="AF33" s="231">
        <v>7.67</v>
      </c>
      <c r="AG33" s="231">
        <v>7.76</v>
      </c>
    </row>
    <row r="34" spans="2:37" s="232" customFormat="1" x14ac:dyDescent="0.25">
      <c r="B34" s="230">
        <v>0.95833333333333337</v>
      </c>
      <c r="C34" s="231">
        <v>6.28</v>
      </c>
      <c r="D34" s="231">
        <v>6.37</v>
      </c>
      <c r="E34" s="231">
        <v>6.39</v>
      </c>
      <c r="F34" s="231">
        <v>6.34</v>
      </c>
      <c r="G34" s="231">
        <v>6.53</v>
      </c>
      <c r="H34" s="231">
        <v>6.5</v>
      </c>
      <c r="I34" s="231">
        <v>6.65</v>
      </c>
      <c r="J34" s="231">
        <v>8.89</v>
      </c>
      <c r="K34" s="231">
        <v>6.72</v>
      </c>
      <c r="L34" s="231">
        <v>7.02</v>
      </c>
      <c r="M34" s="231">
        <v>6.6</v>
      </c>
      <c r="N34" s="231">
        <v>7.07</v>
      </c>
      <c r="O34" s="231">
        <v>7.41</v>
      </c>
      <c r="P34" s="231">
        <v>7.23</v>
      </c>
      <c r="Q34" s="231">
        <v>6.74</v>
      </c>
      <c r="R34" s="231">
        <v>7.26</v>
      </c>
      <c r="S34" s="231">
        <v>7.39</v>
      </c>
      <c r="T34" s="231">
        <v>7.21</v>
      </c>
      <c r="U34" s="231">
        <v>7.15</v>
      </c>
      <c r="V34" s="231">
        <v>8.41</v>
      </c>
      <c r="W34" s="231">
        <v>7.62</v>
      </c>
      <c r="X34" s="231">
        <v>8.11</v>
      </c>
      <c r="Y34" s="231">
        <v>7.1</v>
      </c>
      <c r="Z34" s="231">
        <v>7.5</v>
      </c>
      <c r="AA34" s="231">
        <v>7.12</v>
      </c>
      <c r="AB34" s="231">
        <v>7.58</v>
      </c>
      <c r="AC34" s="231">
        <v>7.26</v>
      </c>
      <c r="AD34" s="231">
        <v>7.28</v>
      </c>
      <c r="AE34" s="231">
        <v>7.64</v>
      </c>
      <c r="AF34" s="231">
        <v>7.69</v>
      </c>
      <c r="AG34" s="231">
        <v>7.74</v>
      </c>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59" t="s">
        <v>302</v>
      </c>
      <c r="C39" s="246"/>
      <c r="D39" s="246"/>
      <c r="E39" s="246"/>
      <c r="F39" s="246"/>
      <c r="G39" s="246"/>
      <c r="H39" s="246"/>
      <c r="I39" s="246"/>
      <c r="J39" s="246"/>
      <c r="K39" s="246"/>
      <c r="L39" s="237"/>
      <c r="M39" s="237"/>
      <c r="N39" s="237"/>
      <c r="O39" s="237"/>
      <c r="P39" s="237"/>
      <c r="Q39" s="237"/>
      <c r="R39" s="237"/>
      <c r="S39" s="237"/>
      <c r="T39" s="237"/>
      <c r="U39" s="237"/>
      <c r="V39" s="237"/>
      <c r="W39" s="237"/>
      <c r="X39" s="237"/>
      <c r="Y39" s="237"/>
      <c r="Z39" s="237"/>
      <c r="AA39" s="237"/>
      <c r="AB39" s="237"/>
      <c r="AC39" s="237"/>
      <c r="AD39" s="237"/>
      <c r="AE39" s="237"/>
      <c r="AF39" s="237"/>
      <c r="AG39" s="237"/>
    </row>
    <row r="40" spans="2:37" ht="13.5" customHeight="1" x14ac:dyDescent="0.3">
      <c r="B40" s="259" t="s">
        <v>321</v>
      </c>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x14ac:dyDescent="0.3">
      <c r="B41" s="259"/>
    </row>
    <row r="42" spans="2:37" x14ac:dyDescent="0.3">
      <c r="B42" s="259"/>
    </row>
    <row r="43" spans="2:37" x14ac:dyDescent="0.3">
      <c r="B43" s="259"/>
    </row>
  </sheetData>
  <mergeCells count="6">
    <mergeCell ref="C37:J37"/>
    <mergeCell ref="B2:E4"/>
    <mergeCell ref="F2:AG4"/>
    <mergeCell ref="F6:AG6"/>
    <mergeCell ref="C35:J35"/>
    <mergeCell ref="C36:J36"/>
  </mergeCells>
  <conditionalFormatting sqref="C11:AG34">
    <cfRule type="containsText" dxfId="8" priority="1" operator="containsText" text="MA">
      <formula>NOT(ISERROR(SEARCH("MA",C11)))</formula>
    </cfRule>
    <cfRule type="containsText" dxfId="7" priority="2" operator="containsText" text="EE">
      <formula>NOT(ISERROR(SEARCH("EE",C11)))</formula>
    </cfRule>
    <cfRule type="containsText" dxfId="6" priority="3" operator="containsText" text="IE">
      <formula>NOT(ISERROR(SEARCH("IE",C11)))</formula>
    </cfRule>
    <cfRule type="containsText" dxfId="5" priority="4" operator="containsText" text="CA">
      <formula>NOT(ISERROR(SEARCH("CA",C11)))</formula>
    </cfRule>
    <cfRule type="containsText" dxfId="4" priority="5" operator="containsText" text="VF">
      <formula>NOT(ISERROR(SEARCH("VF",C11)))</formula>
    </cfRule>
    <cfRule type="containsText" dxfId="3" priority="6" operator="containsText" text="ID">
      <formula>NOT(ISERROR(SEARCH("ID",C11)))</formula>
    </cfRule>
    <cfRule type="cellIs" dxfId="2" priority="7" operator="greaterThan">
      <formula>500</formula>
    </cfRule>
    <cfRule type="cellIs" dxfId="1" priority="8" operator="greaterThan">
      <formula>1500</formula>
    </cfRule>
    <cfRule type="cellIs" dxfId="0" priority="9"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C783"/>
  <sheetViews>
    <sheetView showGridLines="0" zoomScale="70" zoomScaleNormal="70" zoomScaleSheetLayoutView="100" workbookViewId="0">
      <selection activeCell="N30" sqref="N30"/>
    </sheetView>
  </sheetViews>
  <sheetFormatPr baseColWidth="10" defaultColWidth="11.5546875" defaultRowHeight="12" x14ac:dyDescent="0.25"/>
  <cols>
    <col min="1" max="1" width="4.109375" style="15" bestFit="1" customWidth="1"/>
    <col min="2" max="2" width="2.109375" style="15" customWidth="1"/>
    <col min="3" max="3" width="25.6640625" style="16" customWidth="1"/>
    <col min="4" max="4" width="14.33203125" style="17" customWidth="1"/>
    <col min="5" max="5" width="13.5546875" style="17" bestFit="1" customWidth="1"/>
    <col min="6" max="6" width="13.5546875" style="17" customWidth="1"/>
    <col min="7" max="7" width="10.6640625" style="17" customWidth="1"/>
    <col min="8" max="8" width="13.33203125" style="18" customWidth="1"/>
    <col min="9" max="9" width="12.109375" style="18" customWidth="1"/>
    <col min="10" max="10" width="3.109375" style="17" customWidth="1"/>
    <col min="11" max="16384" width="11.5546875" style="19"/>
  </cols>
  <sheetData>
    <row r="1" spans="1:10" ht="19.649999999999999" customHeight="1" x14ac:dyDescent="0.25"/>
    <row r="2" spans="1:10" ht="16.5" customHeight="1" x14ac:dyDescent="0.25">
      <c r="C2" s="290"/>
      <c r="D2" s="279" t="s">
        <v>48</v>
      </c>
      <c r="E2" s="280"/>
      <c r="F2" s="280"/>
      <c r="G2" s="280"/>
      <c r="H2" s="280"/>
      <c r="I2" s="281"/>
      <c r="J2" s="20"/>
    </row>
    <row r="3" spans="1:10" ht="15" customHeight="1" x14ac:dyDescent="0.25">
      <c r="C3" s="291"/>
      <c r="D3" s="282"/>
      <c r="E3" s="283"/>
      <c r="F3" s="283"/>
      <c r="G3" s="283"/>
      <c r="H3" s="283"/>
      <c r="I3" s="284"/>
      <c r="J3" s="20"/>
    </row>
    <row r="4" spans="1:10" ht="15" customHeight="1" x14ac:dyDescent="0.25">
      <c r="C4" s="292"/>
      <c r="D4" s="285"/>
      <c r="E4" s="286"/>
      <c r="F4" s="286"/>
      <c r="G4" s="286"/>
      <c r="H4" s="286"/>
      <c r="I4" s="287"/>
      <c r="J4" s="20"/>
    </row>
    <row r="5" spans="1:10" ht="11.25" customHeight="1" x14ac:dyDescent="0.3">
      <c r="C5" s="21"/>
      <c r="D5" s="21"/>
      <c r="E5" s="21"/>
      <c r="F5" s="21"/>
      <c r="G5" s="21"/>
      <c r="H5" s="21"/>
      <c r="I5" s="21"/>
      <c r="J5" s="22"/>
    </row>
    <row r="6" spans="1:10" s="26" customFormat="1" ht="30" customHeight="1" x14ac:dyDescent="0.25">
      <c r="A6" s="23"/>
      <c r="B6" s="23"/>
      <c r="C6" s="24" t="s">
        <v>35</v>
      </c>
      <c r="D6" s="289" t="str">
        <f>+'3.1'!F6</f>
        <v>Evaluación de seguimiento de la calidad del aire en el área de influencia del complejo metalúrgico La Oroya, ubicada en el distrito La Oroya, provincia de Yauli, departamento de Junín, en enero de 2022</v>
      </c>
      <c r="E6" s="289"/>
      <c r="F6" s="289"/>
      <c r="G6" s="289"/>
      <c r="H6" s="289"/>
      <c r="I6" s="289"/>
      <c r="J6" s="25"/>
    </row>
    <row r="7" spans="1:10" s="26" customFormat="1" ht="6.75" customHeight="1" x14ac:dyDescent="0.3">
      <c r="A7" s="23"/>
      <c r="B7" s="23"/>
      <c r="C7" s="21"/>
      <c r="D7" s="21"/>
      <c r="E7" s="21"/>
      <c r="F7" s="21"/>
      <c r="G7" s="21"/>
      <c r="H7" s="21"/>
      <c r="I7" s="21"/>
      <c r="J7" s="22"/>
    </row>
    <row r="8" spans="1:10" s="26" customFormat="1" ht="36" customHeight="1" x14ac:dyDescent="0.25">
      <c r="A8" s="23"/>
      <c r="B8" s="23"/>
      <c r="C8" s="8" t="s">
        <v>38</v>
      </c>
      <c r="D8" s="12" t="str">
        <f>+'3.1'!F8</f>
        <v>CA-CC-01</v>
      </c>
      <c r="E8" s="4"/>
      <c r="F8" s="24" t="s">
        <v>53</v>
      </c>
      <c r="G8" s="50"/>
      <c r="H8" s="277" t="str">
        <f>+'3.1'!V8</f>
        <v>No aplica</v>
      </c>
      <c r="I8" s="277"/>
      <c r="J8" s="27"/>
    </row>
    <row r="9" spans="1:10" s="26" customFormat="1" ht="8.25" customHeight="1" x14ac:dyDescent="0.3">
      <c r="A9" s="23"/>
      <c r="B9" s="23"/>
      <c r="C9" s="21"/>
      <c r="D9" s="21"/>
      <c r="E9" s="21"/>
      <c r="F9" s="21"/>
      <c r="G9" s="21"/>
      <c r="H9" s="21"/>
      <c r="I9" s="21"/>
      <c r="J9" s="22"/>
    </row>
    <row r="10" spans="1:10" s="26" customFormat="1" ht="15.75" customHeight="1" x14ac:dyDescent="0.25">
      <c r="A10" s="23"/>
      <c r="B10" s="23"/>
      <c r="C10" s="288" t="s">
        <v>36</v>
      </c>
      <c r="D10" s="288"/>
      <c r="E10" s="288"/>
      <c r="F10" s="288"/>
      <c r="G10" s="288"/>
      <c r="H10" s="288"/>
      <c r="I10" s="288"/>
      <c r="J10" s="34"/>
    </row>
    <row r="11" spans="1:10" s="26" customFormat="1" ht="8.25" customHeight="1" x14ac:dyDescent="0.3">
      <c r="A11" s="23"/>
      <c r="B11" s="23"/>
      <c r="C11" s="21"/>
      <c r="D11" s="21"/>
      <c r="E11" s="21"/>
      <c r="F11" s="21"/>
      <c r="G11" s="21"/>
      <c r="H11" s="21"/>
      <c r="I11" s="21"/>
      <c r="J11" s="22"/>
    </row>
    <row r="12" spans="1:10" ht="15.75" customHeight="1" x14ac:dyDescent="0.25">
      <c r="C12" s="8" t="s">
        <v>3</v>
      </c>
      <c r="D12" s="4" t="s">
        <v>49</v>
      </c>
      <c r="E12" s="4"/>
      <c r="F12" s="4"/>
      <c r="G12" s="24" t="s">
        <v>0</v>
      </c>
      <c r="H12" s="35" t="s">
        <v>50</v>
      </c>
      <c r="I12" s="28"/>
      <c r="J12" s="29"/>
    </row>
    <row r="13" spans="1:10" ht="7.5" customHeight="1" x14ac:dyDescent="0.3">
      <c r="C13" s="21"/>
      <c r="D13" s="21"/>
      <c r="E13" s="21"/>
      <c r="F13" s="21"/>
      <c r="G13" s="21"/>
      <c r="H13" s="21"/>
      <c r="I13" s="21"/>
      <c r="J13" s="22"/>
    </row>
    <row r="14" spans="1:10" ht="15.75" customHeight="1" x14ac:dyDescent="0.25">
      <c r="C14" s="24" t="s">
        <v>1</v>
      </c>
      <c r="D14" s="4" t="s">
        <v>51</v>
      </c>
      <c r="E14" s="4"/>
      <c r="F14" s="4"/>
      <c r="G14" s="24" t="s">
        <v>2</v>
      </c>
      <c r="H14" s="49">
        <v>30820</v>
      </c>
      <c r="I14" s="4"/>
      <c r="J14" s="27"/>
    </row>
    <row r="15" spans="1:10" ht="11.25" customHeight="1" x14ac:dyDescent="0.3">
      <c r="C15" s="21"/>
      <c r="D15" s="21"/>
      <c r="E15" s="21"/>
      <c r="F15" s="21"/>
      <c r="G15" s="21"/>
      <c r="H15" s="21"/>
      <c r="I15" s="21"/>
      <c r="J15" s="22"/>
    </row>
    <row r="16" spans="1:10" ht="30.6" x14ac:dyDescent="0.25">
      <c r="C16" s="51" t="s">
        <v>39</v>
      </c>
      <c r="D16" s="51" t="s">
        <v>33</v>
      </c>
      <c r="E16" s="51" t="s">
        <v>40</v>
      </c>
      <c r="F16" s="51" t="s">
        <v>34</v>
      </c>
      <c r="G16" s="51" t="s">
        <v>31</v>
      </c>
      <c r="H16" s="51" t="s">
        <v>32</v>
      </c>
      <c r="I16" s="51" t="s">
        <v>41</v>
      </c>
      <c r="J16" s="30"/>
    </row>
    <row r="17" spans="1:29" x14ac:dyDescent="0.25">
      <c r="A17" s="278">
        <v>1</v>
      </c>
      <c r="C17" s="31">
        <v>44562</v>
      </c>
      <c r="D17" s="32">
        <v>485.4</v>
      </c>
      <c r="E17" s="32">
        <v>0</v>
      </c>
      <c r="F17" s="32">
        <v>8.1</v>
      </c>
      <c r="G17" s="32">
        <v>78</v>
      </c>
      <c r="H17" s="32">
        <v>1.6</v>
      </c>
      <c r="I17" s="32">
        <v>258</v>
      </c>
    </row>
    <row r="18" spans="1:29" x14ac:dyDescent="0.25">
      <c r="A18" s="278"/>
      <c r="C18" s="31">
        <v>44562.041666666672</v>
      </c>
      <c r="D18" s="32">
        <v>485.2</v>
      </c>
      <c r="E18" s="32">
        <v>0</v>
      </c>
      <c r="F18" s="32">
        <v>7.3</v>
      </c>
      <c r="G18" s="32">
        <v>79.5</v>
      </c>
      <c r="H18" s="32">
        <v>1.3</v>
      </c>
      <c r="I18" s="32">
        <v>256.10000000000002</v>
      </c>
    </row>
    <row r="19" spans="1:29" x14ac:dyDescent="0.25">
      <c r="A19" s="278"/>
      <c r="C19" s="31">
        <v>44562.083333333328</v>
      </c>
      <c r="D19" s="32">
        <v>485</v>
      </c>
      <c r="E19" s="32">
        <v>0</v>
      </c>
      <c r="F19" s="32">
        <v>6.6</v>
      </c>
      <c r="G19" s="32">
        <v>80.5</v>
      </c>
      <c r="H19" s="32">
        <v>1.2</v>
      </c>
      <c r="I19" s="32">
        <v>263.39999999999998</v>
      </c>
    </row>
    <row r="20" spans="1:29" x14ac:dyDescent="0.25">
      <c r="A20" s="278"/>
      <c r="C20" s="31">
        <v>44562.125</v>
      </c>
      <c r="D20" s="32">
        <v>485.1</v>
      </c>
      <c r="E20" s="32">
        <v>0</v>
      </c>
      <c r="F20" s="32">
        <v>5.9</v>
      </c>
      <c r="G20" s="32">
        <v>81.099999999999994</v>
      </c>
      <c r="H20" s="32">
        <v>1.3</v>
      </c>
      <c r="I20" s="32">
        <v>274.5</v>
      </c>
    </row>
    <row r="21" spans="1:29" x14ac:dyDescent="0.25">
      <c r="A21" s="278"/>
      <c r="C21" s="31">
        <v>44562.166666666672</v>
      </c>
      <c r="D21" s="32">
        <v>485.2</v>
      </c>
      <c r="E21" s="32">
        <v>0</v>
      </c>
      <c r="F21" s="32">
        <v>5.7</v>
      </c>
      <c r="G21" s="32">
        <v>81.7</v>
      </c>
      <c r="H21" s="32">
        <v>0.9</v>
      </c>
      <c r="I21" s="32">
        <v>260.39999999999998</v>
      </c>
    </row>
    <row r="22" spans="1:29" x14ac:dyDescent="0.25">
      <c r="A22" s="278"/>
      <c r="C22" s="31">
        <v>44562.208333333328</v>
      </c>
      <c r="D22" s="32">
        <v>485.5</v>
      </c>
      <c r="E22" s="32">
        <v>0</v>
      </c>
      <c r="F22" s="32">
        <v>5.9</v>
      </c>
      <c r="G22" s="32">
        <v>80.2</v>
      </c>
      <c r="H22" s="32">
        <v>1.3</v>
      </c>
      <c r="I22" s="32">
        <v>263.10000000000002</v>
      </c>
    </row>
    <row r="23" spans="1:29" x14ac:dyDescent="0.25">
      <c r="A23" s="278"/>
      <c r="C23" s="31">
        <v>44562.25</v>
      </c>
      <c r="D23" s="32">
        <v>486</v>
      </c>
      <c r="E23" s="32">
        <v>0</v>
      </c>
      <c r="F23" s="32">
        <v>6.3</v>
      </c>
      <c r="G23" s="32">
        <v>78.599999999999994</v>
      </c>
      <c r="H23" s="32">
        <v>0.7</v>
      </c>
      <c r="I23" s="32">
        <v>257</v>
      </c>
    </row>
    <row r="24" spans="1:29" x14ac:dyDescent="0.25">
      <c r="A24" s="278"/>
      <c r="C24" s="31">
        <v>44562.291666666672</v>
      </c>
      <c r="D24" s="32">
        <v>486.3</v>
      </c>
      <c r="E24" s="32">
        <v>0</v>
      </c>
      <c r="F24" s="32">
        <v>7.8</v>
      </c>
      <c r="G24" s="32">
        <v>73.599999999999994</v>
      </c>
      <c r="H24" s="32">
        <v>0.7</v>
      </c>
      <c r="I24" s="32">
        <v>162.4</v>
      </c>
    </row>
    <row r="25" spans="1:29" x14ac:dyDescent="0.25">
      <c r="A25" s="278"/>
      <c r="C25" s="31">
        <v>44562.333333333328</v>
      </c>
      <c r="D25" s="32">
        <v>486.4</v>
      </c>
      <c r="E25" s="32">
        <v>0</v>
      </c>
      <c r="F25" s="32">
        <v>9.3000000000000007</v>
      </c>
      <c r="G25" s="32">
        <v>68.900000000000006</v>
      </c>
      <c r="H25" s="32">
        <v>1.3</v>
      </c>
      <c r="I25" s="32">
        <v>133.5</v>
      </c>
    </row>
    <row r="26" spans="1:29" x14ac:dyDescent="0.25">
      <c r="A26" s="278"/>
      <c r="C26" s="31">
        <v>44562.375</v>
      </c>
      <c r="D26" s="32">
        <v>486.1</v>
      </c>
      <c r="E26" s="32">
        <v>0</v>
      </c>
      <c r="F26" s="32">
        <v>12.4</v>
      </c>
      <c r="G26" s="32">
        <v>58.6</v>
      </c>
      <c r="H26" s="32">
        <v>0.8</v>
      </c>
      <c r="I26" s="32">
        <v>174.1</v>
      </c>
    </row>
    <row r="27" spans="1:29" x14ac:dyDescent="0.25">
      <c r="A27" s="278"/>
      <c r="C27" s="31">
        <v>44562.416666666672</v>
      </c>
      <c r="D27" s="32">
        <v>485.6</v>
      </c>
      <c r="E27" s="32">
        <v>0</v>
      </c>
      <c r="F27" s="32">
        <v>14.9</v>
      </c>
      <c r="G27" s="32">
        <v>48.3</v>
      </c>
      <c r="H27" s="32">
        <v>1.3</v>
      </c>
      <c r="I27" s="32">
        <v>134</v>
      </c>
    </row>
    <row r="28" spans="1:29" x14ac:dyDescent="0.25">
      <c r="A28" s="278"/>
      <c r="C28" s="31">
        <v>44562.458333333328</v>
      </c>
      <c r="D28" s="32">
        <v>485.1</v>
      </c>
      <c r="E28" s="32">
        <v>0</v>
      </c>
      <c r="F28" s="32">
        <v>17.3</v>
      </c>
      <c r="G28" s="32">
        <v>23.5</v>
      </c>
      <c r="H28" s="32">
        <v>2.4</v>
      </c>
      <c r="I28" s="32">
        <v>14.9</v>
      </c>
    </row>
    <row r="29" spans="1:29" x14ac:dyDescent="0.25">
      <c r="A29" s="278"/>
      <c r="C29" s="31">
        <v>44562.5</v>
      </c>
      <c r="D29" s="32">
        <v>484.6</v>
      </c>
      <c r="E29" s="32">
        <v>0</v>
      </c>
      <c r="F29" s="32">
        <v>18.2</v>
      </c>
      <c r="G29" s="32">
        <v>19.600000000000001</v>
      </c>
      <c r="H29" s="32">
        <v>3.4</v>
      </c>
      <c r="I29" s="32">
        <v>13.8</v>
      </c>
    </row>
    <row r="30" spans="1:29" x14ac:dyDescent="0.25">
      <c r="A30" s="278"/>
      <c r="C30" s="31">
        <v>44562.541666666672</v>
      </c>
      <c r="D30" s="32">
        <v>484.2</v>
      </c>
      <c r="E30" s="32">
        <v>0</v>
      </c>
      <c r="F30" s="32">
        <v>18.600000000000001</v>
      </c>
      <c r="G30" s="32">
        <v>22</v>
      </c>
      <c r="H30" s="32">
        <v>3.4</v>
      </c>
      <c r="I30" s="32">
        <v>10.4</v>
      </c>
    </row>
    <row r="31" spans="1:29" ht="14.4" x14ac:dyDescent="0.3">
      <c r="A31" s="278"/>
      <c r="C31" s="31">
        <v>44562.583333333328</v>
      </c>
      <c r="D31" s="32">
        <v>483.7</v>
      </c>
      <c r="E31" s="32">
        <v>0</v>
      </c>
      <c r="F31" s="32">
        <v>18.7</v>
      </c>
      <c r="G31" s="32">
        <v>24.5</v>
      </c>
      <c r="H31" s="32">
        <v>2.9</v>
      </c>
      <c r="I31" s="32">
        <v>14.2</v>
      </c>
      <c r="K31" s="11"/>
      <c r="L31" s="11"/>
      <c r="M31" s="11"/>
      <c r="N31" s="11"/>
      <c r="O31" s="11"/>
      <c r="P31" s="11"/>
      <c r="Q31" s="11"/>
      <c r="R31" s="11"/>
      <c r="S31" s="11"/>
      <c r="T31" s="11"/>
      <c r="U31" s="11"/>
      <c r="V31" s="11"/>
      <c r="W31" s="11"/>
      <c r="X31" s="11"/>
      <c r="Y31" s="11"/>
      <c r="Z31" s="11"/>
      <c r="AA31" s="11"/>
      <c r="AB31" s="11"/>
      <c r="AC31" s="11"/>
    </row>
    <row r="32" spans="1:29" ht="13.8" x14ac:dyDescent="0.3">
      <c r="A32" s="278"/>
      <c r="C32" s="31">
        <v>44562.625</v>
      </c>
      <c r="D32" s="32">
        <v>483.3</v>
      </c>
      <c r="E32" s="32">
        <v>0</v>
      </c>
      <c r="F32" s="32">
        <v>18.3</v>
      </c>
      <c r="G32" s="32">
        <v>30</v>
      </c>
      <c r="H32" s="32">
        <v>2.8</v>
      </c>
      <c r="I32" s="32">
        <v>20.2</v>
      </c>
      <c r="K32" s="5"/>
      <c r="L32" s="5"/>
      <c r="M32" s="5"/>
      <c r="N32" s="5"/>
      <c r="O32" s="5"/>
      <c r="P32" s="5"/>
      <c r="Q32" s="5"/>
      <c r="R32" s="5"/>
      <c r="S32" s="5"/>
      <c r="T32" s="5"/>
      <c r="U32" s="5"/>
      <c r="V32" s="5"/>
      <c r="W32" s="5"/>
      <c r="X32" s="5"/>
      <c r="Y32" s="5"/>
      <c r="Z32" s="5"/>
      <c r="AA32" s="5"/>
      <c r="AB32" s="5"/>
      <c r="AC32" s="5"/>
    </row>
    <row r="33" spans="1:29" ht="13.8" x14ac:dyDescent="0.3">
      <c r="A33" s="278"/>
      <c r="C33" s="31">
        <v>44562.666666666672</v>
      </c>
      <c r="D33" s="32">
        <v>483.1</v>
      </c>
      <c r="E33" s="32">
        <v>0</v>
      </c>
      <c r="F33" s="32">
        <v>17.600000000000001</v>
      </c>
      <c r="G33" s="32">
        <v>34.799999999999997</v>
      </c>
      <c r="H33" s="32">
        <v>2.9</v>
      </c>
      <c r="I33" s="32">
        <v>29.3</v>
      </c>
      <c r="K33" s="5"/>
      <c r="L33" s="5"/>
      <c r="M33" s="5"/>
      <c r="N33" s="5"/>
      <c r="O33" s="5"/>
      <c r="P33" s="5"/>
      <c r="Q33" s="5"/>
      <c r="R33" s="5"/>
      <c r="S33" s="5"/>
      <c r="T33" s="5"/>
      <c r="U33" s="5"/>
      <c r="V33" s="5"/>
      <c r="W33" s="5"/>
      <c r="X33" s="5"/>
      <c r="Y33" s="5"/>
      <c r="Z33" s="5"/>
      <c r="AA33" s="5"/>
      <c r="AB33" s="5"/>
      <c r="AC33" s="5"/>
    </row>
    <row r="34" spans="1:29" ht="13.8" x14ac:dyDescent="0.3">
      <c r="A34" s="278"/>
      <c r="C34" s="31">
        <v>44562.708333333328</v>
      </c>
      <c r="D34" s="32">
        <v>483.2</v>
      </c>
      <c r="E34" s="32">
        <v>0</v>
      </c>
      <c r="F34" s="32">
        <v>16.2</v>
      </c>
      <c r="G34" s="32">
        <v>42.5</v>
      </c>
      <c r="H34" s="32">
        <v>2.6</v>
      </c>
      <c r="I34" s="32">
        <v>29.5</v>
      </c>
      <c r="P34" s="5"/>
      <c r="Q34" s="5"/>
      <c r="R34" s="5"/>
      <c r="S34" s="5"/>
      <c r="T34" s="5"/>
      <c r="U34" s="5"/>
      <c r="V34" s="5"/>
      <c r="W34" s="5"/>
      <c r="X34" s="5"/>
      <c r="Y34" s="5"/>
      <c r="Z34" s="5"/>
      <c r="AA34" s="5"/>
      <c r="AB34" s="5"/>
      <c r="AC34" s="5"/>
    </row>
    <row r="35" spans="1:29" ht="13.8" x14ac:dyDescent="0.3">
      <c r="A35" s="278"/>
      <c r="C35" s="31">
        <v>44562.75</v>
      </c>
      <c r="D35" s="32">
        <v>483.7</v>
      </c>
      <c r="E35" s="32">
        <v>0</v>
      </c>
      <c r="F35" s="32">
        <v>14.2</v>
      </c>
      <c r="G35" s="32">
        <v>50.6</v>
      </c>
      <c r="H35" s="32">
        <v>1.8</v>
      </c>
      <c r="I35" s="32">
        <v>48.5</v>
      </c>
      <c r="P35" s="5"/>
      <c r="Q35" s="5"/>
      <c r="R35" s="5"/>
      <c r="S35" s="5"/>
      <c r="T35" s="5"/>
      <c r="U35" s="5"/>
      <c r="V35" s="5"/>
      <c r="W35" s="5"/>
      <c r="X35" s="5"/>
      <c r="Y35" s="5"/>
      <c r="Z35" s="5"/>
      <c r="AA35" s="5"/>
      <c r="AB35" s="5"/>
      <c r="AC35" s="5"/>
    </row>
    <row r="36" spans="1:29" ht="13.8" x14ac:dyDescent="0.3">
      <c r="A36" s="278"/>
      <c r="C36" s="31">
        <v>44562.791666666672</v>
      </c>
      <c r="D36" s="32">
        <v>484.2</v>
      </c>
      <c r="E36" s="32">
        <v>0</v>
      </c>
      <c r="F36" s="32">
        <v>12.7</v>
      </c>
      <c r="G36" s="32">
        <v>57</v>
      </c>
      <c r="H36" s="32">
        <v>1.9</v>
      </c>
      <c r="I36" s="32">
        <v>7.6</v>
      </c>
      <c r="P36" s="5"/>
      <c r="Q36" s="5"/>
      <c r="R36" s="5"/>
      <c r="S36" s="5"/>
      <c r="T36" s="5"/>
      <c r="U36" s="5"/>
      <c r="V36" s="5"/>
      <c r="W36" s="5"/>
      <c r="X36" s="5"/>
      <c r="Y36" s="5"/>
      <c r="Z36" s="5"/>
      <c r="AA36" s="5"/>
      <c r="AB36" s="5"/>
      <c r="AC36" s="5"/>
    </row>
    <row r="37" spans="1:29" ht="13.8" x14ac:dyDescent="0.3">
      <c r="A37" s="278"/>
      <c r="C37" s="31">
        <v>44562.833333333328</v>
      </c>
      <c r="D37" s="32">
        <v>484.8</v>
      </c>
      <c r="E37" s="32">
        <v>0</v>
      </c>
      <c r="F37" s="32">
        <v>12</v>
      </c>
      <c r="G37" s="32">
        <v>59.7</v>
      </c>
      <c r="H37" s="32">
        <v>1.6</v>
      </c>
      <c r="I37" s="32">
        <v>77.599999999999994</v>
      </c>
      <c r="P37" s="5"/>
      <c r="Q37" s="5"/>
      <c r="R37" s="5"/>
      <c r="S37" s="5"/>
      <c r="T37" s="5"/>
      <c r="U37" s="5"/>
      <c r="V37" s="5"/>
      <c r="W37" s="5"/>
      <c r="X37" s="5"/>
      <c r="Y37" s="5"/>
      <c r="Z37" s="5"/>
      <c r="AA37" s="5"/>
      <c r="AB37" s="5"/>
      <c r="AC37" s="5"/>
    </row>
    <row r="38" spans="1:29" ht="13.8" x14ac:dyDescent="0.3">
      <c r="A38" s="278"/>
      <c r="C38" s="31">
        <v>44562.875</v>
      </c>
      <c r="D38" s="32">
        <v>485.2</v>
      </c>
      <c r="E38" s="32">
        <v>0</v>
      </c>
      <c r="F38" s="32">
        <v>11</v>
      </c>
      <c r="G38" s="32">
        <v>64.900000000000006</v>
      </c>
      <c r="H38" s="32">
        <v>1.3</v>
      </c>
      <c r="I38" s="32">
        <v>356.1</v>
      </c>
      <c r="P38" s="5"/>
      <c r="Q38" s="5"/>
      <c r="R38" s="5"/>
      <c r="S38" s="5"/>
      <c r="T38" s="5"/>
      <c r="U38" s="5"/>
      <c r="V38" s="5"/>
      <c r="W38" s="5"/>
      <c r="X38" s="5"/>
      <c r="Y38" s="5"/>
      <c r="Z38" s="5"/>
      <c r="AA38" s="5"/>
      <c r="AB38" s="5"/>
      <c r="AC38" s="5"/>
    </row>
    <row r="39" spans="1:29" ht="13.8" x14ac:dyDescent="0.3">
      <c r="A39" s="278"/>
      <c r="C39" s="31">
        <v>44562.916666666672</v>
      </c>
      <c r="D39" s="32">
        <v>485.6</v>
      </c>
      <c r="E39" s="32">
        <v>0</v>
      </c>
      <c r="F39" s="32">
        <v>9.6999999999999993</v>
      </c>
      <c r="G39" s="32">
        <v>66.400000000000006</v>
      </c>
      <c r="H39" s="32">
        <v>2</v>
      </c>
      <c r="I39" s="32">
        <v>273.89999999999998</v>
      </c>
      <c r="P39" s="5"/>
      <c r="Q39" s="5"/>
      <c r="R39" s="5"/>
      <c r="S39" s="5"/>
      <c r="T39" s="5"/>
      <c r="U39" s="5"/>
      <c r="V39" s="5"/>
      <c r="W39" s="5"/>
      <c r="X39" s="5"/>
      <c r="Y39" s="5"/>
      <c r="Z39" s="5"/>
      <c r="AA39" s="5"/>
      <c r="AB39" s="5"/>
      <c r="AC39" s="5"/>
    </row>
    <row r="40" spans="1:29" ht="13.8" x14ac:dyDescent="0.3">
      <c r="A40" s="278"/>
      <c r="C40" s="31">
        <v>44562.958333333328</v>
      </c>
      <c r="D40" s="32">
        <v>485.6</v>
      </c>
      <c r="E40" s="32">
        <v>0</v>
      </c>
      <c r="F40" s="32">
        <v>8.4</v>
      </c>
      <c r="G40" s="32">
        <v>68.599999999999994</v>
      </c>
      <c r="H40" s="32">
        <v>2.1</v>
      </c>
      <c r="I40" s="32">
        <v>267.7</v>
      </c>
      <c r="P40" s="5"/>
      <c r="Q40" s="5"/>
      <c r="R40" s="5"/>
      <c r="S40" s="5"/>
      <c r="T40" s="5"/>
      <c r="U40" s="5"/>
      <c r="V40" s="5"/>
      <c r="W40" s="5"/>
      <c r="X40" s="5"/>
      <c r="Y40" s="5"/>
      <c r="Z40" s="5"/>
      <c r="AA40" s="5"/>
      <c r="AB40" s="5"/>
      <c r="AC40" s="5"/>
    </row>
    <row r="41" spans="1:29" ht="13.8" x14ac:dyDescent="0.3">
      <c r="A41" s="278">
        <v>2</v>
      </c>
      <c r="C41" s="31">
        <v>44563</v>
      </c>
      <c r="D41" s="32">
        <v>485.4</v>
      </c>
      <c r="E41" s="32">
        <v>0</v>
      </c>
      <c r="F41" s="32">
        <v>7.5</v>
      </c>
      <c r="G41" s="32">
        <v>70.400000000000006</v>
      </c>
      <c r="H41" s="32">
        <v>1.6</v>
      </c>
      <c r="I41" s="32">
        <v>261.89999999999998</v>
      </c>
      <c r="P41" s="5"/>
      <c r="Q41" s="5"/>
      <c r="R41" s="5"/>
      <c r="S41" s="5"/>
      <c r="T41" s="5"/>
      <c r="U41" s="5"/>
      <c r="V41" s="5"/>
      <c r="W41" s="5"/>
      <c r="X41" s="5"/>
      <c r="Y41" s="5"/>
      <c r="Z41" s="5"/>
      <c r="AA41" s="5"/>
      <c r="AB41" s="5"/>
      <c r="AC41" s="5"/>
    </row>
    <row r="42" spans="1:29" ht="13.8" x14ac:dyDescent="0.3">
      <c r="A42" s="278"/>
      <c r="C42" s="31">
        <v>44563.041666666672</v>
      </c>
      <c r="D42" s="32">
        <v>485.2</v>
      </c>
      <c r="E42" s="32">
        <v>0</v>
      </c>
      <c r="F42" s="32">
        <v>7.1</v>
      </c>
      <c r="G42" s="32">
        <v>71.2</v>
      </c>
      <c r="H42" s="32">
        <v>1.7</v>
      </c>
      <c r="I42" s="32">
        <v>257.3</v>
      </c>
      <c r="P42" s="5"/>
      <c r="Q42" s="5"/>
      <c r="R42" s="5"/>
      <c r="S42" s="5"/>
      <c r="T42" s="5"/>
      <c r="U42" s="5"/>
      <c r="V42" s="5"/>
      <c r="W42" s="5"/>
      <c r="X42" s="5"/>
      <c r="Y42" s="5"/>
      <c r="Z42" s="5"/>
      <c r="AA42" s="5"/>
      <c r="AB42" s="5"/>
      <c r="AC42" s="5"/>
    </row>
    <row r="43" spans="1:29" ht="13.8" x14ac:dyDescent="0.3">
      <c r="A43" s="278"/>
      <c r="C43" s="31">
        <v>44563.083333333328</v>
      </c>
      <c r="D43" s="32">
        <v>485</v>
      </c>
      <c r="E43" s="32">
        <v>0</v>
      </c>
      <c r="F43" s="32">
        <v>6.7</v>
      </c>
      <c r="G43" s="32">
        <v>72.7</v>
      </c>
      <c r="H43" s="32">
        <v>1.4</v>
      </c>
      <c r="I43" s="32">
        <v>256.7</v>
      </c>
      <c r="P43" s="5"/>
      <c r="Q43" s="5"/>
      <c r="R43" s="5"/>
      <c r="S43" s="5"/>
      <c r="T43" s="5"/>
      <c r="U43" s="5"/>
      <c r="V43" s="5"/>
      <c r="W43" s="5"/>
      <c r="X43" s="5"/>
      <c r="Y43" s="5"/>
      <c r="Z43" s="5"/>
      <c r="AA43" s="5"/>
      <c r="AB43" s="5"/>
      <c r="AC43" s="5"/>
    </row>
    <row r="44" spans="1:29" ht="13.8" x14ac:dyDescent="0.3">
      <c r="A44" s="278"/>
      <c r="C44" s="31">
        <v>44563.125</v>
      </c>
      <c r="D44" s="32">
        <v>484.9</v>
      </c>
      <c r="E44" s="32">
        <v>0</v>
      </c>
      <c r="F44" s="32">
        <v>6.5</v>
      </c>
      <c r="G44" s="32">
        <v>73.5</v>
      </c>
      <c r="H44" s="32">
        <v>1.3</v>
      </c>
      <c r="I44" s="32">
        <v>258.39999999999998</v>
      </c>
      <c r="P44" s="5"/>
      <c r="Q44" s="5"/>
      <c r="R44" s="5"/>
      <c r="S44" s="5"/>
      <c r="T44" s="5"/>
      <c r="U44" s="5"/>
      <c r="V44" s="5"/>
      <c r="W44" s="5"/>
      <c r="X44" s="5"/>
      <c r="Y44" s="5"/>
      <c r="Z44" s="5"/>
      <c r="AA44" s="5"/>
      <c r="AB44" s="5"/>
      <c r="AC44" s="45"/>
    </row>
    <row r="45" spans="1:29" ht="13.8" x14ac:dyDescent="0.3">
      <c r="A45" s="278"/>
      <c r="C45" s="31">
        <v>44563.166666666672</v>
      </c>
      <c r="D45" s="32">
        <v>485</v>
      </c>
      <c r="E45" s="32">
        <v>0</v>
      </c>
      <c r="F45" s="32">
        <v>6.5</v>
      </c>
      <c r="G45" s="32">
        <v>74.099999999999994</v>
      </c>
      <c r="H45" s="32">
        <v>1.2</v>
      </c>
      <c r="I45" s="32">
        <v>260.60000000000002</v>
      </c>
      <c r="P45" s="5"/>
      <c r="Q45" s="5"/>
      <c r="R45" s="5"/>
      <c r="S45" s="5"/>
      <c r="T45" s="5"/>
      <c r="U45" s="5"/>
      <c r="V45" s="5"/>
      <c r="W45" s="5"/>
      <c r="X45" s="5"/>
      <c r="Y45" s="5"/>
      <c r="Z45" s="5"/>
      <c r="AA45" s="5"/>
      <c r="AB45" s="5"/>
      <c r="AC45" s="5"/>
    </row>
    <row r="46" spans="1:29" ht="13.8" x14ac:dyDescent="0.3">
      <c r="A46" s="278"/>
      <c r="C46" s="31">
        <v>44563.208333333328</v>
      </c>
      <c r="D46" s="32">
        <v>485.3</v>
      </c>
      <c r="E46" s="32">
        <v>0</v>
      </c>
      <c r="F46" s="32">
        <v>5.7</v>
      </c>
      <c r="G46" s="32">
        <v>75.8</v>
      </c>
      <c r="H46" s="32">
        <v>1.7</v>
      </c>
      <c r="I46" s="32">
        <v>256.10000000000002</v>
      </c>
      <c r="P46" s="5"/>
      <c r="Q46" s="5"/>
      <c r="R46" s="5"/>
      <c r="S46" s="5"/>
      <c r="T46" s="5"/>
      <c r="U46" s="5"/>
      <c r="V46" s="5"/>
      <c r="W46" s="5"/>
      <c r="X46" s="5"/>
      <c r="Y46" s="5"/>
      <c r="Z46" s="5"/>
      <c r="AA46" s="5"/>
      <c r="AB46" s="5"/>
      <c r="AC46" s="5"/>
    </row>
    <row r="47" spans="1:29" ht="13.8" x14ac:dyDescent="0.3">
      <c r="A47" s="278"/>
      <c r="C47" s="31">
        <v>44563.25</v>
      </c>
      <c r="D47" s="32">
        <v>485.8</v>
      </c>
      <c r="E47" s="32">
        <v>0</v>
      </c>
      <c r="F47" s="32">
        <v>5.0999999999999996</v>
      </c>
      <c r="G47" s="32">
        <v>77.8</v>
      </c>
      <c r="H47" s="32">
        <v>1.4</v>
      </c>
      <c r="I47" s="32">
        <v>256.2</v>
      </c>
      <c r="P47" s="5"/>
      <c r="Q47" s="5"/>
      <c r="R47" s="5"/>
      <c r="S47" s="5"/>
      <c r="T47" s="5"/>
      <c r="U47" s="5"/>
      <c r="V47" s="5"/>
      <c r="W47" s="5"/>
      <c r="X47" s="5"/>
      <c r="Y47" s="5"/>
      <c r="Z47" s="5"/>
      <c r="AA47" s="5"/>
      <c r="AB47" s="5"/>
      <c r="AC47" s="5"/>
    </row>
    <row r="48" spans="1:29" ht="13.8" x14ac:dyDescent="0.3">
      <c r="A48" s="278"/>
      <c r="C48" s="31">
        <v>44563.291666666672</v>
      </c>
      <c r="D48" s="32">
        <v>486</v>
      </c>
      <c r="E48" s="32">
        <v>0</v>
      </c>
      <c r="F48" s="32">
        <v>6.9</v>
      </c>
      <c r="G48" s="32">
        <v>71.7</v>
      </c>
      <c r="H48" s="32">
        <v>0.8</v>
      </c>
      <c r="I48" s="32">
        <v>91</v>
      </c>
      <c r="P48" s="5"/>
      <c r="Q48" s="5"/>
      <c r="R48" s="5"/>
      <c r="S48" s="5"/>
      <c r="T48" s="5"/>
      <c r="U48" s="5"/>
      <c r="V48" s="5"/>
      <c r="W48" s="5"/>
      <c r="X48" s="5"/>
      <c r="Y48" s="5"/>
      <c r="Z48" s="5"/>
      <c r="AA48" s="5"/>
      <c r="AB48" s="5"/>
      <c r="AC48" s="5"/>
    </row>
    <row r="49" spans="1:29" ht="13.8" x14ac:dyDescent="0.3">
      <c r="A49" s="278"/>
      <c r="C49" s="31">
        <v>44563.333333333328</v>
      </c>
      <c r="D49" s="32">
        <v>486.2</v>
      </c>
      <c r="E49" s="32">
        <v>0</v>
      </c>
      <c r="F49" s="32">
        <v>10.1</v>
      </c>
      <c r="G49" s="32">
        <v>63.1</v>
      </c>
      <c r="H49" s="32">
        <v>0.7</v>
      </c>
      <c r="I49" s="32">
        <v>249.3</v>
      </c>
      <c r="K49" s="5"/>
      <c r="L49" s="5"/>
      <c r="M49" s="5"/>
      <c r="N49" s="5"/>
      <c r="O49" s="5"/>
      <c r="P49" s="5"/>
      <c r="Q49" s="5"/>
      <c r="R49" s="5"/>
      <c r="S49" s="5"/>
      <c r="T49" s="5"/>
      <c r="U49" s="5"/>
      <c r="V49" s="5"/>
      <c r="W49" s="5"/>
      <c r="X49" s="5"/>
      <c r="Y49" s="5"/>
      <c r="Z49" s="5"/>
      <c r="AA49" s="5"/>
      <c r="AB49" s="5"/>
      <c r="AC49" s="5"/>
    </row>
    <row r="50" spans="1:29" ht="13.8" x14ac:dyDescent="0.3">
      <c r="A50" s="278"/>
      <c r="C50" s="31">
        <v>44563.375</v>
      </c>
      <c r="D50" s="32">
        <v>486</v>
      </c>
      <c r="E50" s="32">
        <v>0</v>
      </c>
      <c r="F50" s="32">
        <v>12.7</v>
      </c>
      <c r="G50" s="32">
        <v>56.6</v>
      </c>
      <c r="H50" s="32">
        <v>0.8</v>
      </c>
      <c r="I50" s="32">
        <v>48.2</v>
      </c>
      <c r="K50" s="5"/>
      <c r="L50" s="5"/>
      <c r="M50" s="5"/>
      <c r="N50" s="5"/>
      <c r="O50" s="5"/>
    </row>
    <row r="51" spans="1:29" ht="13.8" x14ac:dyDescent="0.3">
      <c r="A51" s="278"/>
      <c r="C51" s="31">
        <v>44563.416666666672</v>
      </c>
      <c r="D51" s="32">
        <v>485.5</v>
      </c>
      <c r="E51" s="32">
        <v>0</v>
      </c>
      <c r="F51" s="32">
        <v>14.8</v>
      </c>
      <c r="G51" s="32">
        <v>50.4</v>
      </c>
      <c r="H51" s="32">
        <v>1</v>
      </c>
      <c r="I51" s="32">
        <v>108.7</v>
      </c>
      <c r="K51" s="5"/>
      <c r="L51" s="5"/>
      <c r="M51" s="5"/>
      <c r="N51" s="5"/>
      <c r="O51" s="5"/>
    </row>
    <row r="52" spans="1:29" ht="13.8" x14ac:dyDescent="0.3">
      <c r="A52" s="278"/>
      <c r="C52" s="31">
        <v>44563.458333333328</v>
      </c>
      <c r="D52" s="32">
        <v>485</v>
      </c>
      <c r="E52" s="32">
        <v>0</v>
      </c>
      <c r="F52" s="32">
        <v>16.600000000000001</v>
      </c>
      <c r="G52" s="32">
        <v>42</v>
      </c>
      <c r="H52" s="32">
        <v>1.7</v>
      </c>
      <c r="I52" s="32">
        <v>144</v>
      </c>
      <c r="K52" s="5"/>
      <c r="L52" s="5"/>
      <c r="M52" s="5"/>
      <c r="N52" s="5"/>
      <c r="O52" s="5"/>
    </row>
    <row r="53" spans="1:29" ht="13.8" x14ac:dyDescent="0.3">
      <c r="A53" s="278"/>
      <c r="C53" s="31">
        <v>44563.5</v>
      </c>
      <c r="D53" s="32">
        <v>484.7</v>
      </c>
      <c r="E53" s="32">
        <v>0</v>
      </c>
      <c r="F53" s="32">
        <v>16.3</v>
      </c>
      <c r="G53" s="32">
        <v>44.1</v>
      </c>
      <c r="H53" s="32">
        <v>2.8</v>
      </c>
      <c r="I53" s="32">
        <v>87.4</v>
      </c>
      <c r="K53" s="5"/>
      <c r="L53" s="5"/>
      <c r="M53" s="5"/>
      <c r="N53" s="5"/>
      <c r="O53" s="5"/>
    </row>
    <row r="54" spans="1:29" ht="13.8" x14ac:dyDescent="0.3">
      <c r="A54" s="278"/>
      <c r="C54" s="31">
        <v>44563.541666666672</v>
      </c>
      <c r="D54" s="32">
        <v>484.9</v>
      </c>
      <c r="E54" s="32">
        <v>0</v>
      </c>
      <c r="F54" s="32">
        <v>13.7</v>
      </c>
      <c r="G54" s="32">
        <v>57.6</v>
      </c>
      <c r="H54" s="32">
        <v>4.5999999999999996</v>
      </c>
      <c r="I54" s="32">
        <v>99</v>
      </c>
      <c r="K54" s="5"/>
      <c r="L54" s="5"/>
      <c r="M54" s="5"/>
      <c r="N54" s="5"/>
      <c r="O54" s="5"/>
    </row>
    <row r="55" spans="1:29" ht="13.8" x14ac:dyDescent="0.3">
      <c r="A55" s="278"/>
      <c r="C55" s="31">
        <v>44563.583333333328</v>
      </c>
      <c r="D55" s="32">
        <v>484.7</v>
      </c>
      <c r="E55" s="32">
        <v>0</v>
      </c>
      <c r="F55" s="32">
        <v>13.1</v>
      </c>
      <c r="G55" s="32">
        <v>51</v>
      </c>
      <c r="H55" s="32">
        <v>1.9</v>
      </c>
      <c r="I55" s="32">
        <v>353.3</v>
      </c>
      <c r="K55" s="5"/>
      <c r="L55" s="5"/>
      <c r="M55" s="5"/>
      <c r="N55" s="5"/>
      <c r="O55" s="5"/>
    </row>
    <row r="56" spans="1:29" ht="13.8" x14ac:dyDescent="0.3">
      <c r="A56" s="278"/>
      <c r="C56" s="31">
        <v>44563.625</v>
      </c>
      <c r="D56" s="32">
        <v>484.2</v>
      </c>
      <c r="E56" s="32">
        <v>0</v>
      </c>
      <c r="F56" s="32">
        <v>14.7</v>
      </c>
      <c r="G56" s="32">
        <v>48.8</v>
      </c>
      <c r="H56" s="32">
        <v>2.8</v>
      </c>
      <c r="I56" s="32">
        <v>262</v>
      </c>
      <c r="K56" s="5"/>
      <c r="L56" s="5"/>
      <c r="M56" s="5"/>
      <c r="N56" s="5"/>
      <c r="O56" s="5"/>
    </row>
    <row r="57" spans="1:29" ht="13.8" x14ac:dyDescent="0.3">
      <c r="A57" s="278"/>
      <c r="C57" s="31">
        <v>44563.666666666672</v>
      </c>
      <c r="D57" s="32">
        <v>484.1</v>
      </c>
      <c r="E57" s="32">
        <v>0</v>
      </c>
      <c r="F57" s="32">
        <v>13.5</v>
      </c>
      <c r="G57" s="32">
        <v>53.6</v>
      </c>
      <c r="H57" s="32">
        <v>2.6</v>
      </c>
      <c r="I57" s="32">
        <v>256.8</v>
      </c>
      <c r="K57" s="5"/>
      <c r="L57" s="5"/>
      <c r="M57" s="5"/>
      <c r="N57" s="5"/>
      <c r="O57" s="5"/>
    </row>
    <row r="58" spans="1:29" ht="13.8" x14ac:dyDescent="0.3">
      <c r="A58" s="278"/>
      <c r="C58" s="31">
        <v>44563.708333333328</v>
      </c>
      <c r="D58" s="32">
        <v>484.5</v>
      </c>
      <c r="E58" s="32">
        <v>0</v>
      </c>
      <c r="F58" s="32">
        <v>13.1</v>
      </c>
      <c r="G58" s="32">
        <v>53.7</v>
      </c>
      <c r="H58" s="32">
        <v>2.6</v>
      </c>
      <c r="I58" s="32">
        <v>263.60000000000002</v>
      </c>
      <c r="K58" s="5"/>
      <c r="L58" s="5"/>
      <c r="M58" s="5"/>
      <c r="N58" s="5"/>
      <c r="O58" s="5"/>
    </row>
    <row r="59" spans="1:29" ht="13.8" x14ac:dyDescent="0.3">
      <c r="A59" s="278"/>
      <c r="C59" s="31">
        <v>44563.75</v>
      </c>
      <c r="D59" s="32">
        <v>484.7</v>
      </c>
      <c r="E59" s="32">
        <v>0</v>
      </c>
      <c r="F59" s="32">
        <v>11.4</v>
      </c>
      <c r="G59" s="32">
        <v>60.2</v>
      </c>
      <c r="H59" s="32">
        <v>2.2999999999999998</v>
      </c>
      <c r="I59" s="32">
        <v>277</v>
      </c>
      <c r="K59" s="5"/>
      <c r="L59" s="5"/>
      <c r="M59" s="5"/>
      <c r="N59" s="5"/>
      <c r="O59" s="5"/>
    </row>
    <row r="60" spans="1:29" ht="13.8" x14ac:dyDescent="0.3">
      <c r="A60" s="278"/>
      <c r="C60" s="31">
        <v>44563.791666666672</v>
      </c>
      <c r="D60" s="32">
        <v>485.1</v>
      </c>
      <c r="E60" s="32">
        <v>0</v>
      </c>
      <c r="F60" s="32">
        <v>10.9</v>
      </c>
      <c r="G60" s="32">
        <v>62.9</v>
      </c>
      <c r="H60" s="32">
        <v>1.2</v>
      </c>
      <c r="I60" s="32">
        <v>245.3</v>
      </c>
      <c r="K60" s="5"/>
      <c r="L60" s="5"/>
      <c r="M60" s="5"/>
      <c r="N60" s="5"/>
      <c r="O60" s="5"/>
    </row>
    <row r="61" spans="1:29" ht="13.8" x14ac:dyDescent="0.3">
      <c r="A61" s="278"/>
      <c r="C61" s="31">
        <v>44563.833333333328</v>
      </c>
      <c r="D61" s="32">
        <v>485.6</v>
      </c>
      <c r="E61" s="32">
        <v>0</v>
      </c>
      <c r="F61" s="32">
        <v>10.1</v>
      </c>
      <c r="G61" s="32">
        <v>64.2</v>
      </c>
      <c r="H61" s="32">
        <v>0.9</v>
      </c>
      <c r="I61" s="32">
        <v>252.3</v>
      </c>
      <c r="K61" s="5"/>
      <c r="L61" s="5"/>
      <c r="M61" s="5"/>
      <c r="N61" s="5"/>
      <c r="O61" s="5"/>
    </row>
    <row r="62" spans="1:29" ht="13.8" x14ac:dyDescent="0.3">
      <c r="A62" s="278"/>
      <c r="C62" s="31">
        <v>44563.875</v>
      </c>
      <c r="D62" s="32">
        <v>486.1</v>
      </c>
      <c r="E62" s="32">
        <v>0</v>
      </c>
      <c r="F62" s="32">
        <v>8.9</v>
      </c>
      <c r="G62" s="32">
        <v>67.599999999999994</v>
      </c>
      <c r="H62" s="32">
        <v>1.8</v>
      </c>
      <c r="I62" s="32">
        <v>338.9</v>
      </c>
      <c r="K62" s="5"/>
      <c r="L62" s="5"/>
      <c r="M62" s="5"/>
      <c r="N62" s="5"/>
      <c r="O62" s="5"/>
    </row>
    <row r="63" spans="1:29" ht="13.8" x14ac:dyDescent="0.3">
      <c r="A63" s="278"/>
      <c r="C63" s="31">
        <v>44563.916666666672</v>
      </c>
      <c r="D63" s="32">
        <v>486.4</v>
      </c>
      <c r="E63" s="32">
        <v>0</v>
      </c>
      <c r="F63" s="32">
        <v>8</v>
      </c>
      <c r="G63" s="32">
        <v>69.599999999999994</v>
      </c>
      <c r="H63" s="32">
        <v>1.6</v>
      </c>
      <c r="I63" s="32">
        <v>335.3</v>
      </c>
      <c r="K63" s="5"/>
      <c r="L63" s="5"/>
      <c r="M63" s="5"/>
      <c r="N63" s="5"/>
      <c r="O63" s="5"/>
    </row>
    <row r="64" spans="1:29" ht="13.8" x14ac:dyDescent="0.3">
      <c r="A64" s="278"/>
      <c r="C64" s="31">
        <v>44563.958333333328</v>
      </c>
      <c r="D64" s="32">
        <v>486.6</v>
      </c>
      <c r="E64" s="32">
        <v>0</v>
      </c>
      <c r="F64" s="32">
        <v>7.3</v>
      </c>
      <c r="G64" s="32">
        <v>71.900000000000006</v>
      </c>
      <c r="H64" s="32">
        <v>1.5</v>
      </c>
      <c r="I64" s="32">
        <v>318.60000000000002</v>
      </c>
      <c r="K64" s="5"/>
      <c r="L64" s="5"/>
      <c r="M64" s="5"/>
      <c r="N64" s="5"/>
      <c r="O64" s="5"/>
    </row>
    <row r="65" spans="1:9" x14ac:dyDescent="0.25">
      <c r="A65" s="278">
        <v>3</v>
      </c>
      <c r="C65" s="31">
        <v>44564</v>
      </c>
      <c r="D65" s="32">
        <v>486.4</v>
      </c>
      <c r="E65" s="32">
        <v>0</v>
      </c>
      <c r="F65" s="32">
        <v>6.2</v>
      </c>
      <c r="G65" s="32">
        <v>76.5</v>
      </c>
      <c r="H65" s="32">
        <v>1.8</v>
      </c>
      <c r="I65" s="32">
        <v>265.39999999999998</v>
      </c>
    </row>
    <row r="66" spans="1:9" x14ac:dyDescent="0.25">
      <c r="A66" s="278"/>
      <c r="C66" s="31">
        <v>44564.041666666672</v>
      </c>
      <c r="D66" s="32">
        <v>486</v>
      </c>
      <c r="E66" s="32">
        <v>0</v>
      </c>
      <c r="F66" s="32">
        <v>5.6</v>
      </c>
      <c r="G66" s="32">
        <v>77.3</v>
      </c>
      <c r="H66" s="32">
        <v>1.6</v>
      </c>
      <c r="I66" s="32">
        <v>262.8</v>
      </c>
    </row>
    <row r="67" spans="1:9" x14ac:dyDescent="0.25">
      <c r="A67" s="278"/>
      <c r="C67" s="31">
        <v>44564.083333333328</v>
      </c>
      <c r="D67" s="32">
        <v>485.6</v>
      </c>
      <c r="E67" s="32">
        <v>0</v>
      </c>
      <c r="F67" s="32">
        <v>5.0999999999999996</v>
      </c>
      <c r="G67" s="32">
        <v>78.900000000000006</v>
      </c>
      <c r="H67" s="32">
        <v>1.8</v>
      </c>
      <c r="I67" s="32">
        <v>264.7</v>
      </c>
    </row>
    <row r="68" spans="1:9" x14ac:dyDescent="0.25">
      <c r="A68" s="278"/>
      <c r="C68" s="31">
        <v>44564.125</v>
      </c>
      <c r="D68" s="32">
        <v>485.6</v>
      </c>
      <c r="E68" s="32">
        <v>0</v>
      </c>
      <c r="F68" s="32">
        <v>4.7</v>
      </c>
      <c r="G68" s="32">
        <v>80.3</v>
      </c>
      <c r="H68" s="32">
        <v>1.3</v>
      </c>
      <c r="I68" s="32">
        <v>261.60000000000002</v>
      </c>
    </row>
    <row r="69" spans="1:9" x14ac:dyDescent="0.25">
      <c r="A69" s="278"/>
      <c r="C69" s="31">
        <v>44564.166666666672</v>
      </c>
      <c r="D69" s="32">
        <v>485.7</v>
      </c>
      <c r="E69" s="32">
        <v>0</v>
      </c>
      <c r="F69" s="32">
        <v>4.3</v>
      </c>
      <c r="G69" s="32">
        <v>80.8</v>
      </c>
      <c r="H69" s="32">
        <v>1.2</v>
      </c>
      <c r="I69" s="32">
        <v>260.60000000000002</v>
      </c>
    </row>
    <row r="70" spans="1:9" x14ac:dyDescent="0.25">
      <c r="A70" s="278"/>
      <c r="C70" s="31">
        <v>44564.208333333328</v>
      </c>
      <c r="D70" s="32">
        <v>486.1</v>
      </c>
      <c r="E70" s="32">
        <v>0</v>
      </c>
      <c r="F70" s="32">
        <v>4</v>
      </c>
      <c r="G70" s="32">
        <v>80.8</v>
      </c>
      <c r="H70" s="32">
        <v>1.2</v>
      </c>
      <c r="I70" s="32">
        <v>258</v>
      </c>
    </row>
    <row r="71" spans="1:9" x14ac:dyDescent="0.25">
      <c r="A71" s="278"/>
      <c r="C71" s="31">
        <v>44564.25</v>
      </c>
      <c r="D71" s="32">
        <v>486.6</v>
      </c>
      <c r="E71" s="32">
        <v>0</v>
      </c>
      <c r="F71" s="32">
        <v>4.2</v>
      </c>
      <c r="G71" s="32">
        <v>79.8</v>
      </c>
      <c r="H71" s="32">
        <v>1.2</v>
      </c>
      <c r="I71" s="32">
        <v>261.2</v>
      </c>
    </row>
    <row r="72" spans="1:9" x14ac:dyDescent="0.25">
      <c r="A72" s="278"/>
      <c r="C72" s="31">
        <v>44564.291666666672</v>
      </c>
      <c r="D72" s="32">
        <v>486.8</v>
      </c>
      <c r="E72" s="32">
        <v>0</v>
      </c>
      <c r="F72" s="32">
        <v>5.6</v>
      </c>
      <c r="G72" s="32">
        <v>76.099999999999994</v>
      </c>
      <c r="H72" s="32">
        <v>0.6</v>
      </c>
      <c r="I72" s="32">
        <v>264.2</v>
      </c>
    </row>
    <row r="73" spans="1:9" x14ac:dyDescent="0.25">
      <c r="A73" s="278"/>
      <c r="C73" s="31">
        <v>44564.333333333328</v>
      </c>
      <c r="D73" s="32">
        <v>486.7</v>
      </c>
      <c r="E73" s="32">
        <v>0</v>
      </c>
      <c r="F73" s="32">
        <v>8.1999999999999993</v>
      </c>
      <c r="G73" s="32">
        <v>68.400000000000006</v>
      </c>
      <c r="H73" s="32">
        <v>0.7</v>
      </c>
      <c r="I73" s="32">
        <v>99.7</v>
      </c>
    </row>
    <row r="74" spans="1:9" x14ac:dyDescent="0.25">
      <c r="A74" s="278"/>
      <c r="C74" s="31">
        <v>44564.375</v>
      </c>
      <c r="D74" s="32">
        <v>486.3</v>
      </c>
      <c r="E74" s="32">
        <v>0</v>
      </c>
      <c r="F74" s="32">
        <v>11.5</v>
      </c>
      <c r="G74" s="32">
        <v>60.7</v>
      </c>
      <c r="H74" s="32">
        <v>0.8</v>
      </c>
      <c r="I74" s="32">
        <v>94.2</v>
      </c>
    </row>
    <row r="75" spans="1:9" x14ac:dyDescent="0.25">
      <c r="A75" s="278"/>
      <c r="C75" s="31">
        <v>44564.416666666672</v>
      </c>
      <c r="D75" s="32">
        <v>485.8</v>
      </c>
      <c r="E75" s="32">
        <v>0</v>
      </c>
      <c r="F75" s="32">
        <v>14.4</v>
      </c>
      <c r="G75" s="32">
        <v>52.5</v>
      </c>
      <c r="H75" s="32">
        <v>1.5</v>
      </c>
      <c r="I75" s="32">
        <v>123.6</v>
      </c>
    </row>
    <row r="76" spans="1:9" x14ac:dyDescent="0.25">
      <c r="A76" s="278"/>
      <c r="C76" s="31">
        <v>44564.458333333328</v>
      </c>
      <c r="D76" s="32">
        <v>485.4</v>
      </c>
      <c r="E76" s="32">
        <v>0</v>
      </c>
      <c r="F76" s="32">
        <v>15.6</v>
      </c>
      <c r="G76" s="32">
        <v>46.7</v>
      </c>
      <c r="H76" s="32">
        <v>1.4</v>
      </c>
      <c r="I76" s="32">
        <v>141.19999999999999</v>
      </c>
    </row>
    <row r="77" spans="1:9" x14ac:dyDescent="0.25">
      <c r="A77" s="278"/>
      <c r="C77" s="31">
        <v>44564.5</v>
      </c>
      <c r="D77" s="32">
        <v>485.3</v>
      </c>
      <c r="E77" s="32">
        <v>0</v>
      </c>
      <c r="F77" s="32">
        <v>15</v>
      </c>
      <c r="G77" s="32">
        <v>45.5</v>
      </c>
      <c r="H77" s="32">
        <v>2.5</v>
      </c>
      <c r="I77" s="32">
        <v>117.6</v>
      </c>
    </row>
    <row r="78" spans="1:9" x14ac:dyDescent="0.25">
      <c r="A78" s="278"/>
      <c r="C78" s="31">
        <v>44564.541666666672</v>
      </c>
      <c r="D78" s="32">
        <v>485</v>
      </c>
      <c r="E78" s="32">
        <v>0</v>
      </c>
      <c r="F78" s="32">
        <v>15.1</v>
      </c>
      <c r="G78" s="32">
        <v>41</v>
      </c>
      <c r="H78" s="32">
        <v>1.8</v>
      </c>
      <c r="I78" s="32">
        <v>184.8</v>
      </c>
    </row>
    <row r="79" spans="1:9" x14ac:dyDescent="0.25">
      <c r="A79" s="278"/>
      <c r="C79" s="31">
        <v>44564.583333333328</v>
      </c>
      <c r="D79" s="32">
        <v>484</v>
      </c>
      <c r="E79" s="32">
        <v>0</v>
      </c>
      <c r="F79" s="32">
        <v>16.5</v>
      </c>
      <c r="G79" s="32">
        <v>40.5</v>
      </c>
      <c r="H79" s="32">
        <v>1.6</v>
      </c>
      <c r="I79" s="32">
        <v>164.2</v>
      </c>
    </row>
    <row r="80" spans="1:9" x14ac:dyDescent="0.25">
      <c r="A80" s="278"/>
      <c r="C80" s="31">
        <v>44564.625</v>
      </c>
      <c r="D80" s="32">
        <v>483.6</v>
      </c>
      <c r="E80" s="32">
        <v>0</v>
      </c>
      <c r="F80" s="32">
        <v>16.899999999999999</v>
      </c>
      <c r="G80" s="32">
        <v>39.799999999999997</v>
      </c>
      <c r="H80" s="32">
        <v>2.4</v>
      </c>
      <c r="I80" s="32">
        <v>91.5</v>
      </c>
    </row>
    <row r="81" spans="1:9" x14ac:dyDescent="0.25">
      <c r="A81" s="278"/>
      <c r="C81" s="31">
        <v>44564.666666666672</v>
      </c>
      <c r="D81" s="32">
        <v>483.8</v>
      </c>
      <c r="E81" s="32">
        <v>0</v>
      </c>
      <c r="F81" s="32">
        <v>15.3</v>
      </c>
      <c r="G81" s="32">
        <v>45.6</v>
      </c>
      <c r="H81" s="32">
        <v>1.8</v>
      </c>
      <c r="I81" s="32">
        <v>13.5</v>
      </c>
    </row>
    <row r="82" spans="1:9" x14ac:dyDescent="0.25">
      <c r="A82" s="278"/>
      <c r="C82" s="31">
        <v>44564.708333333328</v>
      </c>
      <c r="D82" s="32">
        <v>484.4</v>
      </c>
      <c r="E82" s="32">
        <v>0</v>
      </c>
      <c r="F82" s="32">
        <v>12.8</v>
      </c>
      <c r="G82" s="32">
        <v>54.8</v>
      </c>
      <c r="H82" s="32">
        <v>2.4</v>
      </c>
      <c r="I82" s="32">
        <v>295</v>
      </c>
    </row>
    <row r="83" spans="1:9" x14ac:dyDescent="0.25">
      <c r="A83" s="278"/>
      <c r="C83" s="31">
        <v>44564.75</v>
      </c>
      <c r="D83" s="32">
        <v>485</v>
      </c>
      <c r="E83" s="32">
        <v>0</v>
      </c>
      <c r="F83" s="32">
        <v>11.6</v>
      </c>
      <c r="G83" s="32">
        <v>60.1</v>
      </c>
      <c r="H83" s="32">
        <v>1.6</v>
      </c>
      <c r="I83" s="32">
        <v>264.39999999999998</v>
      </c>
    </row>
    <row r="84" spans="1:9" x14ac:dyDescent="0.25">
      <c r="A84" s="278"/>
      <c r="C84" s="31">
        <v>44564.791666666672</v>
      </c>
      <c r="D84" s="32">
        <v>485.6</v>
      </c>
      <c r="E84" s="32">
        <v>0</v>
      </c>
      <c r="F84" s="32">
        <v>10</v>
      </c>
      <c r="G84" s="32">
        <v>68.599999999999994</v>
      </c>
      <c r="H84" s="32">
        <v>1.4</v>
      </c>
      <c r="I84" s="32">
        <v>255</v>
      </c>
    </row>
    <row r="85" spans="1:9" x14ac:dyDescent="0.25">
      <c r="A85" s="278"/>
      <c r="C85" s="31">
        <v>44564.833333333328</v>
      </c>
      <c r="D85" s="32">
        <v>485.8</v>
      </c>
      <c r="E85" s="32">
        <v>0</v>
      </c>
      <c r="F85" s="32">
        <v>9.6999999999999993</v>
      </c>
      <c r="G85" s="32">
        <v>69.5</v>
      </c>
      <c r="H85" s="32">
        <v>1.9</v>
      </c>
      <c r="I85" s="32">
        <v>295</v>
      </c>
    </row>
    <row r="86" spans="1:9" x14ac:dyDescent="0.25">
      <c r="A86" s="278"/>
      <c r="C86" s="31">
        <v>44564.875</v>
      </c>
      <c r="D86" s="32">
        <v>485.7</v>
      </c>
      <c r="E86" s="32">
        <v>0</v>
      </c>
      <c r="F86" s="32">
        <v>9.6999999999999993</v>
      </c>
      <c r="G86" s="32">
        <v>68.400000000000006</v>
      </c>
      <c r="H86" s="32">
        <v>1.5</v>
      </c>
      <c r="I86" s="32">
        <v>309.5</v>
      </c>
    </row>
    <row r="87" spans="1:9" x14ac:dyDescent="0.25">
      <c r="A87" s="278"/>
      <c r="C87" s="31">
        <v>44564.916666666672</v>
      </c>
      <c r="D87" s="32">
        <v>485.4</v>
      </c>
      <c r="E87" s="32">
        <v>0</v>
      </c>
      <c r="F87" s="32">
        <v>9.4</v>
      </c>
      <c r="G87" s="32">
        <v>68.3</v>
      </c>
      <c r="H87" s="32">
        <v>0.6</v>
      </c>
      <c r="I87" s="32">
        <v>274.60000000000002</v>
      </c>
    </row>
    <row r="88" spans="1:9" x14ac:dyDescent="0.25">
      <c r="A88" s="278"/>
      <c r="C88" s="31">
        <v>44564.958333333328</v>
      </c>
      <c r="D88" s="32">
        <v>485.1</v>
      </c>
      <c r="E88" s="32">
        <v>0</v>
      </c>
      <c r="F88" s="32">
        <v>8.6999999999999993</v>
      </c>
      <c r="G88" s="32">
        <v>70.599999999999994</v>
      </c>
      <c r="H88" s="32">
        <v>0.6</v>
      </c>
      <c r="I88" s="32">
        <v>340</v>
      </c>
    </row>
    <row r="89" spans="1:9" x14ac:dyDescent="0.25">
      <c r="A89" s="278">
        <v>4</v>
      </c>
      <c r="C89" s="31">
        <v>44565</v>
      </c>
      <c r="D89" s="32">
        <v>484.6</v>
      </c>
      <c r="E89" s="32">
        <v>0</v>
      </c>
      <c r="F89" s="32">
        <v>8</v>
      </c>
      <c r="G89" s="32">
        <v>74.2</v>
      </c>
      <c r="H89" s="32">
        <v>1.3</v>
      </c>
      <c r="I89" s="32">
        <v>267.7</v>
      </c>
    </row>
    <row r="90" spans="1:9" x14ac:dyDescent="0.25">
      <c r="A90" s="278"/>
      <c r="C90" s="31">
        <v>44565.041666666672</v>
      </c>
      <c r="D90" s="32">
        <v>484</v>
      </c>
      <c r="E90" s="32">
        <v>0</v>
      </c>
      <c r="F90" s="32">
        <v>7</v>
      </c>
      <c r="G90" s="32">
        <v>77.3</v>
      </c>
      <c r="H90" s="32">
        <v>1.4</v>
      </c>
      <c r="I90" s="32">
        <v>262.7</v>
      </c>
    </row>
    <row r="91" spans="1:9" x14ac:dyDescent="0.25">
      <c r="A91" s="278"/>
      <c r="C91" s="31">
        <v>44565.083333333328</v>
      </c>
      <c r="D91" s="32">
        <v>484</v>
      </c>
      <c r="E91" s="32">
        <v>0</v>
      </c>
      <c r="F91" s="32">
        <v>6.2</v>
      </c>
      <c r="G91" s="32">
        <v>79.3</v>
      </c>
      <c r="H91" s="32">
        <v>1.2</v>
      </c>
      <c r="I91" s="32">
        <v>266.7</v>
      </c>
    </row>
    <row r="92" spans="1:9" x14ac:dyDescent="0.25">
      <c r="A92" s="278"/>
      <c r="C92" s="31">
        <v>44565.125</v>
      </c>
      <c r="D92" s="32">
        <v>484</v>
      </c>
      <c r="E92" s="32">
        <v>0</v>
      </c>
      <c r="F92" s="32">
        <v>5.4</v>
      </c>
      <c r="G92" s="32">
        <v>80</v>
      </c>
      <c r="H92" s="32">
        <v>1.2</v>
      </c>
      <c r="I92" s="32">
        <v>261.89999999999998</v>
      </c>
    </row>
    <row r="93" spans="1:9" x14ac:dyDescent="0.25">
      <c r="A93" s="278"/>
      <c r="C93" s="31">
        <v>44565.166666666672</v>
      </c>
      <c r="D93" s="32">
        <v>484.1</v>
      </c>
      <c r="E93" s="32">
        <v>0</v>
      </c>
      <c r="F93" s="32">
        <v>4.9000000000000004</v>
      </c>
      <c r="G93" s="32">
        <v>80.3</v>
      </c>
      <c r="H93" s="32">
        <v>1.3</v>
      </c>
      <c r="I93" s="32">
        <v>261.5</v>
      </c>
    </row>
    <row r="94" spans="1:9" x14ac:dyDescent="0.25">
      <c r="A94" s="278"/>
      <c r="C94" s="31">
        <v>44565.208333333328</v>
      </c>
      <c r="D94" s="32">
        <v>484.3</v>
      </c>
      <c r="E94" s="32">
        <v>0</v>
      </c>
      <c r="F94" s="32">
        <v>4.5999999999999996</v>
      </c>
      <c r="G94" s="32">
        <v>80.599999999999994</v>
      </c>
      <c r="H94" s="32">
        <v>1.3</v>
      </c>
      <c r="I94" s="32">
        <v>260.7</v>
      </c>
    </row>
    <row r="95" spans="1:9" x14ac:dyDescent="0.25">
      <c r="A95" s="278"/>
      <c r="C95" s="31">
        <v>44565.25</v>
      </c>
      <c r="D95" s="32">
        <v>484.7</v>
      </c>
      <c r="E95" s="32">
        <v>0</v>
      </c>
      <c r="F95" s="32">
        <v>4.2</v>
      </c>
      <c r="G95" s="32">
        <v>80</v>
      </c>
      <c r="H95" s="32">
        <v>1.4</v>
      </c>
      <c r="I95" s="32">
        <v>264</v>
      </c>
    </row>
    <row r="96" spans="1:9" x14ac:dyDescent="0.25">
      <c r="A96" s="278"/>
      <c r="C96" s="31">
        <v>44565.291666666672</v>
      </c>
      <c r="D96" s="32">
        <v>485</v>
      </c>
      <c r="E96" s="32">
        <v>0</v>
      </c>
      <c r="F96" s="32">
        <v>4.8</v>
      </c>
      <c r="G96" s="32">
        <v>78.900000000000006</v>
      </c>
      <c r="H96" s="32">
        <v>1.1000000000000001</v>
      </c>
      <c r="I96" s="32">
        <v>255.2</v>
      </c>
    </row>
    <row r="97" spans="1:9" x14ac:dyDescent="0.25">
      <c r="A97" s="278"/>
      <c r="C97" s="31">
        <v>44565.333333333328</v>
      </c>
      <c r="D97" s="32">
        <v>485.2</v>
      </c>
      <c r="E97" s="32">
        <v>0</v>
      </c>
      <c r="F97" s="32">
        <v>7.3</v>
      </c>
      <c r="G97" s="32">
        <v>72</v>
      </c>
      <c r="H97" s="32">
        <v>0.8</v>
      </c>
      <c r="I97" s="32">
        <v>258.89999999999998</v>
      </c>
    </row>
    <row r="98" spans="1:9" x14ac:dyDescent="0.25">
      <c r="A98" s="278"/>
      <c r="C98" s="31">
        <v>44565.375</v>
      </c>
      <c r="D98" s="32">
        <v>485</v>
      </c>
      <c r="E98" s="32">
        <v>0</v>
      </c>
      <c r="F98" s="32">
        <v>10.9</v>
      </c>
      <c r="G98" s="32">
        <v>60.1</v>
      </c>
      <c r="H98" s="32">
        <v>1</v>
      </c>
      <c r="I98" s="32">
        <v>151.69999999999999</v>
      </c>
    </row>
    <row r="99" spans="1:9" x14ac:dyDescent="0.25">
      <c r="A99" s="278"/>
      <c r="C99" s="31">
        <v>44565.416666666672</v>
      </c>
      <c r="D99" s="32">
        <v>484.4</v>
      </c>
      <c r="E99" s="32">
        <v>0</v>
      </c>
      <c r="F99" s="32">
        <v>14.1</v>
      </c>
      <c r="G99" s="32">
        <v>47.7</v>
      </c>
      <c r="H99" s="32">
        <v>1.6</v>
      </c>
      <c r="I99" s="32">
        <v>130.4</v>
      </c>
    </row>
    <row r="100" spans="1:9" x14ac:dyDescent="0.25">
      <c r="A100" s="278"/>
      <c r="C100" s="31">
        <v>44565.458333333328</v>
      </c>
      <c r="D100" s="32">
        <v>483.9</v>
      </c>
      <c r="E100" s="32">
        <v>0</v>
      </c>
      <c r="F100" s="32">
        <v>17.2</v>
      </c>
      <c r="G100" s="32">
        <v>31.9</v>
      </c>
      <c r="H100" s="32">
        <v>1.7</v>
      </c>
      <c r="I100" s="32">
        <v>165.4</v>
      </c>
    </row>
    <row r="101" spans="1:9" x14ac:dyDescent="0.25">
      <c r="A101" s="278"/>
      <c r="C101" s="31">
        <v>44565.5</v>
      </c>
      <c r="D101" s="32">
        <v>483.2</v>
      </c>
      <c r="E101" s="32">
        <v>0</v>
      </c>
      <c r="F101" s="32">
        <v>19</v>
      </c>
      <c r="G101" s="32">
        <v>21.1</v>
      </c>
      <c r="H101" s="32">
        <v>1.8</v>
      </c>
      <c r="I101" s="32">
        <v>185.7</v>
      </c>
    </row>
    <row r="102" spans="1:9" x14ac:dyDescent="0.25">
      <c r="A102" s="278"/>
      <c r="C102" s="31">
        <v>44565.541666666672</v>
      </c>
      <c r="D102" s="32">
        <v>482.4</v>
      </c>
      <c r="E102" s="32">
        <v>0</v>
      </c>
      <c r="F102" s="32">
        <v>19.3</v>
      </c>
      <c r="G102" s="32">
        <v>18.5</v>
      </c>
      <c r="H102" s="32">
        <v>1.6</v>
      </c>
      <c r="I102" s="32">
        <v>170.5</v>
      </c>
    </row>
    <row r="103" spans="1:9" x14ac:dyDescent="0.25">
      <c r="A103" s="278"/>
      <c r="C103" s="31">
        <v>44565.583333333328</v>
      </c>
      <c r="D103" s="32">
        <v>482</v>
      </c>
      <c r="E103" s="32">
        <v>0</v>
      </c>
      <c r="F103" s="32">
        <v>17.3</v>
      </c>
      <c r="G103" s="32">
        <v>44</v>
      </c>
      <c r="H103" s="32">
        <v>3.3</v>
      </c>
      <c r="I103" s="32">
        <v>70.5</v>
      </c>
    </row>
    <row r="104" spans="1:9" x14ac:dyDescent="0.25">
      <c r="A104" s="278"/>
      <c r="C104" s="31">
        <v>44565.625</v>
      </c>
      <c r="D104" s="32">
        <v>481.7</v>
      </c>
      <c r="E104" s="32">
        <v>0</v>
      </c>
      <c r="F104" s="32">
        <v>16.399999999999999</v>
      </c>
      <c r="G104" s="32">
        <v>49.4</v>
      </c>
      <c r="H104" s="32">
        <v>3.6</v>
      </c>
      <c r="I104" s="32">
        <v>60.4</v>
      </c>
    </row>
    <row r="105" spans="1:9" x14ac:dyDescent="0.25">
      <c r="A105" s="278"/>
      <c r="C105" s="31">
        <v>44565.666666666672</v>
      </c>
      <c r="D105" s="32">
        <v>481.9</v>
      </c>
      <c r="E105" s="32">
        <v>0</v>
      </c>
      <c r="F105" s="32">
        <v>13.9</v>
      </c>
      <c r="G105" s="32">
        <v>58.8</v>
      </c>
      <c r="H105" s="32">
        <v>3.2</v>
      </c>
      <c r="I105" s="32">
        <v>59</v>
      </c>
    </row>
    <row r="106" spans="1:9" x14ac:dyDescent="0.25">
      <c r="A106" s="278"/>
      <c r="C106" s="31">
        <v>44565.708333333328</v>
      </c>
      <c r="D106" s="32">
        <v>482.7</v>
      </c>
      <c r="E106" s="32">
        <v>0</v>
      </c>
      <c r="F106" s="32">
        <v>12.2</v>
      </c>
      <c r="G106" s="32">
        <v>63.3</v>
      </c>
      <c r="H106" s="32">
        <v>2.6</v>
      </c>
      <c r="I106" s="32">
        <v>25.1</v>
      </c>
    </row>
    <row r="107" spans="1:9" x14ac:dyDescent="0.25">
      <c r="A107" s="278"/>
      <c r="C107" s="31">
        <v>44565.75</v>
      </c>
      <c r="D107" s="32">
        <v>483.1</v>
      </c>
      <c r="E107" s="32">
        <v>0</v>
      </c>
      <c r="F107" s="32">
        <v>10</v>
      </c>
      <c r="G107" s="32">
        <v>72.3</v>
      </c>
      <c r="H107" s="32">
        <v>3.7</v>
      </c>
      <c r="I107" s="32">
        <v>276.89999999999998</v>
      </c>
    </row>
    <row r="108" spans="1:9" x14ac:dyDescent="0.25">
      <c r="A108" s="278"/>
      <c r="C108" s="31">
        <v>44565.791666666672</v>
      </c>
      <c r="D108" s="32">
        <v>483.6</v>
      </c>
      <c r="E108" s="32">
        <v>0</v>
      </c>
      <c r="F108" s="32">
        <v>9.4</v>
      </c>
      <c r="G108" s="32">
        <v>72.2</v>
      </c>
      <c r="H108" s="32">
        <v>2.5</v>
      </c>
      <c r="I108" s="32">
        <v>263.60000000000002</v>
      </c>
    </row>
    <row r="109" spans="1:9" x14ac:dyDescent="0.25">
      <c r="A109" s="278"/>
      <c r="C109" s="31">
        <v>44565.833333333328</v>
      </c>
      <c r="D109" s="32">
        <v>484</v>
      </c>
      <c r="E109" s="32">
        <v>0</v>
      </c>
      <c r="F109" s="32">
        <v>9.6999999999999993</v>
      </c>
      <c r="G109" s="32">
        <v>71.7</v>
      </c>
      <c r="H109" s="32">
        <v>3</v>
      </c>
      <c r="I109" s="32">
        <v>272.10000000000002</v>
      </c>
    </row>
    <row r="110" spans="1:9" x14ac:dyDescent="0.25">
      <c r="A110" s="278"/>
      <c r="C110" s="31">
        <v>44565.875</v>
      </c>
      <c r="D110" s="32">
        <v>484.6</v>
      </c>
      <c r="E110" s="32">
        <v>0</v>
      </c>
      <c r="F110" s="32">
        <v>8.6999999999999993</v>
      </c>
      <c r="G110" s="32">
        <v>73.3</v>
      </c>
      <c r="H110" s="32">
        <v>2.7</v>
      </c>
      <c r="I110" s="32">
        <v>197.7</v>
      </c>
    </row>
    <row r="111" spans="1:9" x14ac:dyDescent="0.25">
      <c r="A111" s="278"/>
      <c r="C111" s="31">
        <v>44565.916666666672</v>
      </c>
      <c r="D111" s="32">
        <v>485.2</v>
      </c>
      <c r="E111" s="32">
        <v>1.1000000000000001</v>
      </c>
      <c r="F111" s="32">
        <v>7.3</v>
      </c>
      <c r="G111" s="32">
        <v>79.3</v>
      </c>
      <c r="H111" s="32">
        <v>2</v>
      </c>
      <c r="I111" s="32">
        <v>195.2</v>
      </c>
    </row>
    <row r="112" spans="1:9" x14ac:dyDescent="0.25">
      <c r="A112" s="278"/>
      <c r="C112" s="31">
        <v>44565.958333333328</v>
      </c>
      <c r="D112" s="32">
        <v>485.1</v>
      </c>
      <c r="E112" s="32">
        <v>0</v>
      </c>
      <c r="F112" s="32">
        <v>6.6</v>
      </c>
      <c r="G112" s="32">
        <v>82</v>
      </c>
      <c r="H112" s="32">
        <v>1.2</v>
      </c>
      <c r="I112" s="32">
        <v>187.2</v>
      </c>
    </row>
    <row r="113" spans="1:9" x14ac:dyDescent="0.25">
      <c r="A113" s="278">
        <v>5</v>
      </c>
      <c r="C113" s="31">
        <v>44566</v>
      </c>
      <c r="D113" s="32">
        <v>484</v>
      </c>
      <c r="E113" s="32">
        <v>0</v>
      </c>
      <c r="F113" s="32">
        <v>6.7</v>
      </c>
      <c r="G113" s="32">
        <v>78.7</v>
      </c>
      <c r="H113" s="32">
        <v>0.4</v>
      </c>
      <c r="I113" s="32">
        <v>332.7</v>
      </c>
    </row>
    <row r="114" spans="1:9" x14ac:dyDescent="0.25">
      <c r="A114" s="278"/>
      <c r="C114" s="31">
        <v>44566.041666666672</v>
      </c>
      <c r="D114" s="32">
        <v>483.3</v>
      </c>
      <c r="E114" s="32">
        <v>0</v>
      </c>
      <c r="F114" s="32">
        <v>7</v>
      </c>
      <c r="G114" s="32">
        <v>77.5</v>
      </c>
      <c r="H114" s="32">
        <v>1.5</v>
      </c>
      <c r="I114" s="32">
        <v>284</v>
      </c>
    </row>
    <row r="115" spans="1:9" x14ac:dyDescent="0.25">
      <c r="A115" s="278"/>
      <c r="C115" s="31">
        <v>44566.083333333328</v>
      </c>
      <c r="D115" s="32">
        <v>483.1</v>
      </c>
      <c r="E115" s="32">
        <v>0</v>
      </c>
      <c r="F115" s="32">
        <v>6.7</v>
      </c>
      <c r="G115" s="32">
        <v>79.2</v>
      </c>
      <c r="H115" s="32">
        <v>1.2</v>
      </c>
      <c r="I115" s="32">
        <v>245.8</v>
      </c>
    </row>
    <row r="116" spans="1:9" x14ac:dyDescent="0.25">
      <c r="A116" s="278"/>
      <c r="C116" s="31">
        <v>44566.125</v>
      </c>
      <c r="D116" s="32">
        <v>483</v>
      </c>
      <c r="E116" s="32">
        <v>0</v>
      </c>
      <c r="F116" s="32">
        <v>6.5</v>
      </c>
      <c r="G116" s="32">
        <v>79.5</v>
      </c>
      <c r="H116" s="32">
        <v>0.7</v>
      </c>
      <c r="I116" s="32">
        <v>262.10000000000002</v>
      </c>
    </row>
    <row r="117" spans="1:9" x14ac:dyDescent="0.25">
      <c r="A117" s="278"/>
      <c r="C117" s="31">
        <v>44566.166666666672</v>
      </c>
      <c r="D117" s="32">
        <v>483.1</v>
      </c>
      <c r="E117" s="32">
        <v>0</v>
      </c>
      <c r="F117" s="32">
        <v>5.9</v>
      </c>
      <c r="G117" s="32">
        <v>82.2</v>
      </c>
      <c r="H117" s="32">
        <v>1.1000000000000001</v>
      </c>
      <c r="I117" s="32">
        <v>262.60000000000002</v>
      </c>
    </row>
    <row r="118" spans="1:9" x14ac:dyDescent="0.25">
      <c r="A118" s="278"/>
      <c r="C118" s="31">
        <v>44566.208333333328</v>
      </c>
      <c r="D118" s="32">
        <v>483.6</v>
      </c>
      <c r="E118" s="32">
        <v>0</v>
      </c>
      <c r="F118" s="32">
        <v>5.6</v>
      </c>
      <c r="G118" s="32">
        <v>82.7</v>
      </c>
      <c r="H118" s="32">
        <v>1.2</v>
      </c>
      <c r="I118" s="32">
        <v>262.89999999999998</v>
      </c>
    </row>
    <row r="119" spans="1:9" x14ac:dyDescent="0.25">
      <c r="A119" s="278"/>
      <c r="C119" s="31">
        <v>44566.25</v>
      </c>
      <c r="D119" s="32">
        <v>484</v>
      </c>
      <c r="E119" s="32">
        <v>0</v>
      </c>
      <c r="F119" s="32">
        <v>5.4</v>
      </c>
      <c r="G119" s="32">
        <v>82.1</v>
      </c>
      <c r="H119" s="32">
        <v>1.5</v>
      </c>
      <c r="I119" s="32">
        <v>258.7</v>
      </c>
    </row>
    <row r="120" spans="1:9" x14ac:dyDescent="0.25">
      <c r="A120" s="278"/>
      <c r="C120" s="31">
        <v>44566.291666666672</v>
      </c>
      <c r="D120" s="32">
        <v>484.2</v>
      </c>
      <c r="E120" s="32">
        <v>0</v>
      </c>
      <c r="F120" s="32">
        <v>6.5</v>
      </c>
      <c r="G120" s="32">
        <v>77.2</v>
      </c>
      <c r="H120" s="32">
        <v>0.4</v>
      </c>
      <c r="I120" s="32">
        <v>349.8</v>
      </c>
    </row>
    <row r="121" spans="1:9" x14ac:dyDescent="0.25">
      <c r="A121" s="278"/>
      <c r="C121" s="31">
        <v>44566.333333333328</v>
      </c>
      <c r="D121" s="32">
        <v>484.1</v>
      </c>
      <c r="E121" s="32">
        <v>0</v>
      </c>
      <c r="F121" s="32">
        <v>9</v>
      </c>
      <c r="G121" s="32">
        <v>67.3</v>
      </c>
      <c r="H121" s="32">
        <v>1.1000000000000001</v>
      </c>
      <c r="I121" s="32">
        <v>133.9</v>
      </c>
    </row>
    <row r="122" spans="1:9" x14ac:dyDescent="0.25">
      <c r="A122" s="278"/>
      <c r="C122" s="31">
        <v>44566.375</v>
      </c>
      <c r="D122" s="32">
        <v>483.9</v>
      </c>
      <c r="E122" s="32">
        <v>0</v>
      </c>
      <c r="F122" s="32">
        <v>10.7</v>
      </c>
      <c r="G122" s="32">
        <v>60.8</v>
      </c>
      <c r="H122" s="32">
        <v>0.6</v>
      </c>
      <c r="I122" s="32">
        <v>109.5</v>
      </c>
    </row>
    <row r="123" spans="1:9" x14ac:dyDescent="0.25">
      <c r="A123" s="278"/>
      <c r="C123" s="31">
        <v>44566.416666666672</v>
      </c>
      <c r="D123" s="32">
        <v>483.6</v>
      </c>
      <c r="E123" s="32">
        <v>0</v>
      </c>
      <c r="F123" s="32">
        <v>13.7</v>
      </c>
      <c r="G123" s="32">
        <v>53</v>
      </c>
      <c r="H123" s="32">
        <v>2</v>
      </c>
      <c r="I123" s="32">
        <v>110.7</v>
      </c>
    </row>
    <row r="124" spans="1:9" x14ac:dyDescent="0.25">
      <c r="A124" s="278"/>
      <c r="C124" s="31">
        <v>44566.458333333328</v>
      </c>
      <c r="D124" s="32">
        <v>483.3</v>
      </c>
      <c r="E124" s="32">
        <v>0</v>
      </c>
      <c r="F124" s="32">
        <v>13.9</v>
      </c>
      <c r="G124" s="32">
        <v>53.7</v>
      </c>
      <c r="H124" s="32">
        <v>2.2999999999999998</v>
      </c>
      <c r="I124" s="32">
        <v>62.6</v>
      </c>
    </row>
    <row r="125" spans="1:9" x14ac:dyDescent="0.25">
      <c r="A125" s="278"/>
      <c r="C125" s="31">
        <v>44566.5</v>
      </c>
      <c r="D125" s="32">
        <v>483.3</v>
      </c>
      <c r="E125" s="32">
        <v>0</v>
      </c>
      <c r="F125" s="32">
        <v>13.9</v>
      </c>
      <c r="G125" s="32">
        <v>54.6</v>
      </c>
      <c r="H125" s="32">
        <v>2.6</v>
      </c>
      <c r="I125" s="32">
        <v>47.5</v>
      </c>
    </row>
    <row r="126" spans="1:9" x14ac:dyDescent="0.25">
      <c r="A126" s="278"/>
      <c r="C126" s="31">
        <v>44566.541666666672</v>
      </c>
      <c r="D126" s="32">
        <v>483</v>
      </c>
      <c r="E126" s="32">
        <v>0</v>
      </c>
      <c r="F126" s="32">
        <v>12.9</v>
      </c>
      <c r="G126" s="32">
        <v>55.9</v>
      </c>
      <c r="H126" s="32">
        <v>2.5</v>
      </c>
      <c r="I126" s="32">
        <v>259.7</v>
      </c>
    </row>
    <row r="127" spans="1:9" x14ac:dyDescent="0.25">
      <c r="A127" s="278"/>
      <c r="C127" s="31">
        <v>44566.583333333328</v>
      </c>
      <c r="D127" s="32">
        <v>482.4</v>
      </c>
      <c r="E127" s="32">
        <v>0</v>
      </c>
      <c r="F127" s="32">
        <v>13.3</v>
      </c>
      <c r="G127" s="32">
        <v>54.9</v>
      </c>
      <c r="H127" s="32">
        <v>2.2000000000000002</v>
      </c>
      <c r="I127" s="32">
        <v>273.39999999999998</v>
      </c>
    </row>
    <row r="128" spans="1:9" x14ac:dyDescent="0.25">
      <c r="A128" s="278"/>
      <c r="C128" s="31">
        <v>44566.625</v>
      </c>
      <c r="D128" s="32">
        <v>481.9</v>
      </c>
      <c r="E128" s="32">
        <v>0</v>
      </c>
      <c r="F128" s="32">
        <v>14.4</v>
      </c>
      <c r="G128" s="32">
        <v>51.6</v>
      </c>
      <c r="H128" s="32">
        <v>2</v>
      </c>
      <c r="I128" s="32">
        <v>60</v>
      </c>
    </row>
    <row r="129" spans="1:9" x14ac:dyDescent="0.25">
      <c r="A129" s="278"/>
      <c r="C129" s="31">
        <v>44566.666666666672</v>
      </c>
      <c r="D129" s="32">
        <v>482.1</v>
      </c>
      <c r="E129" s="32">
        <v>0</v>
      </c>
      <c r="F129" s="32">
        <v>12.4</v>
      </c>
      <c r="G129" s="32">
        <v>59.2</v>
      </c>
      <c r="H129" s="32">
        <v>3</v>
      </c>
      <c r="I129" s="32">
        <v>330.9</v>
      </c>
    </row>
    <row r="130" spans="1:9" x14ac:dyDescent="0.25">
      <c r="A130" s="278"/>
      <c r="C130" s="31">
        <v>44566.708333333328</v>
      </c>
      <c r="D130" s="32">
        <v>482.7</v>
      </c>
      <c r="E130" s="32">
        <v>0</v>
      </c>
      <c r="F130" s="32">
        <v>9.8000000000000007</v>
      </c>
      <c r="G130" s="32">
        <v>67.599999999999994</v>
      </c>
      <c r="H130" s="32">
        <v>4.5999999999999996</v>
      </c>
      <c r="I130" s="32">
        <v>265.39999999999998</v>
      </c>
    </row>
    <row r="131" spans="1:9" x14ac:dyDescent="0.25">
      <c r="A131" s="278"/>
      <c r="C131" s="31">
        <v>44566.75</v>
      </c>
      <c r="D131" s="32">
        <v>483.4</v>
      </c>
      <c r="E131" s="32">
        <v>3.9</v>
      </c>
      <c r="F131" s="32">
        <v>7.9</v>
      </c>
      <c r="G131" s="32">
        <v>78.099999999999994</v>
      </c>
      <c r="H131" s="32">
        <v>2.9</v>
      </c>
      <c r="I131" s="32">
        <v>259.10000000000002</v>
      </c>
    </row>
    <row r="132" spans="1:9" x14ac:dyDescent="0.25">
      <c r="A132" s="278"/>
      <c r="C132" s="31">
        <v>44566.791666666672</v>
      </c>
      <c r="D132" s="32">
        <v>483.9</v>
      </c>
      <c r="E132" s="32">
        <v>2.2999999999999998</v>
      </c>
      <c r="F132" s="32">
        <v>6.8</v>
      </c>
      <c r="G132" s="32">
        <v>85</v>
      </c>
      <c r="H132" s="32">
        <v>2</v>
      </c>
      <c r="I132" s="32">
        <v>259.8</v>
      </c>
    </row>
    <row r="133" spans="1:9" x14ac:dyDescent="0.25">
      <c r="A133" s="278"/>
      <c r="C133" s="31">
        <v>44566.833333333328</v>
      </c>
      <c r="D133" s="32">
        <v>484.5</v>
      </c>
      <c r="E133" s="32">
        <v>4.0999999999999996</v>
      </c>
      <c r="F133" s="32">
        <v>6.8</v>
      </c>
      <c r="G133" s="32">
        <v>80.900000000000006</v>
      </c>
      <c r="H133" s="32">
        <v>1.3</v>
      </c>
      <c r="I133" s="32">
        <v>274.39999999999998</v>
      </c>
    </row>
    <row r="134" spans="1:9" x14ac:dyDescent="0.25">
      <c r="A134" s="278"/>
      <c r="C134" s="31">
        <v>44566.875</v>
      </c>
      <c r="D134" s="32">
        <v>484.9</v>
      </c>
      <c r="E134" s="32">
        <v>4</v>
      </c>
      <c r="F134" s="32">
        <v>6.2</v>
      </c>
      <c r="G134" s="32">
        <v>87</v>
      </c>
      <c r="H134" s="32">
        <v>1</v>
      </c>
      <c r="I134" s="32">
        <v>261.89999999999998</v>
      </c>
    </row>
    <row r="135" spans="1:9" x14ac:dyDescent="0.25">
      <c r="A135" s="278"/>
      <c r="C135" s="31">
        <v>44566.916666666672</v>
      </c>
      <c r="D135" s="32">
        <v>484.8</v>
      </c>
      <c r="E135" s="32">
        <v>0</v>
      </c>
      <c r="F135" s="32">
        <v>6.4</v>
      </c>
      <c r="G135" s="32">
        <v>84.1</v>
      </c>
      <c r="H135" s="32">
        <v>0.9</v>
      </c>
      <c r="I135" s="32">
        <v>264.3</v>
      </c>
    </row>
    <row r="136" spans="1:9" x14ac:dyDescent="0.25">
      <c r="A136" s="278"/>
      <c r="C136" s="31">
        <v>44566.958333333328</v>
      </c>
      <c r="D136" s="32">
        <v>484.6</v>
      </c>
      <c r="E136" s="32">
        <v>0</v>
      </c>
      <c r="F136" s="32">
        <v>6.7</v>
      </c>
      <c r="G136" s="32">
        <v>81.8</v>
      </c>
      <c r="H136" s="32">
        <v>1.1000000000000001</v>
      </c>
      <c r="I136" s="32">
        <v>260.60000000000002</v>
      </c>
    </row>
    <row r="137" spans="1:9" x14ac:dyDescent="0.25">
      <c r="A137" s="278">
        <v>6</v>
      </c>
      <c r="C137" s="31">
        <v>44567</v>
      </c>
      <c r="D137" s="32">
        <v>484.3</v>
      </c>
      <c r="E137" s="32">
        <v>0</v>
      </c>
      <c r="F137" s="32">
        <v>6.8</v>
      </c>
      <c r="G137" s="32">
        <v>82.4</v>
      </c>
      <c r="H137" s="32">
        <v>0.7</v>
      </c>
      <c r="I137" s="32">
        <v>262.10000000000002</v>
      </c>
    </row>
    <row r="138" spans="1:9" x14ac:dyDescent="0.25">
      <c r="A138" s="278"/>
      <c r="C138" s="31">
        <v>44567.041666666672</v>
      </c>
      <c r="D138" s="32">
        <v>483.9</v>
      </c>
      <c r="E138" s="32">
        <v>0</v>
      </c>
      <c r="F138" s="32">
        <v>7</v>
      </c>
      <c r="G138" s="32">
        <v>81.7</v>
      </c>
      <c r="H138" s="32">
        <v>0.7</v>
      </c>
      <c r="I138" s="32">
        <v>207.3</v>
      </c>
    </row>
    <row r="139" spans="1:9" x14ac:dyDescent="0.25">
      <c r="A139" s="278"/>
      <c r="C139" s="31">
        <v>44567.083333333328</v>
      </c>
      <c r="D139" s="32">
        <v>483.8</v>
      </c>
      <c r="E139" s="32">
        <v>0</v>
      </c>
      <c r="F139" s="32">
        <v>6.9</v>
      </c>
      <c r="G139" s="32">
        <v>80</v>
      </c>
      <c r="H139" s="32">
        <v>0.7</v>
      </c>
      <c r="I139" s="32">
        <v>172.7</v>
      </c>
    </row>
    <row r="140" spans="1:9" x14ac:dyDescent="0.25">
      <c r="A140" s="278"/>
      <c r="C140" s="31">
        <v>44567.125</v>
      </c>
      <c r="D140" s="32">
        <v>483.7</v>
      </c>
      <c r="E140" s="32">
        <v>0</v>
      </c>
      <c r="F140" s="32">
        <v>6.9</v>
      </c>
      <c r="G140" s="32">
        <v>79.3</v>
      </c>
      <c r="H140" s="32">
        <v>0.5</v>
      </c>
      <c r="I140" s="32">
        <v>154.9</v>
      </c>
    </row>
    <row r="141" spans="1:9" x14ac:dyDescent="0.25">
      <c r="A141" s="278"/>
      <c r="C141" s="31">
        <v>44567.166666666672</v>
      </c>
      <c r="D141" s="32">
        <v>483.8</v>
      </c>
      <c r="E141" s="32">
        <v>0</v>
      </c>
      <c r="F141" s="32">
        <v>7.1</v>
      </c>
      <c r="G141" s="32">
        <v>79.3</v>
      </c>
      <c r="H141" s="32">
        <v>0.8</v>
      </c>
      <c r="I141" s="32">
        <v>172.2</v>
      </c>
    </row>
    <row r="142" spans="1:9" x14ac:dyDescent="0.25">
      <c r="A142" s="278"/>
      <c r="C142" s="31">
        <v>44567.208333333328</v>
      </c>
      <c r="D142" s="32">
        <v>484.1</v>
      </c>
      <c r="E142" s="32">
        <v>0</v>
      </c>
      <c r="F142" s="32">
        <v>7.1</v>
      </c>
      <c r="G142" s="32">
        <v>79.7</v>
      </c>
      <c r="H142" s="32">
        <v>0.7</v>
      </c>
      <c r="I142" s="32">
        <v>251.2</v>
      </c>
    </row>
    <row r="143" spans="1:9" x14ac:dyDescent="0.25">
      <c r="A143" s="278"/>
      <c r="C143" s="31">
        <v>44567.25</v>
      </c>
      <c r="D143" s="32">
        <v>484.4</v>
      </c>
      <c r="E143" s="32">
        <v>0</v>
      </c>
      <c r="F143" s="32">
        <v>7.2</v>
      </c>
      <c r="G143" s="32">
        <v>78.8</v>
      </c>
      <c r="H143" s="32">
        <v>0.3</v>
      </c>
      <c r="I143" s="32">
        <v>193.7</v>
      </c>
    </row>
    <row r="144" spans="1:9" x14ac:dyDescent="0.25">
      <c r="A144" s="278"/>
      <c r="C144" s="31">
        <v>44567.291666666672</v>
      </c>
      <c r="D144" s="32">
        <v>484.7</v>
      </c>
      <c r="E144" s="32">
        <v>0</v>
      </c>
      <c r="F144" s="32">
        <v>7.9</v>
      </c>
      <c r="G144" s="32">
        <v>76.5</v>
      </c>
      <c r="H144" s="32">
        <v>0.8</v>
      </c>
      <c r="I144" s="32">
        <v>158.80000000000001</v>
      </c>
    </row>
    <row r="145" spans="1:9" x14ac:dyDescent="0.25">
      <c r="A145" s="278"/>
      <c r="C145" s="31">
        <v>44567.333333333328</v>
      </c>
      <c r="D145" s="32">
        <v>485</v>
      </c>
      <c r="E145" s="32">
        <v>0</v>
      </c>
      <c r="F145" s="32">
        <v>9.1999999999999993</v>
      </c>
      <c r="G145" s="32">
        <v>72.3</v>
      </c>
      <c r="H145" s="32">
        <v>1.1000000000000001</v>
      </c>
      <c r="I145" s="32">
        <v>176</v>
      </c>
    </row>
    <row r="146" spans="1:9" x14ac:dyDescent="0.25">
      <c r="A146" s="278"/>
      <c r="C146" s="31">
        <v>44567.375</v>
      </c>
      <c r="D146" s="32">
        <v>485</v>
      </c>
      <c r="E146" s="32">
        <v>0</v>
      </c>
      <c r="F146" s="32">
        <v>11.1</v>
      </c>
      <c r="G146" s="32">
        <v>65.5</v>
      </c>
      <c r="H146" s="32">
        <v>1.6</v>
      </c>
      <c r="I146" s="32">
        <v>233.2</v>
      </c>
    </row>
    <row r="147" spans="1:9" x14ac:dyDescent="0.25">
      <c r="A147" s="278"/>
      <c r="C147" s="31">
        <v>44567.416666666672</v>
      </c>
      <c r="D147" s="32">
        <v>484.9</v>
      </c>
      <c r="E147" s="32">
        <v>0</v>
      </c>
      <c r="F147" s="32">
        <v>11.1</v>
      </c>
      <c r="G147" s="32">
        <v>64</v>
      </c>
      <c r="H147" s="32">
        <v>1.4</v>
      </c>
      <c r="I147" s="32">
        <v>264</v>
      </c>
    </row>
    <row r="148" spans="1:9" x14ac:dyDescent="0.25">
      <c r="A148" s="278"/>
      <c r="C148" s="31">
        <v>44567.458333333328</v>
      </c>
      <c r="D148" s="32">
        <v>484.4</v>
      </c>
      <c r="E148" s="32">
        <v>0</v>
      </c>
      <c r="F148" s="32">
        <v>13.2</v>
      </c>
      <c r="G148" s="32">
        <v>56.8</v>
      </c>
      <c r="H148" s="32">
        <v>1</v>
      </c>
      <c r="I148" s="32">
        <v>176.7</v>
      </c>
    </row>
    <row r="149" spans="1:9" x14ac:dyDescent="0.25">
      <c r="A149" s="278"/>
      <c r="C149" s="31">
        <v>44567.5</v>
      </c>
      <c r="D149" s="32">
        <v>484</v>
      </c>
      <c r="E149" s="32">
        <v>0.6</v>
      </c>
      <c r="F149" s="32">
        <v>13</v>
      </c>
      <c r="G149" s="32">
        <v>58.4</v>
      </c>
      <c r="H149" s="32">
        <v>2.1</v>
      </c>
      <c r="I149" s="32">
        <v>278.39999999999998</v>
      </c>
    </row>
    <row r="150" spans="1:9" x14ac:dyDescent="0.25">
      <c r="A150" s="278"/>
      <c r="C150" s="31">
        <v>44567.541666666672</v>
      </c>
      <c r="D150" s="32">
        <v>483.7</v>
      </c>
      <c r="E150" s="32">
        <v>0</v>
      </c>
      <c r="F150" s="32">
        <v>12.3</v>
      </c>
      <c r="G150" s="32">
        <v>59.1</v>
      </c>
      <c r="H150" s="32">
        <v>1.7</v>
      </c>
      <c r="I150" s="32">
        <v>244.1</v>
      </c>
    </row>
    <row r="151" spans="1:9" x14ac:dyDescent="0.25">
      <c r="A151" s="278"/>
      <c r="C151" s="31">
        <v>44567.583333333328</v>
      </c>
      <c r="D151" s="32">
        <v>483.5</v>
      </c>
      <c r="E151" s="32">
        <v>0</v>
      </c>
      <c r="F151" s="32">
        <v>13.1</v>
      </c>
      <c r="G151" s="32">
        <v>59.3</v>
      </c>
      <c r="H151" s="32">
        <v>2</v>
      </c>
      <c r="I151" s="32">
        <v>335.1</v>
      </c>
    </row>
    <row r="152" spans="1:9" x14ac:dyDescent="0.25">
      <c r="A152" s="278"/>
      <c r="C152" s="31">
        <v>44567.625</v>
      </c>
      <c r="D152" s="32">
        <v>482.8</v>
      </c>
      <c r="E152" s="32">
        <v>0</v>
      </c>
      <c r="F152" s="32">
        <v>14.9</v>
      </c>
      <c r="G152" s="32">
        <v>53.5</v>
      </c>
      <c r="H152" s="32">
        <v>2.2999999999999998</v>
      </c>
      <c r="I152" s="32">
        <v>50.3</v>
      </c>
    </row>
    <row r="153" spans="1:9" x14ac:dyDescent="0.25">
      <c r="A153" s="278"/>
      <c r="C153" s="31">
        <v>44567.666666666672</v>
      </c>
      <c r="D153" s="32">
        <v>482.7</v>
      </c>
      <c r="E153" s="32">
        <v>0</v>
      </c>
      <c r="F153" s="32">
        <v>14</v>
      </c>
      <c r="G153" s="32">
        <v>55.5</v>
      </c>
      <c r="H153" s="32">
        <v>2.2999999999999998</v>
      </c>
      <c r="I153" s="32">
        <v>75.599999999999994</v>
      </c>
    </row>
    <row r="154" spans="1:9" x14ac:dyDescent="0.25">
      <c r="A154" s="278"/>
      <c r="C154" s="31">
        <v>44567.708333333328</v>
      </c>
      <c r="D154" s="32">
        <v>483</v>
      </c>
      <c r="E154" s="32">
        <v>0</v>
      </c>
      <c r="F154" s="32">
        <v>12.1</v>
      </c>
      <c r="G154" s="32">
        <v>60.5</v>
      </c>
      <c r="H154" s="32">
        <v>2.5</v>
      </c>
      <c r="I154" s="32">
        <v>45.9</v>
      </c>
    </row>
    <row r="155" spans="1:9" x14ac:dyDescent="0.25">
      <c r="A155" s="278"/>
      <c r="C155" s="31">
        <v>44567.75</v>
      </c>
      <c r="D155" s="32">
        <v>483.8</v>
      </c>
      <c r="E155" s="32">
        <v>0</v>
      </c>
      <c r="F155" s="32">
        <v>10.5</v>
      </c>
      <c r="G155" s="32">
        <v>67</v>
      </c>
      <c r="H155" s="32">
        <v>2.2000000000000002</v>
      </c>
      <c r="I155" s="32">
        <v>27</v>
      </c>
    </row>
    <row r="156" spans="1:9" x14ac:dyDescent="0.25">
      <c r="A156" s="278"/>
      <c r="C156" s="31">
        <v>44567.791666666672</v>
      </c>
      <c r="D156" s="32">
        <v>485.1</v>
      </c>
      <c r="E156" s="32">
        <v>0.3</v>
      </c>
      <c r="F156" s="32">
        <v>7.9</v>
      </c>
      <c r="G156" s="32">
        <v>73.099999999999994</v>
      </c>
      <c r="H156" s="32">
        <v>2</v>
      </c>
      <c r="I156" s="32">
        <v>333.8</v>
      </c>
    </row>
    <row r="157" spans="1:9" x14ac:dyDescent="0.25">
      <c r="A157" s="278"/>
      <c r="C157" s="31">
        <v>44567.833333333328</v>
      </c>
      <c r="D157" s="32">
        <v>485.8</v>
      </c>
      <c r="E157" s="32">
        <v>1.8</v>
      </c>
      <c r="F157" s="32">
        <v>5.8</v>
      </c>
      <c r="G157" s="32">
        <v>83.4</v>
      </c>
      <c r="H157" s="32">
        <v>1</v>
      </c>
      <c r="I157" s="32">
        <v>221.9</v>
      </c>
    </row>
    <row r="158" spans="1:9" x14ac:dyDescent="0.25">
      <c r="A158" s="278"/>
      <c r="C158" s="31">
        <v>44567.875</v>
      </c>
      <c r="D158" s="32">
        <v>485.7</v>
      </c>
      <c r="E158" s="32">
        <v>0</v>
      </c>
      <c r="F158" s="32">
        <v>5.9</v>
      </c>
      <c r="G158" s="32">
        <v>81.2</v>
      </c>
      <c r="H158" s="32">
        <v>0.4</v>
      </c>
      <c r="I158" s="32">
        <v>309.89999999999998</v>
      </c>
    </row>
    <row r="159" spans="1:9" x14ac:dyDescent="0.25">
      <c r="A159" s="278"/>
      <c r="C159" s="31">
        <v>44567.916666666672</v>
      </c>
      <c r="D159" s="32">
        <v>485.6</v>
      </c>
      <c r="E159" s="32">
        <v>0</v>
      </c>
      <c r="F159" s="32">
        <v>5.5</v>
      </c>
      <c r="G159" s="32">
        <v>84.4</v>
      </c>
      <c r="H159" s="32">
        <v>1.3</v>
      </c>
      <c r="I159" s="32">
        <v>259.89999999999998</v>
      </c>
    </row>
    <row r="160" spans="1:9" x14ac:dyDescent="0.25">
      <c r="A160" s="278"/>
      <c r="C160" s="31">
        <v>44567.958333333328</v>
      </c>
      <c r="D160" s="32">
        <v>485.4</v>
      </c>
      <c r="E160" s="32">
        <v>0</v>
      </c>
      <c r="F160" s="32">
        <v>5</v>
      </c>
      <c r="G160" s="32">
        <v>85</v>
      </c>
      <c r="H160" s="32">
        <v>0.8</v>
      </c>
      <c r="I160" s="32">
        <v>253.6</v>
      </c>
    </row>
    <row r="161" spans="1:9" x14ac:dyDescent="0.25">
      <c r="A161" s="278">
        <v>7</v>
      </c>
      <c r="C161" s="31">
        <v>44568</v>
      </c>
      <c r="D161" s="32">
        <v>485.2</v>
      </c>
      <c r="E161" s="32">
        <v>0</v>
      </c>
      <c r="F161" s="32">
        <v>4.3</v>
      </c>
      <c r="G161" s="32">
        <v>86.3</v>
      </c>
      <c r="H161" s="32">
        <v>1.3</v>
      </c>
      <c r="I161" s="32">
        <v>271.60000000000002</v>
      </c>
    </row>
    <row r="162" spans="1:9" x14ac:dyDescent="0.25">
      <c r="A162" s="278"/>
      <c r="C162" s="31">
        <v>44568.041666666672</v>
      </c>
      <c r="D162" s="32">
        <v>484.9</v>
      </c>
      <c r="E162" s="32">
        <v>0</v>
      </c>
      <c r="F162" s="32">
        <v>4</v>
      </c>
      <c r="G162" s="32">
        <v>85.9</v>
      </c>
      <c r="H162" s="32">
        <v>0.7</v>
      </c>
      <c r="I162" s="32">
        <v>271.60000000000002</v>
      </c>
    </row>
    <row r="163" spans="1:9" x14ac:dyDescent="0.25">
      <c r="A163" s="278"/>
      <c r="C163" s="31">
        <v>44568.083333333328</v>
      </c>
      <c r="D163" s="32">
        <v>484.8</v>
      </c>
      <c r="E163" s="32">
        <v>0</v>
      </c>
      <c r="F163" s="32">
        <v>3.7</v>
      </c>
      <c r="G163" s="32">
        <v>85.7</v>
      </c>
      <c r="H163" s="32">
        <v>0.9</v>
      </c>
      <c r="I163" s="32">
        <v>257.8</v>
      </c>
    </row>
    <row r="164" spans="1:9" x14ac:dyDescent="0.25">
      <c r="A164" s="278"/>
      <c r="C164" s="31">
        <v>44568.125</v>
      </c>
      <c r="D164" s="32">
        <v>484.7</v>
      </c>
      <c r="E164" s="32">
        <v>0</v>
      </c>
      <c r="F164" s="32">
        <v>3.4</v>
      </c>
      <c r="G164" s="32">
        <v>85.3</v>
      </c>
      <c r="H164" s="32">
        <v>1.2</v>
      </c>
      <c r="I164" s="32">
        <v>261.8</v>
      </c>
    </row>
    <row r="165" spans="1:9" x14ac:dyDescent="0.25">
      <c r="A165" s="278"/>
      <c r="C165" s="31">
        <v>44568.166666666672</v>
      </c>
      <c r="D165" s="32">
        <v>484.8</v>
      </c>
      <c r="E165" s="32">
        <v>0</v>
      </c>
      <c r="F165" s="32">
        <v>3.2</v>
      </c>
      <c r="G165" s="32">
        <v>85.1</v>
      </c>
      <c r="H165" s="32">
        <v>0.9</v>
      </c>
      <c r="I165" s="32">
        <v>271.89999999999998</v>
      </c>
    </row>
    <row r="166" spans="1:9" x14ac:dyDescent="0.25">
      <c r="A166" s="278"/>
      <c r="C166" s="31">
        <v>44568.208333333328</v>
      </c>
      <c r="D166" s="32">
        <v>485.2</v>
      </c>
      <c r="E166" s="32">
        <v>0</v>
      </c>
      <c r="F166" s="32">
        <v>3.1</v>
      </c>
      <c r="G166" s="32">
        <v>85.9</v>
      </c>
      <c r="H166" s="32">
        <v>1</v>
      </c>
      <c r="I166" s="32">
        <v>291.2</v>
      </c>
    </row>
    <row r="167" spans="1:9" x14ac:dyDescent="0.25">
      <c r="A167" s="278"/>
      <c r="C167" s="31">
        <v>44568.25</v>
      </c>
      <c r="D167" s="32">
        <v>485.8</v>
      </c>
      <c r="E167" s="32">
        <v>0</v>
      </c>
      <c r="F167" s="32">
        <v>2.8</v>
      </c>
      <c r="G167" s="32">
        <v>84.4</v>
      </c>
      <c r="H167" s="32">
        <v>1.8</v>
      </c>
      <c r="I167" s="32">
        <v>263.60000000000002</v>
      </c>
    </row>
    <row r="168" spans="1:9" x14ac:dyDescent="0.25">
      <c r="A168" s="278"/>
      <c r="C168" s="31">
        <v>44568.291666666672</v>
      </c>
      <c r="D168" s="32">
        <v>486.2</v>
      </c>
      <c r="E168" s="32">
        <v>0</v>
      </c>
      <c r="F168" s="32">
        <v>3</v>
      </c>
      <c r="G168" s="32">
        <v>83.7</v>
      </c>
      <c r="H168" s="32">
        <v>1.9</v>
      </c>
      <c r="I168" s="32">
        <v>264.10000000000002</v>
      </c>
    </row>
    <row r="169" spans="1:9" x14ac:dyDescent="0.25">
      <c r="A169" s="278"/>
      <c r="C169" s="31">
        <v>44568.333333333328</v>
      </c>
      <c r="D169" s="32">
        <v>486.4</v>
      </c>
      <c r="E169" s="32">
        <v>0</v>
      </c>
      <c r="F169" s="32">
        <v>4</v>
      </c>
      <c r="G169" s="32">
        <v>81.099999999999994</v>
      </c>
      <c r="H169" s="32">
        <v>1.2</v>
      </c>
      <c r="I169" s="32">
        <v>257</v>
      </c>
    </row>
    <row r="170" spans="1:9" x14ac:dyDescent="0.25">
      <c r="A170" s="278"/>
      <c r="C170" s="31">
        <v>44568.375</v>
      </c>
      <c r="D170" s="32">
        <v>486.4</v>
      </c>
      <c r="E170" s="32">
        <v>0</v>
      </c>
      <c r="F170" s="32">
        <v>5.8</v>
      </c>
      <c r="G170" s="32">
        <v>75.7</v>
      </c>
      <c r="H170" s="32">
        <v>0.6</v>
      </c>
      <c r="I170" s="32">
        <v>251.6</v>
      </c>
    </row>
    <row r="171" spans="1:9" x14ac:dyDescent="0.25">
      <c r="A171" s="278"/>
      <c r="C171" s="31">
        <v>44568.416666666672</v>
      </c>
      <c r="D171" s="32">
        <v>486.2</v>
      </c>
      <c r="E171" s="32">
        <v>0</v>
      </c>
      <c r="F171" s="32">
        <v>7.4</v>
      </c>
      <c r="G171" s="32">
        <v>71.900000000000006</v>
      </c>
      <c r="H171" s="32">
        <v>0.8</v>
      </c>
      <c r="I171" s="32">
        <v>269.39999999999998</v>
      </c>
    </row>
    <row r="172" spans="1:9" x14ac:dyDescent="0.25">
      <c r="A172" s="278"/>
      <c r="C172" s="31">
        <v>44568.458333333328</v>
      </c>
      <c r="D172" s="32">
        <v>485.7</v>
      </c>
      <c r="E172" s="32">
        <v>0</v>
      </c>
      <c r="F172" s="32">
        <v>10.3</v>
      </c>
      <c r="G172" s="32">
        <v>62.2</v>
      </c>
      <c r="H172" s="32">
        <v>0.7</v>
      </c>
      <c r="I172" s="32">
        <v>229.5</v>
      </c>
    </row>
    <row r="173" spans="1:9" x14ac:dyDescent="0.25">
      <c r="A173" s="278"/>
      <c r="C173" s="31">
        <v>44568.5</v>
      </c>
      <c r="D173" s="32">
        <v>485.1</v>
      </c>
      <c r="E173" s="32">
        <v>0</v>
      </c>
      <c r="F173" s="32">
        <v>13</v>
      </c>
      <c r="G173" s="32">
        <v>53.6</v>
      </c>
      <c r="H173" s="32">
        <v>1.3</v>
      </c>
      <c r="I173" s="32">
        <v>244.6</v>
      </c>
    </row>
    <row r="174" spans="1:9" x14ac:dyDescent="0.25">
      <c r="A174" s="278"/>
      <c r="C174" s="31">
        <v>44568.541666666672</v>
      </c>
      <c r="D174" s="32">
        <v>484.6</v>
      </c>
      <c r="E174" s="32">
        <v>0</v>
      </c>
      <c r="F174" s="32">
        <v>15</v>
      </c>
      <c r="G174" s="32">
        <v>46.5</v>
      </c>
      <c r="H174" s="32">
        <v>1.2</v>
      </c>
      <c r="I174" s="32">
        <v>254.4</v>
      </c>
    </row>
    <row r="175" spans="1:9" x14ac:dyDescent="0.25">
      <c r="A175" s="278"/>
      <c r="C175" s="31">
        <v>44568.583333333328</v>
      </c>
      <c r="D175" s="32">
        <v>483.9</v>
      </c>
      <c r="E175" s="32">
        <v>0</v>
      </c>
      <c r="F175" s="32">
        <v>16.7</v>
      </c>
      <c r="G175" s="32">
        <v>41</v>
      </c>
      <c r="H175" s="32">
        <v>1.6</v>
      </c>
      <c r="I175" s="32">
        <v>250</v>
      </c>
    </row>
    <row r="176" spans="1:9" x14ac:dyDescent="0.25">
      <c r="A176" s="278"/>
      <c r="C176" s="31">
        <v>44568.625</v>
      </c>
      <c r="D176" s="32">
        <v>483.3</v>
      </c>
      <c r="E176" s="32">
        <v>0</v>
      </c>
      <c r="F176" s="32">
        <v>16.8</v>
      </c>
      <c r="G176" s="32">
        <v>40.1</v>
      </c>
      <c r="H176" s="32">
        <v>1.7</v>
      </c>
      <c r="I176" s="32">
        <v>26.8</v>
      </c>
    </row>
    <row r="177" spans="1:9" x14ac:dyDescent="0.25">
      <c r="A177" s="278"/>
      <c r="C177" s="31">
        <v>44568.666666666672</v>
      </c>
      <c r="D177" s="32">
        <v>483.1</v>
      </c>
      <c r="E177" s="32">
        <v>0</v>
      </c>
      <c r="F177" s="32">
        <v>15.8</v>
      </c>
      <c r="G177" s="32">
        <v>46.9</v>
      </c>
      <c r="H177" s="32">
        <v>2.6</v>
      </c>
      <c r="I177" s="32">
        <v>11.7</v>
      </c>
    </row>
    <row r="178" spans="1:9" x14ac:dyDescent="0.25">
      <c r="A178" s="278"/>
      <c r="C178" s="31">
        <v>44568.708333333328</v>
      </c>
      <c r="D178" s="32">
        <v>483.3</v>
      </c>
      <c r="E178" s="32">
        <v>0</v>
      </c>
      <c r="F178" s="32">
        <v>14.1</v>
      </c>
      <c r="G178" s="32">
        <v>55.8</v>
      </c>
      <c r="H178" s="32">
        <v>2.7</v>
      </c>
      <c r="I178" s="32">
        <v>49.9</v>
      </c>
    </row>
    <row r="179" spans="1:9" x14ac:dyDescent="0.25">
      <c r="A179" s="278"/>
      <c r="C179" s="31">
        <v>44568.75</v>
      </c>
      <c r="D179" s="32">
        <v>483.8</v>
      </c>
      <c r="E179" s="32">
        <v>0</v>
      </c>
      <c r="F179" s="32">
        <v>11.6</v>
      </c>
      <c r="G179" s="32">
        <v>65.2</v>
      </c>
      <c r="H179" s="32">
        <v>2.4</v>
      </c>
      <c r="I179" s="32">
        <v>46.3</v>
      </c>
    </row>
    <row r="180" spans="1:9" x14ac:dyDescent="0.25">
      <c r="A180" s="278"/>
      <c r="C180" s="31">
        <v>44568.791666666672</v>
      </c>
      <c r="D180" s="32">
        <v>484.4</v>
      </c>
      <c r="E180" s="32">
        <v>0</v>
      </c>
      <c r="F180" s="32">
        <v>10.5</v>
      </c>
      <c r="G180" s="32">
        <v>69.5</v>
      </c>
      <c r="H180" s="32">
        <v>1.6</v>
      </c>
      <c r="I180" s="32">
        <v>49.1</v>
      </c>
    </row>
    <row r="181" spans="1:9" x14ac:dyDescent="0.25">
      <c r="A181" s="278"/>
      <c r="C181" s="31">
        <v>44568.833333333328</v>
      </c>
      <c r="D181" s="32">
        <v>485.1</v>
      </c>
      <c r="E181" s="32">
        <v>0</v>
      </c>
      <c r="F181" s="32">
        <v>10.1</v>
      </c>
      <c r="G181" s="32">
        <v>70.599999999999994</v>
      </c>
      <c r="H181" s="32">
        <v>1.3</v>
      </c>
      <c r="I181" s="32">
        <v>27.5</v>
      </c>
    </row>
    <row r="182" spans="1:9" x14ac:dyDescent="0.25">
      <c r="A182" s="278"/>
      <c r="C182" s="31">
        <v>44568.875</v>
      </c>
      <c r="D182" s="32">
        <v>485.5</v>
      </c>
      <c r="E182" s="32">
        <v>0</v>
      </c>
      <c r="F182" s="32">
        <v>10.1</v>
      </c>
      <c r="G182" s="32">
        <v>69.900000000000006</v>
      </c>
      <c r="H182" s="32">
        <v>1.7</v>
      </c>
      <c r="I182" s="32">
        <v>43.6</v>
      </c>
    </row>
    <row r="183" spans="1:9" x14ac:dyDescent="0.25">
      <c r="A183" s="278"/>
      <c r="C183" s="31">
        <v>44568.916666666672</v>
      </c>
      <c r="D183" s="32">
        <v>485.6</v>
      </c>
      <c r="E183" s="32">
        <v>0</v>
      </c>
      <c r="F183" s="32">
        <v>10.1</v>
      </c>
      <c r="G183" s="32">
        <v>69.400000000000006</v>
      </c>
      <c r="H183" s="32">
        <v>1.3</v>
      </c>
      <c r="I183" s="32">
        <v>37.9</v>
      </c>
    </row>
    <row r="184" spans="1:9" x14ac:dyDescent="0.25">
      <c r="A184" s="278"/>
      <c r="C184" s="31">
        <v>44568.958333333328</v>
      </c>
      <c r="D184" s="32">
        <v>485.5</v>
      </c>
      <c r="E184" s="32">
        <v>0</v>
      </c>
      <c r="F184" s="32">
        <v>9.8000000000000007</v>
      </c>
      <c r="G184" s="32">
        <v>69.8</v>
      </c>
      <c r="H184" s="32">
        <v>1.7</v>
      </c>
      <c r="I184" s="32">
        <v>69.900000000000006</v>
      </c>
    </row>
    <row r="185" spans="1:9" x14ac:dyDescent="0.25">
      <c r="A185" s="278">
        <v>8</v>
      </c>
      <c r="C185" s="31">
        <v>44569</v>
      </c>
      <c r="D185" s="32">
        <v>485.2</v>
      </c>
      <c r="E185" s="32">
        <v>0</v>
      </c>
      <c r="F185" s="32">
        <v>9.4</v>
      </c>
      <c r="G185" s="32">
        <v>70.2</v>
      </c>
      <c r="H185" s="32">
        <v>1.4</v>
      </c>
      <c r="I185" s="32">
        <v>81.400000000000006</v>
      </c>
    </row>
    <row r="186" spans="1:9" x14ac:dyDescent="0.25">
      <c r="A186" s="278"/>
      <c r="C186" s="31">
        <v>44569.041666666672</v>
      </c>
      <c r="D186" s="32">
        <v>484.9</v>
      </c>
      <c r="E186" s="32">
        <v>0</v>
      </c>
      <c r="F186" s="32">
        <v>9.1999999999999993</v>
      </c>
      <c r="G186" s="32">
        <v>71.8</v>
      </c>
      <c r="H186" s="32">
        <v>1.1000000000000001</v>
      </c>
      <c r="I186" s="32">
        <v>336.9</v>
      </c>
    </row>
    <row r="187" spans="1:9" x14ac:dyDescent="0.25">
      <c r="A187" s="278"/>
      <c r="C187" s="31">
        <v>44569.083333333328</v>
      </c>
      <c r="D187" s="32">
        <v>484.6</v>
      </c>
      <c r="E187" s="32">
        <v>0</v>
      </c>
      <c r="F187" s="32">
        <v>8.6999999999999993</v>
      </c>
      <c r="G187" s="32">
        <v>73.099999999999994</v>
      </c>
      <c r="H187" s="32">
        <v>0.9</v>
      </c>
      <c r="I187" s="32">
        <v>9.5</v>
      </c>
    </row>
    <row r="188" spans="1:9" x14ac:dyDescent="0.25">
      <c r="A188" s="278"/>
      <c r="C188" s="31">
        <v>44569.125</v>
      </c>
      <c r="D188" s="32">
        <v>484.6</v>
      </c>
      <c r="E188" s="32">
        <v>0</v>
      </c>
      <c r="F188" s="32">
        <v>7.5</v>
      </c>
      <c r="G188" s="32">
        <v>75.8</v>
      </c>
      <c r="H188" s="32">
        <v>1.5</v>
      </c>
      <c r="I188" s="32">
        <v>344.1</v>
      </c>
    </row>
    <row r="189" spans="1:9" x14ac:dyDescent="0.25">
      <c r="A189" s="278"/>
      <c r="C189" s="31">
        <v>44569.166666666672</v>
      </c>
      <c r="D189" s="32">
        <v>484.7</v>
      </c>
      <c r="E189" s="32">
        <v>0</v>
      </c>
      <c r="F189" s="32">
        <v>6.5</v>
      </c>
      <c r="G189" s="32">
        <v>78.8</v>
      </c>
      <c r="H189" s="32">
        <v>1.1000000000000001</v>
      </c>
      <c r="I189" s="32">
        <v>304</v>
      </c>
    </row>
    <row r="190" spans="1:9" x14ac:dyDescent="0.25">
      <c r="A190" s="278"/>
      <c r="C190" s="31">
        <v>44569.208333333328</v>
      </c>
      <c r="D190" s="32">
        <v>485</v>
      </c>
      <c r="E190" s="32">
        <v>0</v>
      </c>
      <c r="F190" s="32">
        <v>5.7</v>
      </c>
      <c r="G190" s="32">
        <v>80</v>
      </c>
      <c r="H190" s="32">
        <v>1.5</v>
      </c>
      <c r="I190" s="32">
        <v>260.60000000000002</v>
      </c>
    </row>
    <row r="191" spans="1:9" x14ac:dyDescent="0.25">
      <c r="A191" s="278"/>
      <c r="C191" s="31">
        <v>44569.25</v>
      </c>
      <c r="D191" s="32">
        <v>485.4</v>
      </c>
      <c r="E191" s="32">
        <v>0</v>
      </c>
      <c r="F191" s="32">
        <v>5.7</v>
      </c>
      <c r="G191" s="32">
        <v>79.7</v>
      </c>
      <c r="H191" s="32">
        <v>1.2</v>
      </c>
      <c r="I191" s="32">
        <v>257</v>
      </c>
    </row>
    <row r="192" spans="1:9" x14ac:dyDescent="0.25">
      <c r="A192" s="278"/>
      <c r="C192" s="31">
        <v>44569.291666666672</v>
      </c>
      <c r="D192" s="32">
        <v>485.7</v>
      </c>
      <c r="E192" s="32">
        <v>0</v>
      </c>
      <c r="F192" s="32">
        <v>7.2</v>
      </c>
      <c r="G192" s="32">
        <v>76.599999999999994</v>
      </c>
      <c r="H192" s="32">
        <v>0.7</v>
      </c>
      <c r="I192" s="32">
        <v>246</v>
      </c>
    </row>
    <row r="193" spans="1:9" x14ac:dyDescent="0.25">
      <c r="A193" s="278"/>
      <c r="C193" s="31">
        <v>44569.333333333328</v>
      </c>
      <c r="D193" s="32">
        <v>485.7</v>
      </c>
      <c r="E193" s="32">
        <v>0</v>
      </c>
      <c r="F193" s="32">
        <v>8.9</v>
      </c>
      <c r="G193" s="32">
        <v>71.5</v>
      </c>
      <c r="H193" s="32">
        <v>0.8</v>
      </c>
      <c r="I193" s="32">
        <v>139.9</v>
      </c>
    </row>
    <row r="194" spans="1:9" x14ac:dyDescent="0.25">
      <c r="A194" s="278"/>
      <c r="C194" s="31">
        <v>44569.375</v>
      </c>
      <c r="D194" s="32">
        <v>485.6</v>
      </c>
      <c r="E194" s="32">
        <v>0</v>
      </c>
      <c r="F194" s="32">
        <v>11.4</v>
      </c>
      <c r="G194" s="32">
        <v>59</v>
      </c>
      <c r="H194" s="32">
        <v>1.1000000000000001</v>
      </c>
      <c r="I194" s="32">
        <v>157.9</v>
      </c>
    </row>
    <row r="195" spans="1:9" x14ac:dyDescent="0.25">
      <c r="A195" s="278"/>
      <c r="C195" s="31">
        <v>44569.416666666672</v>
      </c>
      <c r="D195" s="32">
        <v>485.4</v>
      </c>
      <c r="E195" s="32">
        <v>0</v>
      </c>
      <c r="F195" s="32">
        <v>13.9</v>
      </c>
      <c r="G195" s="32">
        <v>49.5</v>
      </c>
      <c r="H195" s="32">
        <v>1</v>
      </c>
      <c r="I195" s="32">
        <v>162.30000000000001</v>
      </c>
    </row>
    <row r="196" spans="1:9" x14ac:dyDescent="0.25">
      <c r="A196" s="278"/>
      <c r="C196" s="31">
        <v>44569.458333333328</v>
      </c>
      <c r="D196" s="32">
        <v>485</v>
      </c>
      <c r="E196" s="32">
        <v>0</v>
      </c>
      <c r="F196" s="32">
        <v>15.7</v>
      </c>
      <c r="G196" s="32">
        <v>44.5</v>
      </c>
      <c r="H196" s="32">
        <v>1.2</v>
      </c>
      <c r="I196" s="32">
        <v>175.3</v>
      </c>
    </row>
    <row r="197" spans="1:9" x14ac:dyDescent="0.25">
      <c r="A197" s="278"/>
      <c r="C197" s="31">
        <v>44569.5</v>
      </c>
      <c r="D197" s="32">
        <v>484.4</v>
      </c>
      <c r="E197" s="32">
        <v>0</v>
      </c>
      <c r="F197" s="32">
        <v>17.100000000000001</v>
      </c>
      <c r="G197" s="32">
        <v>38.9</v>
      </c>
      <c r="H197" s="32">
        <v>1.5</v>
      </c>
      <c r="I197" s="32">
        <v>157.80000000000001</v>
      </c>
    </row>
    <row r="198" spans="1:9" x14ac:dyDescent="0.25">
      <c r="A198" s="278"/>
      <c r="C198" s="31">
        <v>44569.541666666672</v>
      </c>
      <c r="D198" s="32">
        <v>483.9</v>
      </c>
      <c r="E198" s="32">
        <v>0</v>
      </c>
      <c r="F198" s="32">
        <v>17.600000000000001</v>
      </c>
      <c r="G198" s="32">
        <v>37.299999999999997</v>
      </c>
      <c r="H198" s="32">
        <v>2.2999999999999998</v>
      </c>
      <c r="I198" s="32">
        <v>111</v>
      </c>
    </row>
    <row r="199" spans="1:9" x14ac:dyDescent="0.25">
      <c r="A199" s="278"/>
      <c r="C199" s="31">
        <v>44569.583333333328</v>
      </c>
      <c r="D199" s="32">
        <v>483.3</v>
      </c>
      <c r="E199" s="32">
        <v>0</v>
      </c>
      <c r="F199" s="32">
        <v>17.600000000000001</v>
      </c>
      <c r="G199" s="32">
        <v>37.700000000000003</v>
      </c>
      <c r="H199" s="32">
        <v>2.2999999999999998</v>
      </c>
      <c r="I199" s="32">
        <v>91.7</v>
      </c>
    </row>
    <row r="200" spans="1:9" x14ac:dyDescent="0.25">
      <c r="A200" s="278"/>
      <c r="C200" s="31">
        <v>44569.625</v>
      </c>
      <c r="D200" s="32">
        <v>482.8</v>
      </c>
      <c r="E200" s="32">
        <v>0</v>
      </c>
      <c r="F200" s="32">
        <v>17.5</v>
      </c>
      <c r="G200" s="32">
        <v>39.5</v>
      </c>
      <c r="H200" s="32">
        <v>2.7</v>
      </c>
      <c r="I200" s="32">
        <v>49.3</v>
      </c>
    </row>
    <row r="201" spans="1:9" x14ac:dyDescent="0.25">
      <c r="A201" s="278"/>
      <c r="C201" s="31">
        <v>44569.666666666672</v>
      </c>
      <c r="D201" s="32">
        <v>482.9</v>
      </c>
      <c r="E201" s="32">
        <v>0</v>
      </c>
      <c r="F201" s="32">
        <v>15.1</v>
      </c>
      <c r="G201" s="32">
        <v>47.1</v>
      </c>
      <c r="H201" s="32">
        <v>2.7</v>
      </c>
      <c r="I201" s="32">
        <v>58.3</v>
      </c>
    </row>
    <row r="202" spans="1:9" x14ac:dyDescent="0.25">
      <c r="A202" s="278"/>
      <c r="C202" s="31">
        <v>44569.708333333328</v>
      </c>
      <c r="D202" s="32">
        <v>483.3</v>
      </c>
      <c r="E202" s="32">
        <v>0</v>
      </c>
      <c r="F202" s="32">
        <v>12.9</v>
      </c>
      <c r="G202" s="32">
        <v>57.9</v>
      </c>
      <c r="H202" s="32">
        <v>2.7</v>
      </c>
      <c r="I202" s="32">
        <v>322.8</v>
      </c>
    </row>
    <row r="203" spans="1:9" x14ac:dyDescent="0.25">
      <c r="A203" s="278"/>
      <c r="C203" s="31">
        <v>44569.75</v>
      </c>
      <c r="D203" s="32">
        <v>483.7</v>
      </c>
      <c r="E203" s="32">
        <v>0</v>
      </c>
      <c r="F203" s="32">
        <v>11.8</v>
      </c>
      <c r="G203" s="32">
        <v>62.6</v>
      </c>
      <c r="H203" s="32">
        <v>2.2000000000000002</v>
      </c>
      <c r="I203" s="32">
        <v>341.7</v>
      </c>
    </row>
    <row r="204" spans="1:9" x14ac:dyDescent="0.25">
      <c r="A204" s="278"/>
      <c r="C204" s="31">
        <v>44569.791666666672</v>
      </c>
      <c r="D204" s="32">
        <v>484.2</v>
      </c>
      <c r="E204" s="32">
        <v>0</v>
      </c>
      <c r="F204" s="32">
        <v>10.9</v>
      </c>
      <c r="G204" s="32">
        <v>67.2</v>
      </c>
      <c r="H204" s="32">
        <v>2.8</v>
      </c>
      <c r="I204" s="32">
        <v>55.5</v>
      </c>
    </row>
    <row r="205" spans="1:9" x14ac:dyDescent="0.25">
      <c r="A205" s="278"/>
      <c r="C205" s="31">
        <v>44569.833333333328</v>
      </c>
      <c r="D205" s="32">
        <v>484.9</v>
      </c>
      <c r="E205" s="32">
        <v>0</v>
      </c>
      <c r="F205" s="32">
        <v>10.6</v>
      </c>
      <c r="G205" s="32">
        <v>70.400000000000006</v>
      </c>
      <c r="H205" s="32">
        <v>2.2000000000000002</v>
      </c>
      <c r="I205" s="32">
        <v>70.900000000000006</v>
      </c>
    </row>
    <row r="206" spans="1:9" x14ac:dyDescent="0.25">
      <c r="A206" s="278"/>
      <c r="C206" s="31">
        <v>44569.875</v>
      </c>
      <c r="D206" s="32">
        <v>485.5</v>
      </c>
      <c r="E206" s="32">
        <v>0</v>
      </c>
      <c r="F206" s="32">
        <v>10.6</v>
      </c>
      <c r="G206" s="32">
        <v>70.3</v>
      </c>
      <c r="H206" s="32">
        <v>1.9</v>
      </c>
      <c r="I206" s="32">
        <v>68.900000000000006</v>
      </c>
    </row>
    <row r="207" spans="1:9" x14ac:dyDescent="0.25">
      <c r="A207" s="278"/>
      <c r="C207" s="31">
        <v>44569.916666666672</v>
      </c>
      <c r="D207" s="32">
        <v>485.7</v>
      </c>
      <c r="E207" s="32">
        <v>0</v>
      </c>
      <c r="F207" s="32">
        <v>10.5</v>
      </c>
      <c r="G207" s="32">
        <v>68.400000000000006</v>
      </c>
      <c r="H207" s="32">
        <v>1.4</v>
      </c>
      <c r="I207" s="32">
        <v>35.6</v>
      </c>
    </row>
    <row r="208" spans="1:9" x14ac:dyDescent="0.25">
      <c r="A208" s="278"/>
      <c r="C208" s="31">
        <v>44569.958333333328</v>
      </c>
      <c r="D208" s="32">
        <v>485.4</v>
      </c>
      <c r="E208" s="32">
        <v>0</v>
      </c>
      <c r="F208" s="32">
        <v>10.1</v>
      </c>
      <c r="G208" s="32">
        <v>72.2</v>
      </c>
      <c r="H208" s="32">
        <v>1.2</v>
      </c>
      <c r="I208" s="32">
        <v>354.7</v>
      </c>
    </row>
    <row r="209" spans="1:9" x14ac:dyDescent="0.25">
      <c r="A209" s="278">
        <v>9</v>
      </c>
      <c r="C209" s="31">
        <v>44570</v>
      </c>
      <c r="D209" s="32">
        <v>485.1</v>
      </c>
      <c r="E209" s="32">
        <v>0</v>
      </c>
      <c r="F209" s="32">
        <v>9.5</v>
      </c>
      <c r="G209" s="32">
        <v>75.7</v>
      </c>
      <c r="H209" s="32">
        <v>1.4</v>
      </c>
      <c r="I209" s="32">
        <v>259.39999999999998</v>
      </c>
    </row>
    <row r="210" spans="1:9" x14ac:dyDescent="0.25">
      <c r="A210" s="278"/>
      <c r="C210" s="31">
        <v>44570.041666666672</v>
      </c>
      <c r="D210" s="32">
        <v>484.7</v>
      </c>
      <c r="E210" s="32">
        <v>0</v>
      </c>
      <c r="F210" s="32">
        <v>9.4</v>
      </c>
      <c r="G210" s="32">
        <v>75.7</v>
      </c>
      <c r="H210" s="32">
        <v>0.6</v>
      </c>
      <c r="I210" s="32">
        <v>206.7</v>
      </c>
    </row>
    <row r="211" spans="1:9" x14ac:dyDescent="0.25">
      <c r="A211" s="278"/>
      <c r="C211" s="31">
        <v>44570.083333333328</v>
      </c>
      <c r="D211" s="32">
        <v>484.5</v>
      </c>
      <c r="E211" s="32">
        <v>0</v>
      </c>
      <c r="F211" s="32">
        <v>9.1</v>
      </c>
      <c r="G211" s="32">
        <v>74.599999999999994</v>
      </c>
      <c r="H211" s="32">
        <v>1</v>
      </c>
      <c r="I211" s="32">
        <v>184.8</v>
      </c>
    </row>
    <row r="212" spans="1:9" x14ac:dyDescent="0.25">
      <c r="A212" s="278"/>
      <c r="C212" s="31">
        <v>44570.125</v>
      </c>
      <c r="D212" s="32">
        <v>484.4</v>
      </c>
      <c r="E212" s="32">
        <v>0</v>
      </c>
      <c r="F212" s="32">
        <v>9.1</v>
      </c>
      <c r="G212" s="32">
        <v>73.8</v>
      </c>
      <c r="H212" s="32">
        <v>0.7</v>
      </c>
      <c r="I212" s="32">
        <v>165.3</v>
      </c>
    </row>
    <row r="213" spans="1:9" x14ac:dyDescent="0.25">
      <c r="A213" s="278"/>
      <c r="C213" s="31">
        <v>44570.166666666672</v>
      </c>
      <c r="D213" s="32">
        <v>484.3</v>
      </c>
      <c r="E213" s="32">
        <v>0</v>
      </c>
      <c r="F213" s="32">
        <v>8.8000000000000007</v>
      </c>
      <c r="G213" s="32">
        <v>75.099999999999994</v>
      </c>
      <c r="H213" s="32">
        <v>1.1000000000000001</v>
      </c>
      <c r="I213" s="32">
        <v>183.9</v>
      </c>
    </row>
    <row r="214" spans="1:9" x14ac:dyDescent="0.25">
      <c r="A214" s="278"/>
      <c r="C214" s="31">
        <v>44570.208333333328</v>
      </c>
      <c r="D214" s="32">
        <v>484.6</v>
      </c>
      <c r="E214" s="32">
        <v>0</v>
      </c>
      <c r="F214" s="32">
        <v>8.6999999999999993</v>
      </c>
      <c r="G214" s="32">
        <v>74.5</v>
      </c>
      <c r="H214" s="32">
        <v>0.4</v>
      </c>
      <c r="I214" s="32">
        <v>204.9</v>
      </c>
    </row>
    <row r="215" spans="1:9" x14ac:dyDescent="0.25">
      <c r="A215" s="278"/>
      <c r="C215" s="31">
        <v>44570.25</v>
      </c>
      <c r="D215" s="32">
        <v>484.8</v>
      </c>
      <c r="E215" s="32">
        <v>0</v>
      </c>
      <c r="F215" s="32">
        <v>8.8000000000000007</v>
      </c>
      <c r="G215" s="32">
        <v>74.2</v>
      </c>
      <c r="H215" s="32">
        <v>0.5</v>
      </c>
      <c r="I215" s="32">
        <v>174.6</v>
      </c>
    </row>
    <row r="216" spans="1:9" x14ac:dyDescent="0.25">
      <c r="A216" s="278"/>
      <c r="C216" s="31">
        <v>44570.291666666672</v>
      </c>
      <c r="D216" s="32">
        <v>485.1</v>
      </c>
      <c r="E216" s="32">
        <v>0</v>
      </c>
      <c r="F216" s="32">
        <v>9.1</v>
      </c>
      <c r="G216" s="32">
        <v>73.400000000000006</v>
      </c>
      <c r="H216" s="32">
        <v>0.7</v>
      </c>
      <c r="I216" s="32">
        <v>210</v>
      </c>
    </row>
    <row r="217" spans="1:9" x14ac:dyDescent="0.25">
      <c r="A217" s="278"/>
      <c r="C217" s="31">
        <v>44570.333333333328</v>
      </c>
      <c r="D217" s="32">
        <v>485.3</v>
      </c>
      <c r="E217" s="32">
        <v>0.6</v>
      </c>
      <c r="F217" s="32">
        <v>8.8000000000000007</v>
      </c>
      <c r="G217" s="32">
        <v>76</v>
      </c>
      <c r="H217" s="32">
        <v>1.9</v>
      </c>
      <c r="I217" s="32">
        <v>301.39999999999998</v>
      </c>
    </row>
    <row r="218" spans="1:9" x14ac:dyDescent="0.25">
      <c r="A218" s="278"/>
      <c r="C218" s="31">
        <v>44570.375</v>
      </c>
      <c r="D218" s="32">
        <v>485.5</v>
      </c>
      <c r="E218" s="32">
        <v>0</v>
      </c>
      <c r="F218" s="32">
        <v>7.9</v>
      </c>
      <c r="G218" s="32">
        <v>79.599999999999994</v>
      </c>
      <c r="H218" s="32">
        <v>2.2000000000000002</v>
      </c>
      <c r="I218" s="32">
        <v>264.5</v>
      </c>
    </row>
    <row r="219" spans="1:9" x14ac:dyDescent="0.25">
      <c r="A219" s="278"/>
      <c r="C219" s="31">
        <v>44570.416666666672</v>
      </c>
      <c r="D219" s="32">
        <v>485.4</v>
      </c>
      <c r="E219" s="32">
        <v>1.6</v>
      </c>
      <c r="F219" s="32">
        <v>8.4</v>
      </c>
      <c r="G219" s="32">
        <v>77.8</v>
      </c>
      <c r="H219" s="32">
        <v>1.5</v>
      </c>
      <c r="I219" s="32">
        <v>262.7</v>
      </c>
    </row>
    <row r="220" spans="1:9" x14ac:dyDescent="0.25">
      <c r="A220" s="278"/>
      <c r="C220" s="31">
        <v>44570.458333333328</v>
      </c>
      <c r="D220" s="32">
        <v>485</v>
      </c>
      <c r="E220" s="32">
        <v>0.5</v>
      </c>
      <c r="F220" s="32">
        <v>9.1999999999999993</v>
      </c>
      <c r="G220" s="32">
        <v>77.7</v>
      </c>
      <c r="H220" s="32">
        <v>0.6</v>
      </c>
      <c r="I220" s="32">
        <v>278.8</v>
      </c>
    </row>
    <row r="221" spans="1:9" x14ac:dyDescent="0.25">
      <c r="A221" s="278"/>
      <c r="C221" s="31">
        <v>44570.5</v>
      </c>
      <c r="D221" s="32">
        <v>484.4</v>
      </c>
      <c r="E221" s="32">
        <v>0.3</v>
      </c>
      <c r="F221" s="32">
        <v>11.5</v>
      </c>
      <c r="G221" s="32">
        <v>66.900000000000006</v>
      </c>
      <c r="H221" s="32">
        <v>1.4</v>
      </c>
      <c r="I221" s="32">
        <v>283.10000000000002</v>
      </c>
    </row>
    <row r="222" spans="1:9" x14ac:dyDescent="0.25">
      <c r="A222" s="278"/>
      <c r="C222" s="31">
        <v>44570.541666666672</v>
      </c>
      <c r="D222" s="32">
        <v>483.9</v>
      </c>
      <c r="E222" s="32">
        <v>0</v>
      </c>
      <c r="F222" s="32">
        <v>11.6</v>
      </c>
      <c r="G222" s="32">
        <v>64.8</v>
      </c>
      <c r="H222" s="32">
        <v>3.8</v>
      </c>
      <c r="I222" s="32">
        <v>265.3</v>
      </c>
    </row>
    <row r="223" spans="1:9" x14ac:dyDescent="0.25">
      <c r="A223" s="278"/>
      <c r="C223" s="31">
        <v>44570.583333333328</v>
      </c>
      <c r="D223" s="32">
        <v>483.2</v>
      </c>
      <c r="E223" s="32">
        <v>0</v>
      </c>
      <c r="F223" s="32">
        <v>13.1</v>
      </c>
      <c r="G223" s="32">
        <v>62.3</v>
      </c>
      <c r="H223" s="32">
        <v>2.7</v>
      </c>
      <c r="I223" s="32">
        <v>270.3</v>
      </c>
    </row>
    <row r="224" spans="1:9" x14ac:dyDescent="0.25">
      <c r="A224" s="278"/>
      <c r="C224" s="31">
        <v>44570.625</v>
      </c>
      <c r="D224" s="32">
        <v>482.8</v>
      </c>
      <c r="E224" s="32">
        <v>0</v>
      </c>
      <c r="F224" s="32">
        <v>13.5</v>
      </c>
      <c r="G224" s="32">
        <v>58.8</v>
      </c>
      <c r="H224" s="32">
        <v>2.7</v>
      </c>
      <c r="I224" s="32">
        <v>299.5</v>
      </c>
    </row>
    <row r="225" spans="1:9" x14ac:dyDescent="0.25">
      <c r="A225" s="278"/>
      <c r="C225" s="31">
        <v>44570.666666666672</v>
      </c>
      <c r="D225" s="32">
        <v>482.8</v>
      </c>
      <c r="E225" s="32">
        <v>0</v>
      </c>
      <c r="F225" s="32">
        <v>13.2</v>
      </c>
      <c r="G225" s="32">
        <v>58.2</v>
      </c>
      <c r="H225" s="32">
        <v>2.9</v>
      </c>
      <c r="I225" s="32">
        <v>19.600000000000001</v>
      </c>
    </row>
    <row r="226" spans="1:9" x14ac:dyDescent="0.25">
      <c r="A226" s="278"/>
      <c r="C226" s="31">
        <v>44570.708333333328</v>
      </c>
      <c r="D226" s="32">
        <v>483.3</v>
      </c>
      <c r="E226" s="32">
        <v>0</v>
      </c>
      <c r="F226" s="32">
        <v>11.9</v>
      </c>
      <c r="G226" s="32">
        <v>65.400000000000006</v>
      </c>
      <c r="H226" s="32">
        <v>2.2000000000000002</v>
      </c>
      <c r="I226" s="32">
        <v>357.3</v>
      </c>
    </row>
    <row r="227" spans="1:9" x14ac:dyDescent="0.25">
      <c r="A227" s="278"/>
      <c r="C227" s="31">
        <v>44570.75</v>
      </c>
      <c r="D227" s="32">
        <v>483.9</v>
      </c>
      <c r="E227" s="32">
        <v>0</v>
      </c>
      <c r="F227" s="32">
        <v>10</v>
      </c>
      <c r="G227" s="32">
        <v>70.7</v>
      </c>
      <c r="H227" s="32">
        <v>2.2999999999999998</v>
      </c>
      <c r="I227" s="32">
        <v>255.6</v>
      </c>
    </row>
    <row r="228" spans="1:9" x14ac:dyDescent="0.25">
      <c r="A228" s="278"/>
      <c r="C228" s="31">
        <v>44570.791666666672</v>
      </c>
      <c r="D228" s="32">
        <v>484.6</v>
      </c>
      <c r="E228" s="32">
        <v>0</v>
      </c>
      <c r="F228" s="32">
        <v>9.1</v>
      </c>
      <c r="G228" s="32">
        <v>72.3</v>
      </c>
      <c r="H228" s="32">
        <v>1.9</v>
      </c>
      <c r="I228" s="32">
        <v>268.3</v>
      </c>
    </row>
    <row r="229" spans="1:9" x14ac:dyDescent="0.25">
      <c r="A229" s="278"/>
      <c r="C229" s="31">
        <v>44570.833333333328</v>
      </c>
      <c r="D229" s="32">
        <v>485.2</v>
      </c>
      <c r="E229" s="32">
        <v>5.7</v>
      </c>
      <c r="F229" s="32">
        <v>7.2</v>
      </c>
      <c r="G229" s="32">
        <v>84.3</v>
      </c>
      <c r="H229" s="32">
        <v>1.1000000000000001</v>
      </c>
      <c r="I229" s="32">
        <v>269.60000000000002</v>
      </c>
    </row>
    <row r="230" spans="1:9" x14ac:dyDescent="0.25">
      <c r="A230" s="278"/>
      <c r="C230" s="31">
        <v>44570.875</v>
      </c>
      <c r="D230" s="32">
        <v>485.5</v>
      </c>
      <c r="E230" s="32">
        <v>1.2</v>
      </c>
      <c r="F230" s="32">
        <v>6.6</v>
      </c>
      <c r="G230" s="32">
        <v>89.9</v>
      </c>
      <c r="H230" s="32">
        <v>1.2</v>
      </c>
      <c r="I230" s="32">
        <v>272.3</v>
      </c>
    </row>
    <row r="231" spans="1:9" x14ac:dyDescent="0.25">
      <c r="A231" s="278"/>
      <c r="C231" s="31">
        <v>44570.916666666672</v>
      </c>
      <c r="D231" s="32">
        <v>485.7</v>
      </c>
      <c r="E231" s="32">
        <v>0.9</v>
      </c>
      <c r="F231" s="32">
        <v>6.8</v>
      </c>
      <c r="G231" s="32">
        <v>88.5</v>
      </c>
      <c r="H231" s="32">
        <v>1.4</v>
      </c>
      <c r="I231" s="32">
        <v>262.2</v>
      </c>
    </row>
    <row r="232" spans="1:9" x14ac:dyDescent="0.25">
      <c r="A232" s="278"/>
      <c r="C232" s="31">
        <v>44570.958333333328</v>
      </c>
      <c r="D232" s="32">
        <v>485.5</v>
      </c>
      <c r="E232" s="32">
        <v>0.6</v>
      </c>
      <c r="F232" s="32">
        <v>6.7</v>
      </c>
      <c r="G232" s="32">
        <v>88.6</v>
      </c>
      <c r="H232" s="32">
        <v>1.5</v>
      </c>
      <c r="I232" s="32">
        <v>256.8</v>
      </c>
    </row>
    <row r="233" spans="1:9" x14ac:dyDescent="0.25">
      <c r="A233" s="278">
        <v>10</v>
      </c>
      <c r="C233" s="31">
        <v>44571</v>
      </c>
      <c r="D233" s="32">
        <v>485.1</v>
      </c>
      <c r="E233" s="32">
        <v>0</v>
      </c>
      <c r="F233" s="32">
        <v>6.7</v>
      </c>
      <c r="G233" s="32">
        <v>87.8</v>
      </c>
      <c r="H233" s="32">
        <v>1.2</v>
      </c>
      <c r="I233" s="32">
        <v>259.89999999999998</v>
      </c>
    </row>
    <row r="234" spans="1:9" x14ac:dyDescent="0.25">
      <c r="A234" s="278"/>
      <c r="C234" s="31">
        <v>44571.041666666672</v>
      </c>
      <c r="D234" s="32">
        <v>484.7</v>
      </c>
      <c r="E234" s="32">
        <v>0</v>
      </c>
      <c r="F234" s="32">
        <v>6.7</v>
      </c>
      <c r="G234" s="32">
        <v>88.6</v>
      </c>
      <c r="H234" s="32">
        <v>0.9</v>
      </c>
      <c r="I234" s="32">
        <v>255.9</v>
      </c>
    </row>
    <row r="235" spans="1:9" x14ac:dyDescent="0.25">
      <c r="A235" s="278"/>
      <c r="C235" s="31">
        <v>44571.083333333328</v>
      </c>
      <c r="D235" s="32">
        <v>484.6</v>
      </c>
      <c r="E235" s="32">
        <v>0</v>
      </c>
      <c r="F235" s="32">
        <v>6.6</v>
      </c>
      <c r="G235" s="32">
        <v>88.4</v>
      </c>
      <c r="H235" s="32">
        <v>0.7</v>
      </c>
      <c r="I235" s="32">
        <v>256.39999999999998</v>
      </c>
    </row>
    <row r="236" spans="1:9" x14ac:dyDescent="0.25">
      <c r="A236" s="278"/>
      <c r="C236" s="31">
        <v>44571.125</v>
      </c>
      <c r="D236" s="32">
        <v>484.5</v>
      </c>
      <c r="E236" s="32">
        <v>0</v>
      </c>
      <c r="F236" s="32">
        <v>7</v>
      </c>
      <c r="G236" s="32">
        <v>86.1</v>
      </c>
      <c r="H236" s="32">
        <v>0.1</v>
      </c>
      <c r="I236" s="32">
        <v>100.3</v>
      </c>
    </row>
    <row r="237" spans="1:9" x14ac:dyDescent="0.25">
      <c r="A237" s="278"/>
      <c r="C237" s="31">
        <v>44571.166666666672</v>
      </c>
      <c r="D237" s="32">
        <v>484.6</v>
      </c>
      <c r="E237" s="32">
        <v>0</v>
      </c>
      <c r="F237" s="32">
        <v>7.1</v>
      </c>
      <c r="G237" s="32">
        <v>81.3</v>
      </c>
      <c r="H237" s="32">
        <v>0.5</v>
      </c>
      <c r="I237" s="32">
        <v>167.8</v>
      </c>
    </row>
    <row r="238" spans="1:9" x14ac:dyDescent="0.25">
      <c r="A238" s="278"/>
      <c r="C238" s="31">
        <v>44571.208333333328</v>
      </c>
      <c r="D238" s="32">
        <v>484.8</v>
      </c>
      <c r="E238" s="32">
        <v>0</v>
      </c>
      <c r="F238" s="32">
        <v>7.1</v>
      </c>
      <c r="G238" s="32">
        <v>81</v>
      </c>
      <c r="H238" s="32">
        <v>0.9</v>
      </c>
      <c r="I238" s="32">
        <v>184.5</v>
      </c>
    </row>
    <row r="239" spans="1:9" x14ac:dyDescent="0.25">
      <c r="A239" s="278"/>
      <c r="C239" s="31">
        <v>44571.25</v>
      </c>
      <c r="D239" s="32">
        <v>485.3</v>
      </c>
      <c r="E239" s="32">
        <v>0</v>
      </c>
      <c r="F239" s="32">
        <v>6.9</v>
      </c>
      <c r="G239" s="32">
        <v>81.099999999999994</v>
      </c>
      <c r="H239" s="32">
        <v>1.2</v>
      </c>
      <c r="I239" s="32">
        <v>188.7</v>
      </c>
    </row>
    <row r="240" spans="1:9" x14ac:dyDescent="0.25">
      <c r="A240" s="278"/>
      <c r="C240" s="31">
        <v>44571.291666666672</v>
      </c>
      <c r="D240" s="32">
        <v>485.6</v>
      </c>
      <c r="E240" s="32">
        <v>0</v>
      </c>
      <c r="F240" s="32">
        <v>7.8</v>
      </c>
      <c r="G240" s="32">
        <v>76</v>
      </c>
      <c r="H240" s="32">
        <v>0.9</v>
      </c>
      <c r="I240" s="32">
        <v>190.6</v>
      </c>
    </row>
    <row r="241" spans="1:9" x14ac:dyDescent="0.25">
      <c r="A241" s="278"/>
      <c r="C241" s="31">
        <v>44571.333333333328</v>
      </c>
      <c r="D241" s="32">
        <v>485.8</v>
      </c>
      <c r="E241" s="32">
        <v>0</v>
      </c>
      <c r="F241" s="32">
        <v>9</v>
      </c>
      <c r="G241" s="32">
        <v>70.099999999999994</v>
      </c>
      <c r="H241" s="32">
        <v>1.2</v>
      </c>
      <c r="I241" s="32">
        <v>169.8</v>
      </c>
    </row>
    <row r="242" spans="1:9" x14ac:dyDescent="0.25">
      <c r="A242" s="278"/>
      <c r="C242" s="31">
        <v>44571.375</v>
      </c>
      <c r="D242" s="32">
        <v>485.9</v>
      </c>
      <c r="E242" s="32">
        <v>0</v>
      </c>
      <c r="F242" s="32">
        <v>9.9</v>
      </c>
      <c r="G242" s="32">
        <v>66.900000000000006</v>
      </c>
      <c r="H242" s="32">
        <v>1.1000000000000001</v>
      </c>
      <c r="I242" s="32">
        <v>165.5</v>
      </c>
    </row>
    <row r="243" spans="1:9" x14ac:dyDescent="0.25">
      <c r="A243" s="278"/>
      <c r="C243" s="31">
        <v>44571.416666666672</v>
      </c>
      <c r="D243" s="32">
        <v>485.7</v>
      </c>
      <c r="E243" s="32">
        <v>0.6</v>
      </c>
      <c r="F243" s="32">
        <v>9.6999999999999993</v>
      </c>
      <c r="G243" s="32">
        <v>73.3</v>
      </c>
      <c r="H243" s="32">
        <v>1.5</v>
      </c>
      <c r="I243" s="32">
        <v>18.100000000000001</v>
      </c>
    </row>
    <row r="244" spans="1:9" x14ac:dyDescent="0.25">
      <c r="A244" s="278"/>
      <c r="C244" s="31">
        <v>44571.458333333328</v>
      </c>
      <c r="D244" s="32">
        <v>485.1</v>
      </c>
      <c r="E244" s="32">
        <v>0</v>
      </c>
      <c r="F244" s="32">
        <v>13</v>
      </c>
      <c r="G244" s="32">
        <v>58.3</v>
      </c>
      <c r="H244" s="32">
        <v>1</v>
      </c>
      <c r="I244" s="32">
        <v>13.4</v>
      </c>
    </row>
    <row r="245" spans="1:9" x14ac:dyDescent="0.25">
      <c r="A245" s="278"/>
      <c r="C245" s="31">
        <v>44571.5</v>
      </c>
      <c r="D245" s="32">
        <v>484.2</v>
      </c>
      <c r="E245" s="32">
        <v>0</v>
      </c>
      <c r="F245" s="32">
        <v>15.5</v>
      </c>
      <c r="G245" s="32">
        <v>49.9</v>
      </c>
      <c r="H245" s="32">
        <v>1.2</v>
      </c>
      <c r="I245" s="32">
        <v>98.2</v>
      </c>
    </row>
    <row r="246" spans="1:9" x14ac:dyDescent="0.25">
      <c r="A246" s="278"/>
      <c r="C246" s="31">
        <v>44571.541666666672</v>
      </c>
      <c r="D246" s="32">
        <v>483.8</v>
      </c>
      <c r="E246" s="32">
        <v>3.6</v>
      </c>
      <c r="F246" s="32">
        <v>14</v>
      </c>
      <c r="G246" s="32">
        <v>61.1</v>
      </c>
      <c r="H246" s="32">
        <v>1.7</v>
      </c>
      <c r="I246" s="32">
        <v>294.39999999999998</v>
      </c>
    </row>
    <row r="247" spans="1:9" x14ac:dyDescent="0.25">
      <c r="A247" s="278"/>
      <c r="C247" s="31">
        <v>44571.583333333328</v>
      </c>
      <c r="D247" s="32">
        <v>483.3</v>
      </c>
      <c r="E247" s="32">
        <v>0</v>
      </c>
      <c r="F247" s="32">
        <v>13.5</v>
      </c>
      <c r="G247" s="32">
        <v>63.9</v>
      </c>
      <c r="H247" s="32">
        <v>2</v>
      </c>
      <c r="I247" s="32">
        <v>27.1</v>
      </c>
    </row>
    <row r="248" spans="1:9" x14ac:dyDescent="0.25">
      <c r="A248" s="278"/>
      <c r="C248" s="31">
        <v>44571.625</v>
      </c>
      <c r="D248" s="32">
        <v>483.1</v>
      </c>
      <c r="E248" s="32">
        <v>0</v>
      </c>
      <c r="F248" s="32">
        <v>12.9</v>
      </c>
      <c r="G248" s="32">
        <v>65</v>
      </c>
      <c r="H248" s="32">
        <v>2.1</v>
      </c>
      <c r="I248" s="32">
        <v>64</v>
      </c>
    </row>
    <row r="249" spans="1:9" x14ac:dyDescent="0.25">
      <c r="A249" s="278"/>
      <c r="C249" s="31">
        <v>44571.666666666672</v>
      </c>
      <c r="D249" s="32">
        <v>483.1</v>
      </c>
      <c r="E249" s="32">
        <v>0</v>
      </c>
      <c r="F249" s="32">
        <v>12.5</v>
      </c>
      <c r="G249" s="32">
        <v>63.9</v>
      </c>
      <c r="H249" s="32">
        <v>1.7</v>
      </c>
      <c r="I249" s="32">
        <v>144.5</v>
      </c>
    </row>
    <row r="250" spans="1:9" x14ac:dyDescent="0.25">
      <c r="A250" s="278"/>
      <c r="C250" s="31">
        <v>44571.708333333328</v>
      </c>
      <c r="D250" s="32">
        <v>483.4</v>
      </c>
      <c r="E250" s="32">
        <v>0</v>
      </c>
      <c r="F250" s="32">
        <v>11.9</v>
      </c>
      <c r="G250" s="32">
        <v>67.099999999999994</v>
      </c>
      <c r="H250" s="32">
        <v>1.4</v>
      </c>
      <c r="I250" s="32">
        <v>51.9</v>
      </c>
    </row>
    <row r="251" spans="1:9" x14ac:dyDescent="0.25">
      <c r="A251" s="278"/>
      <c r="C251" s="31">
        <v>44571.75</v>
      </c>
      <c r="D251" s="32">
        <v>483.9</v>
      </c>
      <c r="E251" s="32">
        <v>0.6</v>
      </c>
      <c r="F251" s="32">
        <v>9.6999999999999993</v>
      </c>
      <c r="G251" s="32">
        <v>74.2</v>
      </c>
      <c r="H251" s="32">
        <v>1.8</v>
      </c>
      <c r="I251" s="32">
        <v>317.10000000000002</v>
      </c>
    </row>
    <row r="252" spans="1:9" x14ac:dyDescent="0.25">
      <c r="A252" s="278"/>
      <c r="C252" s="31">
        <v>44571.791666666672</v>
      </c>
      <c r="D252" s="32">
        <v>484.5</v>
      </c>
      <c r="E252" s="32">
        <v>0.3</v>
      </c>
      <c r="F252" s="32">
        <v>8.4</v>
      </c>
      <c r="G252" s="32">
        <v>81.2</v>
      </c>
      <c r="H252" s="32">
        <v>1</v>
      </c>
      <c r="I252" s="32">
        <v>256.3</v>
      </c>
    </row>
    <row r="253" spans="1:9" x14ac:dyDescent="0.25">
      <c r="A253" s="278"/>
      <c r="C253" s="31">
        <v>44571.833333333328</v>
      </c>
      <c r="D253" s="32">
        <v>484.9</v>
      </c>
      <c r="E253" s="32">
        <v>0.8</v>
      </c>
      <c r="F253" s="32">
        <v>8.3000000000000007</v>
      </c>
      <c r="G253" s="32">
        <v>80.099999999999994</v>
      </c>
      <c r="H253" s="32">
        <v>0.9</v>
      </c>
      <c r="I253" s="32">
        <v>189.8</v>
      </c>
    </row>
    <row r="254" spans="1:9" x14ac:dyDescent="0.25">
      <c r="A254" s="278"/>
      <c r="C254" s="31">
        <v>44571.875</v>
      </c>
      <c r="D254" s="32">
        <v>485.1</v>
      </c>
      <c r="E254" s="32">
        <v>1.9</v>
      </c>
      <c r="F254" s="32">
        <v>7.5</v>
      </c>
      <c r="G254" s="32">
        <v>85.8</v>
      </c>
      <c r="H254" s="32">
        <v>1.2</v>
      </c>
      <c r="I254" s="32">
        <v>76.8</v>
      </c>
    </row>
    <row r="255" spans="1:9" x14ac:dyDescent="0.25">
      <c r="A255" s="278"/>
      <c r="C255" s="31">
        <v>44571.916666666672</v>
      </c>
      <c r="D255" s="32">
        <v>485.2</v>
      </c>
      <c r="E255" s="32">
        <v>0</v>
      </c>
      <c r="F255" s="32">
        <v>8.1</v>
      </c>
      <c r="G255" s="32">
        <v>81.8</v>
      </c>
      <c r="H255" s="32">
        <v>1.2</v>
      </c>
      <c r="I255" s="32">
        <v>64.099999999999994</v>
      </c>
    </row>
    <row r="256" spans="1:9" x14ac:dyDescent="0.25">
      <c r="A256" s="278"/>
      <c r="C256" s="31">
        <v>44571.958333333328</v>
      </c>
      <c r="D256" s="32">
        <v>485</v>
      </c>
      <c r="E256" s="32">
        <v>0.3</v>
      </c>
      <c r="F256" s="32">
        <v>7.9</v>
      </c>
      <c r="G256" s="32">
        <v>85.9</v>
      </c>
      <c r="H256" s="32">
        <v>0.4</v>
      </c>
      <c r="I256" s="32">
        <v>246.2</v>
      </c>
    </row>
    <row r="257" spans="1:9" x14ac:dyDescent="0.25">
      <c r="A257" s="278">
        <v>11</v>
      </c>
      <c r="C257" s="31">
        <v>44572</v>
      </c>
      <c r="D257" s="32">
        <v>484.6</v>
      </c>
      <c r="E257" s="32">
        <v>0</v>
      </c>
      <c r="F257" s="32">
        <v>7.7</v>
      </c>
      <c r="G257" s="32">
        <v>86.5</v>
      </c>
      <c r="H257" s="32">
        <v>0.4</v>
      </c>
      <c r="I257" s="32">
        <v>272.5</v>
      </c>
    </row>
    <row r="258" spans="1:9" x14ac:dyDescent="0.25">
      <c r="A258" s="278"/>
      <c r="C258" s="31">
        <v>44572.041666666672</v>
      </c>
      <c r="D258" s="32">
        <v>484.1</v>
      </c>
      <c r="E258" s="32">
        <v>0</v>
      </c>
      <c r="F258" s="32">
        <v>7.7</v>
      </c>
      <c r="G258" s="32">
        <v>86.4</v>
      </c>
      <c r="H258" s="32">
        <v>0.7</v>
      </c>
      <c r="I258" s="32">
        <v>264.60000000000002</v>
      </c>
    </row>
    <row r="259" spans="1:9" x14ac:dyDescent="0.25">
      <c r="A259" s="278"/>
      <c r="C259" s="31">
        <v>44572.083333333328</v>
      </c>
      <c r="D259" s="32">
        <v>483.9</v>
      </c>
      <c r="E259" s="32">
        <v>0</v>
      </c>
      <c r="F259" s="32">
        <v>7.8</v>
      </c>
      <c r="G259" s="32">
        <v>85.8</v>
      </c>
      <c r="H259" s="32">
        <v>0.6</v>
      </c>
      <c r="I259" s="32">
        <v>237.4</v>
      </c>
    </row>
    <row r="260" spans="1:9" x14ac:dyDescent="0.25">
      <c r="A260" s="278"/>
      <c r="C260" s="31">
        <v>44572.125</v>
      </c>
      <c r="D260" s="32">
        <v>483.7</v>
      </c>
      <c r="E260" s="32">
        <v>0</v>
      </c>
      <c r="F260" s="32">
        <v>7.9</v>
      </c>
      <c r="G260" s="32">
        <v>84.2</v>
      </c>
      <c r="H260" s="32">
        <v>0.4</v>
      </c>
      <c r="I260" s="32">
        <v>251.5</v>
      </c>
    </row>
    <row r="261" spans="1:9" x14ac:dyDescent="0.25">
      <c r="A261" s="278"/>
      <c r="C261" s="31">
        <v>44572.166666666672</v>
      </c>
      <c r="D261" s="32">
        <v>484</v>
      </c>
      <c r="E261" s="32">
        <v>10.8</v>
      </c>
      <c r="F261" s="32">
        <v>7.6</v>
      </c>
      <c r="G261" s="32">
        <v>85.6</v>
      </c>
      <c r="H261" s="32">
        <v>0.5</v>
      </c>
      <c r="I261" s="32">
        <v>245.8</v>
      </c>
    </row>
    <row r="262" spans="1:9" x14ac:dyDescent="0.25">
      <c r="A262" s="278"/>
      <c r="C262" s="31">
        <v>44572.208333333328</v>
      </c>
      <c r="D262" s="32">
        <v>484.5</v>
      </c>
      <c r="E262" s="32">
        <v>10.8</v>
      </c>
      <c r="F262" s="32">
        <v>6.2</v>
      </c>
      <c r="G262" s="32">
        <v>90.3</v>
      </c>
      <c r="H262" s="32">
        <v>0.7</v>
      </c>
      <c r="I262" s="32">
        <v>241.9</v>
      </c>
    </row>
    <row r="263" spans="1:9" x14ac:dyDescent="0.25">
      <c r="A263" s="278"/>
      <c r="C263" s="31">
        <v>44572.25</v>
      </c>
      <c r="D263" s="32">
        <v>485.3</v>
      </c>
      <c r="E263" s="32">
        <v>13.1</v>
      </c>
      <c r="F263" s="32">
        <v>5.2</v>
      </c>
      <c r="G263" s="32">
        <v>90.8</v>
      </c>
      <c r="H263" s="32">
        <v>1</v>
      </c>
      <c r="I263" s="32">
        <v>306.8</v>
      </c>
    </row>
    <row r="264" spans="1:9" x14ac:dyDescent="0.25">
      <c r="A264" s="278"/>
      <c r="C264" s="31">
        <v>44572.291666666672</v>
      </c>
      <c r="D264" s="32">
        <v>485.8</v>
      </c>
      <c r="E264" s="32">
        <v>8.3000000000000007</v>
      </c>
      <c r="F264" s="32">
        <v>4.5999999999999996</v>
      </c>
      <c r="G264" s="32">
        <v>89</v>
      </c>
      <c r="H264" s="32">
        <v>1.7</v>
      </c>
      <c r="I264" s="32">
        <v>303.10000000000002</v>
      </c>
    </row>
    <row r="265" spans="1:9" x14ac:dyDescent="0.25">
      <c r="A265" s="278"/>
      <c r="C265" s="31">
        <v>44572.333333333328</v>
      </c>
      <c r="D265" s="32">
        <v>486.2</v>
      </c>
      <c r="E265" s="32">
        <v>3.2</v>
      </c>
      <c r="F265" s="32">
        <v>4.4000000000000004</v>
      </c>
      <c r="G265" s="32">
        <v>90.7</v>
      </c>
      <c r="H265" s="32">
        <v>1.9</v>
      </c>
      <c r="I265" s="32">
        <v>266.89999999999998</v>
      </c>
    </row>
    <row r="266" spans="1:9" x14ac:dyDescent="0.25">
      <c r="A266" s="278"/>
      <c r="C266" s="31">
        <v>44572.375</v>
      </c>
      <c r="D266" s="32">
        <v>486.3</v>
      </c>
      <c r="E266" s="32">
        <v>0.9</v>
      </c>
      <c r="F266" s="32">
        <v>5.4</v>
      </c>
      <c r="G266" s="32">
        <v>87.6</v>
      </c>
      <c r="H266" s="32">
        <v>1.1000000000000001</v>
      </c>
      <c r="I266" s="32">
        <v>264.2</v>
      </c>
    </row>
    <row r="267" spans="1:9" x14ac:dyDescent="0.25">
      <c r="A267" s="278"/>
      <c r="C267" s="31">
        <v>44572.416666666672</v>
      </c>
      <c r="D267" s="32">
        <v>486.2</v>
      </c>
      <c r="E267" s="32">
        <v>0.9</v>
      </c>
      <c r="F267" s="32">
        <v>6</v>
      </c>
      <c r="G267" s="32">
        <v>87.8</v>
      </c>
      <c r="H267" s="32">
        <v>1.1000000000000001</v>
      </c>
      <c r="I267" s="32">
        <v>243.6</v>
      </c>
    </row>
    <row r="268" spans="1:9" x14ac:dyDescent="0.25">
      <c r="A268" s="278"/>
      <c r="C268" s="31">
        <v>44572.458333333328</v>
      </c>
      <c r="D268" s="32">
        <v>485.8</v>
      </c>
      <c r="E268" s="32">
        <v>0</v>
      </c>
      <c r="F268" s="32">
        <v>8.4</v>
      </c>
      <c r="G268" s="32">
        <v>78</v>
      </c>
      <c r="H268" s="32">
        <v>0.8</v>
      </c>
      <c r="I268" s="32">
        <v>182</v>
      </c>
    </row>
    <row r="269" spans="1:9" x14ac:dyDescent="0.25">
      <c r="A269" s="278"/>
      <c r="C269" s="31">
        <v>44572.5</v>
      </c>
      <c r="D269" s="32">
        <v>485.1</v>
      </c>
      <c r="E269" s="32">
        <v>1.7</v>
      </c>
      <c r="F269" s="32">
        <v>9.5</v>
      </c>
      <c r="G269" s="32">
        <v>74.2</v>
      </c>
      <c r="H269" s="32">
        <v>1</v>
      </c>
      <c r="I269" s="32">
        <v>83.7</v>
      </c>
    </row>
    <row r="270" spans="1:9" x14ac:dyDescent="0.25">
      <c r="A270" s="278"/>
      <c r="C270" s="31">
        <v>44572.541666666672</v>
      </c>
      <c r="D270" s="32">
        <v>484.4</v>
      </c>
      <c r="E270" s="32">
        <v>0</v>
      </c>
      <c r="F270" s="32">
        <v>12.1</v>
      </c>
      <c r="G270" s="32">
        <v>65</v>
      </c>
      <c r="H270" s="32">
        <v>0.6</v>
      </c>
      <c r="I270" s="32">
        <v>304.39999999999998</v>
      </c>
    </row>
    <row r="271" spans="1:9" x14ac:dyDescent="0.25">
      <c r="A271" s="278"/>
      <c r="C271" s="31">
        <v>44572.583333333328</v>
      </c>
      <c r="D271" s="32">
        <v>483.7</v>
      </c>
      <c r="E271" s="32">
        <v>0</v>
      </c>
      <c r="F271" s="32">
        <v>13.8</v>
      </c>
      <c r="G271" s="32">
        <v>58.6</v>
      </c>
      <c r="H271" s="32">
        <v>1.3</v>
      </c>
      <c r="I271" s="32">
        <v>350.1</v>
      </c>
    </row>
    <row r="272" spans="1:9" x14ac:dyDescent="0.25">
      <c r="A272" s="278"/>
      <c r="C272" s="31">
        <v>44572.625</v>
      </c>
      <c r="D272" s="32">
        <v>483.5</v>
      </c>
      <c r="E272" s="32">
        <v>0</v>
      </c>
      <c r="F272" s="32">
        <v>12.7</v>
      </c>
      <c r="G272" s="32">
        <v>60.6</v>
      </c>
      <c r="H272" s="32">
        <v>1.6</v>
      </c>
      <c r="I272" s="32">
        <v>267.7</v>
      </c>
    </row>
    <row r="273" spans="1:9" x14ac:dyDescent="0.25">
      <c r="A273" s="278"/>
      <c r="C273" s="31">
        <v>44572.666666666672</v>
      </c>
      <c r="D273" s="32">
        <v>483.4</v>
      </c>
      <c r="E273" s="32">
        <v>0</v>
      </c>
      <c r="F273" s="32">
        <v>12</v>
      </c>
      <c r="G273" s="32">
        <v>63.2</v>
      </c>
      <c r="H273" s="32">
        <v>1.4</v>
      </c>
      <c r="I273" s="32">
        <v>275.60000000000002</v>
      </c>
    </row>
    <row r="274" spans="1:9" x14ac:dyDescent="0.25">
      <c r="A274" s="278"/>
      <c r="C274" s="31">
        <v>44572.708333333328</v>
      </c>
      <c r="D274" s="32">
        <v>483.6</v>
      </c>
      <c r="E274" s="32">
        <v>0</v>
      </c>
      <c r="F274" s="32">
        <v>11</v>
      </c>
      <c r="G274" s="32">
        <v>66.8</v>
      </c>
      <c r="H274" s="32">
        <v>2</v>
      </c>
      <c r="I274" s="32">
        <v>270.10000000000002</v>
      </c>
    </row>
    <row r="275" spans="1:9" x14ac:dyDescent="0.25">
      <c r="A275" s="278"/>
      <c r="C275" s="31">
        <v>44572.75</v>
      </c>
      <c r="D275" s="32">
        <v>484.1</v>
      </c>
      <c r="E275" s="32">
        <v>0</v>
      </c>
      <c r="F275" s="32">
        <v>10.5</v>
      </c>
      <c r="G275" s="32">
        <v>69</v>
      </c>
      <c r="H275" s="32">
        <v>1.7</v>
      </c>
      <c r="I275" s="32">
        <v>256.7</v>
      </c>
    </row>
    <row r="276" spans="1:9" x14ac:dyDescent="0.25">
      <c r="A276" s="278"/>
      <c r="C276" s="31">
        <v>44572.791666666672</v>
      </c>
      <c r="D276" s="32">
        <v>484.8</v>
      </c>
      <c r="E276" s="32">
        <v>0</v>
      </c>
      <c r="F276" s="32">
        <v>10</v>
      </c>
      <c r="G276" s="32">
        <v>70.400000000000006</v>
      </c>
      <c r="H276" s="32">
        <v>1.9</v>
      </c>
      <c r="I276" s="32">
        <v>58.8</v>
      </c>
    </row>
    <row r="277" spans="1:9" x14ac:dyDescent="0.25">
      <c r="A277" s="278"/>
      <c r="C277" s="31">
        <v>44572.833333333328</v>
      </c>
      <c r="D277" s="32">
        <v>485.5</v>
      </c>
      <c r="E277" s="32">
        <v>0</v>
      </c>
      <c r="F277" s="32">
        <v>8.3000000000000007</v>
      </c>
      <c r="G277" s="32">
        <v>73.7</v>
      </c>
      <c r="H277" s="32">
        <v>1.9</v>
      </c>
      <c r="I277" s="32">
        <v>183.1</v>
      </c>
    </row>
    <row r="278" spans="1:9" x14ac:dyDescent="0.25">
      <c r="A278" s="278"/>
      <c r="C278" s="31">
        <v>44572.875</v>
      </c>
      <c r="D278" s="32">
        <v>486</v>
      </c>
      <c r="E278" s="32">
        <v>0</v>
      </c>
      <c r="F278" s="32">
        <v>7.2</v>
      </c>
      <c r="G278" s="32">
        <v>78.599999999999994</v>
      </c>
      <c r="H278" s="32">
        <v>0.9</v>
      </c>
      <c r="I278" s="32">
        <v>198.7</v>
      </c>
    </row>
    <row r="279" spans="1:9" x14ac:dyDescent="0.25">
      <c r="A279" s="278"/>
      <c r="C279" s="31">
        <v>44572.916666666672</v>
      </c>
      <c r="D279" s="32">
        <v>486.1</v>
      </c>
      <c r="E279" s="32">
        <v>0</v>
      </c>
      <c r="F279" s="32">
        <v>7.2</v>
      </c>
      <c r="G279" s="32">
        <v>78.8</v>
      </c>
      <c r="H279" s="32">
        <v>0.2</v>
      </c>
      <c r="I279" s="32">
        <v>209.3</v>
      </c>
    </row>
    <row r="280" spans="1:9" x14ac:dyDescent="0.25">
      <c r="A280" s="278"/>
      <c r="C280" s="31">
        <v>44572.958333333328</v>
      </c>
      <c r="D280" s="32">
        <v>485.9</v>
      </c>
      <c r="E280" s="32">
        <v>0</v>
      </c>
      <c r="F280" s="32">
        <v>7.3</v>
      </c>
      <c r="G280" s="32">
        <v>79.099999999999994</v>
      </c>
      <c r="H280" s="32">
        <v>0.5</v>
      </c>
      <c r="I280" s="32">
        <v>191.9</v>
      </c>
    </row>
    <row r="281" spans="1:9" x14ac:dyDescent="0.25">
      <c r="A281" s="278">
        <v>12</v>
      </c>
      <c r="C281" s="31">
        <v>44573</v>
      </c>
      <c r="D281" s="32">
        <v>485.6</v>
      </c>
      <c r="E281" s="32">
        <v>0</v>
      </c>
      <c r="F281" s="32">
        <v>7.1</v>
      </c>
      <c r="G281" s="32">
        <v>80.3</v>
      </c>
      <c r="H281" s="32">
        <v>0.4</v>
      </c>
      <c r="I281" s="32">
        <v>151.69999999999999</v>
      </c>
    </row>
    <row r="282" spans="1:9" x14ac:dyDescent="0.25">
      <c r="A282" s="278"/>
      <c r="C282" s="31">
        <v>44573.041666666672</v>
      </c>
      <c r="D282" s="32">
        <v>485.2</v>
      </c>
      <c r="E282" s="32">
        <v>0.6</v>
      </c>
      <c r="F282" s="32">
        <v>6.8</v>
      </c>
      <c r="G282" s="32">
        <v>83</v>
      </c>
      <c r="H282" s="32">
        <v>0.4</v>
      </c>
      <c r="I282" s="32">
        <v>115.1</v>
      </c>
    </row>
    <row r="283" spans="1:9" x14ac:dyDescent="0.25">
      <c r="A283" s="278"/>
      <c r="C283" s="31">
        <v>44573.083333333328</v>
      </c>
      <c r="D283" s="32">
        <v>484.9</v>
      </c>
      <c r="E283" s="32">
        <v>0.3</v>
      </c>
      <c r="F283" s="32">
        <v>7</v>
      </c>
      <c r="G283" s="32">
        <v>76.099999999999994</v>
      </c>
      <c r="H283" s="32">
        <v>0.6</v>
      </c>
      <c r="I283" s="32">
        <v>32.9</v>
      </c>
    </row>
    <row r="284" spans="1:9" x14ac:dyDescent="0.25">
      <c r="A284" s="278"/>
      <c r="C284" s="31">
        <v>44573.125</v>
      </c>
      <c r="D284" s="32">
        <v>484.7</v>
      </c>
      <c r="E284" s="32">
        <v>0</v>
      </c>
      <c r="F284" s="32">
        <v>6.8</v>
      </c>
      <c r="G284" s="32">
        <v>78.099999999999994</v>
      </c>
      <c r="H284" s="32">
        <v>0.5</v>
      </c>
      <c r="I284" s="32">
        <v>190.7</v>
      </c>
    </row>
    <row r="285" spans="1:9" x14ac:dyDescent="0.25">
      <c r="A285" s="278"/>
      <c r="C285" s="31">
        <v>44573.166666666672</v>
      </c>
      <c r="D285" s="32">
        <v>484.7</v>
      </c>
      <c r="E285" s="32">
        <v>0</v>
      </c>
      <c r="F285" s="32">
        <v>6.5</v>
      </c>
      <c r="G285" s="32">
        <v>78.599999999999994</v>
      </c>
      <c r="H285" s="32">
        <v>0.1</v>
      </c>
      <c r="I285" s="32">
        <v>192.3</v>
      </c>
    </row>
    <row r="286" spans="1:9" x14ac:dyDescent="0.25">
      <c r="A286" s="278"/>
      <c r="C286" s="31">
        <v>44573.208333333328</v>
      </c>
      <c r="D286" s="32">
        <v>484.9</v>
      </c>
      <c r="E286" s="32">
        <v>0</v>
      </c>
      <c r="F286" s="32">
        <v>6.4</v>
      </c>
      <c r="G286" s="32">
        <v>80.400000000000006</v>
      </c>
      <c r="H286" s="32">
        <v>0.2</v>
      </c>
      <c r="I286" s="32">
        <v>192.2</v>
      </c>
    </row>
    <row r="287" spans="1:9" x14ac:dyDescent="0.25">
      <c r="A287" s="278"/>
      <c r="C287" s="31">
        <v>44573.25</v>
      </c>
      <c r="D287" s="32">
        <v>485.2</v>
      </c>
      <c r="E287" s="32">
        <v>0</v>
      </c>
      <c r="F287" s="32">
        <v>6.5</v>
      </c>
      <c r="G287" s="32">
        <v>81.8</v>
      </c>
      <c r="H287" s="32">
        <v>0.4</v>
      </c>
      <c r="I287" s="32">
        <v>170.1</v>
      </c>
    </row>
    <row r="288" spans="1:9" x14ac:dyDescent="0.25">
      <c r="A288" s="278"/>
      <c r="C288" s="31">
        <v>44573.291666666672</v>
      </c>
      <c r="D288" s="32">
        <v>485.6</v>
      </c>
      <c r="E288" s="32">
        <v>0</v>
      </c>
      <c r="F288" s="32">
        <v>6.9</v>
      </c>
      <c r="G288" s="32">
        <v>80.099999999999994</v>
      </c>
      <c r="H288" s="32">
        <v>0.4</v>
      </c>
      <c r="I288" s="32">
        <v>151.5</v>
      </c>
    </row>
    <row r="289" spans="1:9" x14ac:dyDescent="0.25">
      <c r="A289" s="278"/>
      <c r="C289" s="31">
        <v>44573.333333333328</v>
      </c>
      <c r="D289" s="32">
        <v>485.9</v>
      </c>
      <c r="E289" s="32">
        <v>0</v>
      </c>
      <c r="F289" s="32">
        <v>7.6</v>
      </c>
      <c r="G289" s="32">
        <v>76.5</v>
      </c>
      <c r="H289" s="32">
        <v>0.5</v>
      </c>
      <c r="I289" s="32">
        <v>160.6</v>
      </c>
    </row>
    <row r="290" spans="1:9" x14ac:dyDescent="0.25">
      <c r="A290" s="278"/>
      <c r="C290" s="31">
        <v>44573.375</v>
      </c>
      <c r="D290" s="32">
        <v>485.8</v>
      </c>
      <c r="E290" s="32">
        <v>0</v>
      </c>
      <c r="F290" s="32">
        <v>9.9</v>
      </c>
      <c r="G290" s="32">
        <v>65.8</v>
      </c>
      <c r="H290" s="32">
        <v>0.9</v>
      </c>
      <c r="I290" s="32">
        <v>139.4</v>
      </c>
    </row>
    <row r="291" spans="1:9" x14ac:dyDescent="0.25">
      <c r="A291" s="278"/>
      <c r="C291" s="31">
        <v>44573.416666666672</v>
      </c>
      <c r="D291" s="32">
        <v>485.5</v>
      </c>
      <c r="E291" s="32">
        <v>0</v>
      </c>
      <c r="F291" s="32">
        <v>11.9</v>
      </c>
      <c r="G291" s="32">
        <v>56</v>
      </c>
      <c r="H291" s="32">
        <v>1.4</v>
      </c>
      <c r="I291" s="32">
        <v>38.1</v>
      </c>
    </row>
    <row r="292" spans="1:9" x14ac:dyDescent="0.25">
      <c r="A292" s="278"/>
      <c r="C292" s="31">
        <v>44573.458333333328</v>
      </c>
      <c r="D292" s="32">
        <v>485.2</v>
      </c>
      <c r="E292" s="32">
        <v>0</v>
      </c>
      <c r="F292" s="32">
        <v>12.9</v>
      </c>
      <c r="G292" s="32">
        <v>48.8</v>
      </c>
      <c r="H292" s="32">
        <v>1.4</v>
      </c>
      <c r="I292" s="32">
        <v>71.400000000000006</v>
      </c>
    </row>
    <row r="293" spans="1:9" x14ac:dyDescent="0.25">
      <c r="A293" s="278"/>
      <c r="C293" s="31">
        <v>44573.5</v>
      </c>
      <c r="D293" s="32">
        <v>485.5</v>
      </c>
      <c r="E293" s="32">
        <v>0</v>
      </c>
      <c r="F293" s="32">
        <v>9.8000000000000007</v>
      </c>
      <c r="G293" s="32">
        <v>66</v>
      </c>
      <c r="H293" s="32">
        <v>2.9</v>
      </c>
      <c r="I293" s="32">
        <v>258.60000000000002</v>
      </c>
    </row>
    <row r="294" spans="1:9" x14ac:dyDescent="0.25">
      <c r="A294" s="278"/>
      <c r="C294" s="31">
        <v>44573.541666666672</v>
      </c>
      <c r="D294" s="32">
        <v>485.2</v>
      </c>
      <c r="E294" s="32">
        <v>0</v>
      </c>
      <c r="F294" s="32">
        <v>9.1999999999999993</v>
      </c>
      <c r="G294" s="32">
        <v>71</v>
      </c>
      <c r="H294" s="32">
        <v>1.9</v>
      </c>
      <c r="I294" s="32">
        <v>255.3</v>
      </c>
    </row>
    <row r="295" spans="1:9" x14ac:dyDescent="0.25">
      <c r="A295" s="278"/>
      <c r="C295" s="31">
        <v>44573.583333333328</v>
      </c>
      <c r="D295" s="32">
        <v>484.7</v>
      </c>
      <c r="E295" s="32">
        <v>0</v>
      </c>
      <c r="F295" s="32">
        <v>10.199999999999999</v>
      </c>
      <c r="G295" s="32">
        <v>67.599999999999994</v>
      </c>
      <c r="H295" s="32">
        <v>1</v>
      </c>
      <c r="I295" s="32">
        <v>155.30000000000001</v>
      </c>
    </row>
    <row r="296" spans="1:9" x14ac:dyDescent="0.25">
      <c r="A296" s="278"/>
      <c r="C296" s="31">
        <v>44573.625</v>
      </c>
      <c r="D296" s="32">
        <v>484.2</v>
      </c>
      <c r="E296" s="32">
        <v>0</v>
      </c>
      <c r="F296" s="32">
        <v>10.4</v>
      </c>
      <c r="G296" s="32">
        <v>66.599999999999994</v>
      </c>
      <c r="H296" s="32">
        <v>1</v>
      </c>
      <c r="I296" s="32">
        <v>162.19999999999999</v>
      </c>
    </row>
    <row r="297" spans="1:9" x14ac:dyDescent="0.25">
      <c r="A297" s="278"/>
      <c r="C297" s="31">
        <v>44573.666666666672</v>
      </c>
      <c r="D297" s="32">
        <v>484</v>
      </c>
      <c r="E297" s="32">
        <v>0</v>
      </c>
      <c r="F297" s="32">
        <v>11</v>
      </c>
      <c r="G297" s="32">
        <v>64.099999999999994</v>
      </c>
      <c r="H297" s="32">
        <v>0.9</v>
      </c>
      <c r="I297" s="32">
        <v>147.69999999999999</v>
      </c>
    </row>
    <row r="298" spans="1:9" x14ac:dyDescent="0.25">
      <c r="A298" s="278"/>
      <c r="C298" s="31">
        <v>44573.708333333328</v>
      </c>
      <c r="D298" s="32">
        <v>484</v>
      </c>
      <c r="E298" s="32">
        <v>0</v>
      </c>
      <c r="F298" s="32">
        <v>11.1</v>
      </c>
      <c r="G298" s="32">
        <v>62.3</v>
      </c>
      <c r="H298" s="32">
        <v>1.4</v>
      </c>
      <c r="I298" s="32">
        <v>183.6</v>
      </c>
    </row>
    <row r="299" spans="1:9" x14ac:dyDescent="0.25">
      <c r="A299" s="278"/>
      <c r="C299" s="31">
        <v>44573.75</v>
      </c>
      <c r="D299" s="32">
        <v>484.8</v>
      </c>
      <c r="E299" s="32">
        <v>1.1000000000000001</v>
      </c>
      <c r="F299" s="32">
        <v>8.5</v>
      </c>
      <c r="G299" s="32">
        <v>72.900000000000006</v>
      </c>
      <c r="H299" s="32">
        <v>2.8</v>
      </c>
      <c r="I299" s="32">
        <v>199.6</v>
      </c>
    </row>
    <row r="300" spans="1:9" x14ac:dyDescent="0.25">
      <c r="A300" s="278"/>
      <c r="C300" s="31">
        <v>44573.791666666672</v>
      </c>
      <c r="D300" s="32">
        <v>485.9</v>
      </c>
      <c r="E300" s="32">
        <v>10</v>
      </c>
      <c r="F300" s="32">
        <v>5.7</v>
      </c>
      <c r="G300" s="32">
        <v>83.2</v>
      </c>
      <c r="H300" s="32">
        <v>1.7</v>
      </c>
      <c r="I300" s="32">
        <v>195.8</v>
      </c>
    </row>
    <row r="301" spans="1:9" x14ac:dyDescent="0.25">
      <c r="A301" s="278"/>
      <c r="C301" s="31">
        <v>44573.833333333328</v>
      </c>
      <c r="D301" s="32">
        <v>486.4</v>
      </c>
      <c r="E301" s="32">
        <v>2.2000000000000002</v>
      </c>
      <c r="F301" s="32">
        <v>4.7</v>
      </c>
      <c r="G301" s="32">
        <v>82.6</v>
      </c>
      <c r="H301" s="32">
        <v>0.8</v>
      </c>
      <c r="I301" s="32">
        <v>246.1</v>
      </c>
    </row>
    <row r="302" spans="1:9" x14ac:dyDescent="0.25">
      <c r="A302" s="278"/>
      <c r="C302" s="31">
        <v>44573.875</v>
      </c>
      <c r="D302" s="32">
        <v>486.5</v>
      </c>
      <c r="E302" s="32">
        <v>0</v>
      </c>
      <c r="F302" s="32">
        <v>5.2</v>
      </c>
      <c r="G302" s="32">
        <v>81.599999999999994</v>
      </c>
      <c r="H302" s="32">
        <v>0.6</v>
      </c>
      <c r="I302" s="32">
        <v>45.6</v>
      </c>
    </row>
    <row r="303" spans="1:9" x14ac:dyDescent="0.25">
      <c r="A303" s="278"/>
      <c r="C303" s="31">
        <v>44573.916666666672</v>
      </c>
      <c r="D303" s="32">
        <v>486.8</v>
      </c>
      <c r="E303" s="32">
        <v>0.6</v>
      </c>
      <c r="F303" s="32">
        <v>5.4</v>
      </c>
      <c r="G303" s="32">
        <v>83.4</v>
      </c>
      <c r="H303" s="32">
        <v>1.2</v>
      </c>
      <c r="I303" s="32">
        <v>257.7</v>
      </c>
    </row>
    <row r="304" spans="1:9" x14ac:dyDescent="0.25">
      <c r="A304" s="278"/>
      <c r="C304" s="31">
        <v>44573.958333333328</v>
      </c>
      <c r="D304" s="32">
        <v>486.8</v>
      </c>
      <c r="E304" s="32">
        <v>1.2</v>
      </c>
      <c r="F304" s="32">
        <v>5.2</v>
      </c>
      <c r="G304" s="32">
        <v>84.7</v>
      </c>
      <c r="H304" s="32">
        <v>1.2</v>
      </c>
      <c r="I304" s="32">
        <v>262.5</v>
      </c>
    </row>
    <row r="305" spans="1:9" x14ac:dyDescent="0.25">
      <c r="A305" s="278">
        <v>13</v>
      </c>
      <c r="C305" s="31">
        <v>44574</v>
      </c>
      <c r="D305" s="32">
        <v>486.3</v>
      </c>
      <c r="E305" s="32">
        <v>0</v>
      </c>
      <c r="F305" s="32">
        <v>5</v>
      </c>
      <c r="G305" s="32">
        <v>84.2</v>
      </c>
      <c r="H305" s="32">
        <v>1.8</v>
      </c>
      <c r="I305" s="32">
        <v>263.89999999999998</v>
      </c>
    </row>
    <row r="306" spans="1:9" x14ac:dyDescent="0.25">
      <c r="A306" s="278"/>
      <c r="C306" s="31">
        <v>44574.041666666672</v>
      </c>
      <c r="D306" s="32">
        <v>485.8</v>
      </c>
      <c r="E306" s="32">
        <v>0</v>
      </c>
      <c r="F306" s="32">
        <v>4.9000000000000004</v>
      </c>
      <c r="G306" s="32">
        <v>83.7</v>
      </c>
      <c r="H306" s="32">
        <v>1.1000000000000001</v>
      </c>
      <c r="I306" s="32">
        <v>259.89999999999998</v>
      </c>
    </row>
    <row r="307" spans="1:9" x14ac:dyDescent="0.25">
      <c r="A307" s="278"/>
      <c r="C307" s="31">
        <v>44574.083333333328</v>
      </c>
      <c r="D307" s="32">
        <v>485.6</v>
      </c>
      <c r="E307" s="32">
        <v>0</v>
      </c>
      <c r="F307" s="32">
        <v>5.0999999999999996</v>
      </c>
      <c r="G307" s="32">
        <v>83.1</v>
      </c>
      <c r="H307" s="32">
        <v>0.4</v>
      </c>
      <c r="I307" s="32">
        <v>255.2</v>
      </c>
    </row>
    <row r="308" spans="1:9" x14ac:dyDescent="0.25">
      <c r="A308" s="278"/>
      <c r="C308" s="31">
        <v>44574.125</v>
      </c>
      <c r="D308" s="32">
        <v>485.5</v>
      </c>
      <c r="E308" s="32">
        <v>0</v>
      </c>
      <c r="F308" s="32">
        <v>5.0999999999999996</v>
      </c>
      <c r="G308" s="32">
        <v>83</v>
      </c>
      <c r="H308" s="32">
        <v>0.9</v>
      </c>
      <c r="I308" s="32">
        <v>256.3</v>
      </c>
    </row>
    <row r="309" spans="1:9" x14ac:dyDescent="0.25">
      <c r="A309" s="278"/>
      <c r="C309" s="31">
        <v>44574.166666666672</v>
      </c>
      <c r="D309" s="32">
        <v>485.4</v>
      </c>
      <c r="E309" s="32">
        <v>0</v>
      </c>
      <c r="F309" s="32">
        <v>5.0999999999999996</v>
      </c>
      <c r="G309" s="32">
        <v>82.6</v>
      </c>
      <c r="H309" s="32">
        <v>0.7</v>
      </c>
      <c r="I309" s="32">
        <v>259.60000000000002</v>
      </c>
    </row>
    <row r="310" spans="1:9" x14ac:dyDescent="0.25">
      <c r="A310" s="278"/>
      <c r="C310" s="31">
        <v>44574.208333333328</v>
      </c>
      <c r="D310" s="32">
        <v>485.6</v>
      </c>
      <c r="E310" s="32">
        <v>0</v>
      </c>
      <c r="F310" s="32">
        <v>5.2</v>
      </c>
      <c r="G310" s="32">
        <v>82.1</v>
      </c>
      <c r="H310" s="32">
        <v>0.5</v>
      </c>
      <c r="I310" s="32">
        <v>259.3</v>
      </c>
    </row>
    <row r="311" spans="1:9" x14ac:dyDescent="0.25">
      <c r="A311" s="278"/>
      <c r="C311" s="31">
        <v>44574.25</v>
      </c>
      <c r="D311" s="32">
        <v>486</v>
      </c>
      <c r="E311" s="32">
        <v>0</v>
      </c>
      <c r="F311" s="32">
        <v>5.5</v>
      </c>
      <c r="G311" s="32">
        <v>81.400000000000006</v>
      </c>
      <c r="H311" s="32">
        <v>0.4</v>
      </c>
      <c r="I311" s="32">
        <v>264.39999999999998</v>
      </c>
    </row>
    <row r="312" spans="1:9" x14ac:dyDescent="0.25">
      <c r="A312" s="278"/>
      <c r="C312" s="31">
        <v>44574.291666666672</v>
      </c>
      <c r="D312" s="32">
        <v>486.4</v>
      </c>
      <c r="E312" s="32">
        <v>0</v>
      </c>
      <c r="F312" s="32">
        <v>6.3</v>
      </c>
      <c r="G312" s="32">
        <v>77.7</v>
      </c>
      <c r="H312" s="32">
        <v>0.3</v>
      </c>
      <c r="I312" s="32">
        <v>214.2</v>
      </c>
    </row>
    <row r="313" spans="1:9" x14ac:dyDescent="0.25">
      <c r="A313" s="278"/>
      <c r="C313" s="31">
        <v>44574.333333333328</v>
      </c>
      <c r="D313" s="32">
        <v>486.7</v>
      </c>
      <c r="E313" s="32">
        <v>0</v>
      </c>
      <c r="F313" s="32">
        <v>6.8</v>
      </c>
      <c r="G313" s="32">
        <v>76.599999999999994</v>
      </c>
      <c r="H313" s="32">
        <v>0.5</v>
      </c>
      <c r="I313" s="32">
        <v>262.5</v>
      </c>
    </row>
    <row r="314" spans="1:9" x14ac:dyDescent="0.25">
      <c r="A314" s="278"/>
      <c r="C314" s="31">
        <v>44574.375</v>
      </c>
      <c r="D314" s="32">
        <v>486.9</v>
      </c>
      <c r="E314" s="32">
        <v>0</v>
      </c>
      <c r="F314" s="32">
        <v>7.3</v>
      </c>
      <c r="G314" s="32">
        <v>76.599999999999994</v>
      </c>
      <c r="H314" s="32">
        <v>0.6</v>
      </c>
      <c r="I314" s="32">
        <v>329.7</v>
      </c>
    </row>
    <row r="315" spans="1:9" x14ac:dyDescent="0.25">
      <c r="A315" s="278"/>
      <c r="C315" s="31">
        <v>44574.416666666672</v>
      </c>
      <c r="D315" s="32">
        <v>487</v>
      </c>
      <c r="E315" s="32">
        <v>0</v>
      </c>
      <c r="F315" s="32">
        <v>7.6</v>
      </c>
      <c r="G315" s="32">
        <v>72.400000000000006</v>
      </c>
      <c r="H315" s="32">
        <v>1.8</v>
      </c>
      <c r="I315" s="32">
        <v>27</v>
      </c>
    </row>
    <row r="316" spans="1:9" x14ac:dyDescent="0.25">
      <c r="A316" s="278"/>
      <c r="C316" s="31">
        <v>44574.458333333328</v>
      </c>
      <c r="D316" s="32">
        <v>486.8</v>
      </c>
      <c r="E316" s="32">
        <v>0</v>
      </c>
      <c r="F316" s="32">
        <v>8</v>
      </c>
      <c r="G316" s="32">
        <v>69.2</v>
      </c>
      <c r="H316" s="32">
        <v>2.2000000000000002</v>
      </c>
      <c r="I316" s="32">
        <v>36.200000000000003</v>
      </c>
    </row>
    <row r="317" spans="1:9" x14ac:dyDescent="0.25">
      <c r="A317" s="278"/>
      <c r="C317" s="31">
        <v>44574.5</v>
      </c>
      <c r="D317" s="32">
        <v>486.5</v>
      </c>
      <c r="E317" s="32">
        <v>0</v>
      </c>
      <c r="F317" s="32">
        <v>8.4</v>
      </c>
      <c r="G317" s="32">
        <v>66.900000000000006</v>
      </c>
      <c r="H317" s="32">
        <v>2.8</v>
      </c>
      <c r="I317" s="32">
        <v>19.600000000000001</v>
      </c>
    </row>
    <row r="318" spans="1:9" x14ac:dyDescent="0.25">
      <c r="A318" s="278"/>
      <c r="C318" s="31">
        <v>44574.541666666672</v>
      </c>
      <c r="D318" s="32">
        <v>486.2</v>
      </c>
      <c r="E318" s="32">
        <v>0</v>
      </c>
      <c r="F318" s="32">
        <v>8.3000000000000007</v>
      </c>
      <c r="G318" s="32">
        <v>67.8</v>
      </c>
      <c r="H318" s="32">
        <v>2.8</v>
      </c>
      <c r="I318" s="32">
        <v>3.4</v>
      </c>
    </row>
    <row r="319" spans="1:9" x14ac:dyDescent="0.25">
      <c r="A319" s="278"/>
      <c r="C319" s="31">
        <v>44574.583333333328</v>
      </c>
      <c r="D319" s="32">
        <v>485.9</v>
      </c>
      <c r="E319" s="32">
        <v>0</v>
      </c>
      <c r="F319" s="32">
        <v>7.9</v>
      </c>
      <c r="G319" s="32">
        <v>68.7</v>
      </c>
      <c r="H319" s="32">
        <v>1.9</v>
      </c>
      <c r="I319" s="32">
        <v>16.899999999999999</v>
      </c>
    </row>
    <row r="320" spans="1:9" x14ac:dyDescent="0.25">
      <c r="A320" s="278"/>
      <c r="C320" s="31">
        <v>44574.625</v>
      </c>
      <c r="D320" s="32">
        <v>485.3</v>
      </c>
      <c r="E320" s="32">
        <v>0</v>
      </c>
      <c r="F320" s="32">
        <v>8.3000000000000007</v>
      </c>
      <c r="G320" s="32">
        <v>67</v>
      </c>
      <c r="H320" s="32">
        <v>1.6</v>
      </c>
      <c r="I320" s="32">
        <v>9.1999999999999993</v>
      </c>
    </row>
    <row r="321" spans="1:9" x14ac:dyDescent="0.25">
      <c r="A321" s="278"/>
      <c r="C321" s="31">
        <v>44574.666666666672</v>
      </c>
      <c r="D321" s="32">
        <v>484.9</v>
      </c>
      <c r="E321" s="32">
        <v>0</v>
      </c>
      <c r="F321" s="32">
        <v>8.6</v>
      </c>
      <c r="G321" s="32">
        <v>66.599999999999994</v>
      </c>
      <c r="H321" s="32">
        <v>1.2</v>
      </c>
      <c r="I321" s="32">
        <v>33.4</v>
      </c>
    </row>
    <row r="322" spans="1:9" x14ac:dyDescent="0.25">
      <c r="A322" s="278"/>
      <c r="C322" s="31">
        <v>44574.708333333328</v>
      </c>
      <c r="D322" s="32">
        <v>484.9</v>
      </c>
      <c r="E322" s="32">
        <v>0</v>
      </c>
      <c r="F322" s="32">
        <v>8.5</v>
      </c>
      <c r="G322" s="32">
        <v>66.400000000000006</v>
      </c>
      <c r="H322" s="32">
        <v>0.7</v>
      </c>
      <c r="I322" s="32">
        <v>64</v>
      </c>
    </row>
    <row r="323" spans="1:9" x14ac:dyDescent="0.25">
      <c r="A323" s="278"/>
      <c r="C323" s="31">
        <v>44574.75</v>
      </c>
      <c r="D323" s="32">
        <v>484.8</v>
      </c>
      <c r="E323" s="32">
        <v>0</v>
      </c>
      <c r="F323" s="32">
        <v>8.5</v>
      </c>
      <c r="G323" s="32">
        <v>66.5</v>
      </c>
      <c r="H323" s="32">
        <v>0.5</v>
      </c>
      <c r="I323" s="32">
        <v>28.2</v>
      </c>
    </row>
    <row r="324" spans="1:9" x14ac:dyDescent="0.25">
      <c r="A324" s="278"/>
      <c r="C324" s="31">
        <v>44574.791666666672</v>
      </c>
      <c r="D324" s="32">
        <v>485.1</v>
      </c>
      <c r="E324" s="32">
        <v>0</v>
      </c>
      <c r="F324" s="32">
        <v>8.1999999999999993</v>
      </c>
      <c r="G324" s="32">
        <v>69</v>
      </c>
      <c r="H324" s="32">
        <v>0.3</v>
      </c>
      <c r="I324" s="32">
        <v>257.8</v>
      </c>
    </row>
    <row r="325" spans="1:9" x14ac:dyDescent="0.25">
      <c r="A325" s="278"/>
      <c r="C325" s="31">
        <v>44574.833333333328</v>
      </c>
      <c r="D325" s="32">
        <v>485.5</v>
      </c>
      <c r="E325" s="32">
        <v>0</v>
      </c>
      <c r="F325" s="32">
        <v>7.7</v>
      </c>
      <c r="G325" s="32">
        <v>73.5</v>
      </c>
      <c r="H325" s="32">
        <v>0.8</v>
      </c>
      <c r="I325" s="32">
        <v>333.4</v>
      </c>
    </row>
    <row r="326" spans="1:9" x14ac:dyDescent="0.25">
      <c r="A326" s="278"/>
      <c r="C326" s="31">
        <v>44574.875</v>
      </c>
      <c r="D326" s="32">
        <v>485.8</v>
      </c>
      <c r="E326" s="32">
        <v>0</v>
      </c>
      <c r="F326" s="32">
        <v>6.8</v>
      </c>
      <c r="G326" s="32">
        <v>77</v>
      </c>
      <c r="H326" s="32">
        <v>0.8</v>
      </c>
      <c r="I326" s="32">
        <v>291.5</v>
      </c>
    </row>
    <row r="327" spans="1:9" x14ac:dyDescent="0.25">
      <c r="A327" s="278"/>
      <c r="C327" s="31">
        <v>44574.916666666672</v>
      </c>
      <c r="D327" s="32">
        <v>486.1</v>
      </c>
      <c r="E327" s="32">
        <v>0</v>
      </c>
      <c r="F327" s="32">
        <v>6</v>
      </c>
      <c r="G327" s="32">
        <v>79.2</v>
      </c>
      <c r="H327" s="32">
        <v>0.8</v>
      </c>
      <c r="I327" s="32">
        <v>333.4</v>
      </c>
    </row>
    <row r="328" spans="1:9" x14ac:dyDescent="0.25">
      <c r="A328" s="278"/>
      <c r="C328" s="31">
        <v>44574.958333333328</v>
      </c>
      <c r="D328" s="32">
        <v>486.2</v>
      </c>
      <c r="E328" s="32">
        <v>0</v>
      </c>
      <c r="F328" s="32">
        <v>5.2</v>
      </c>
      <c r="G328" s="32">
        <v>81.5</v>
      </c>
      <c r="H328" s="32">
        <v>0.8</v>
      </c>
      <c r="I328" s="32">
        <v>281.2</v>
      </c>
    </row>
    <row r="329" spans="1:9" x14ac:dyDescent="0.25">
      <c r="A329" s="278">
        <v>14</v>
      </c>
      <c r="C329" s="31">
        <v>44575</v>
      </c>
      <c r="D329" s="32">
        <v>486</v>
      </c>
      <c r="E329" s="32">
        <v>0</v>
      </c>
      <c r="F329" s="32">
        <v>4.5</v>
      </c>
      <c r="G329" s="32">
        <v>83.8</v>
      </c>
      <c r="H329" s="32">
        <v>0.4</v>
      </c>
      <c r="I329" s="32">
        <v>271.10000000000002</v>
      </c>
    </row>
    <row r="330" spans="1:9" x14ac:dyDescent="0.25">
      <c r="A330" s="278"/>
      <c r="C330" s="31">
        <v>44575.041666666672</v>
      </c>
      <c r="D330" s="32">
        <v>485.6</v>
      </c>
      <c r="E330" s="32">
        <v>0</v>
      </c>
      <c r="F330" s="32">
        <v>3.9</v>
      </c>
      <c r="G330" s="32">
        <v>85.4</v>
      </c>
      <c r="H330" s="32">
        <v>0.8</v>
      </c>
      <c r="I330" s="32">
        <v>270.5</v>
      </c>
    </row>
    <row r="331" spans="1:9" x14ac:dyDescent="0.25">
      <c r="A331" s="278"/>
      <c r="C331" s="31">
        <v>44575.083333333328</v>
      </c>
      <c r="D331" s="32">
        <v>485.5</v>
      </c>
      <c r="E331" s="32">
        <v>0</v>
      </c>
      <c r="F331" s="32">
        <v>3.3</v>
      </c>
      <c r="G331" s="32">
        <v>86.5</v>
      </c>
      <c r="H331" s="32">
        <v>0.8</v>
      </c>
      <c r="I331" s="32">
        <v>273.2</v>
      </c>
    </row>
    <row r="332" spans="1:9" x14ac:dyDescent="0.25">
      <c r="A332" s="278"/>
      <c r="C332" s="31">
        <v>44575.125</v>
      </c>
      <c r="D332" s="32">
        <v>485.4</v>
      </c>
      <c r="E332" s="32">
        <v>0</v>
      </c>
      <c r="F332" s="32">
        <v>2.8</v>
      </c>
      <c r="G332" s="32">
        <v>86.8</v>
      </c>
      <c r="H332" s="32">
        <v>0.8</v>
      </c>
      <c r="I332" s="32">
        <v>267.39999999999998</v>
      </c>
    </row>
    <row r="333" spans="1:9" x14ac:dyDescent="0.25">
      <c r="A333" s="278"/>
      <c r="C333" s="31">
        <v>44575.166666666672</v>
      </c>
      <c r="D333" s="32">
        <v>485.5</v>
      </c>
      <c r="E333" s="32">
        <v>0</v>
      </c>
      <c r="F333" s="32">
        <v>2.4</v>
      </c>
      <c r="G333" s="32">
        <v>86.7</v>
      </c>
      <c r="H333" s="32">
        <v>1</v>
      </c>
      <c r="I333" s="32">
        <v>269.8</v>
      </c>
    </row>
    <row r="334" spans="1:9" x14ac:dyDescent="0.25">
      <c r="A334" s="278"/>
      <c r="C334" s="31">
        <v>44575.208333333328</v>
      </c>
      <c r="D334" s="32">
        <v>485.7</v>
      </c>
      <c r="E334" s="32">
        <v>0</v>
      </c>
      <c r="F334" s="32">
        <v>2.5</v>
      </c>
      <c r="G334" s="32">
        <v>86.3</v>
      </c>
      <c r="H334" s="32">
        <v>0.7</v>
      </c>
      <c r="I334" s="32">
        <v>267.89999999999998</v>
      </c>
    </row>
    <row r="335" spans="1:9" x14ac:dyDescent="0.25">
      <c r="A335" s="278"/>
      <c r="C335" s="31">
        <v>44575.25</v>
      </c>
      <c r="D335" s="32">
        <v>486.1</v>
      </c>
      <c r="E335" s="32">
        <v>0</v>
      </c>
      <c r="F335" s="32">
        <v>3</v>
      </c>
      <c r="G335" s="32">
        <v>84.8</v>
      </c>
      <c r="H335" s="32">
        <v>0.5</v>
      </c>
      <c r="I335" s="32">
        <v>251.1</v>
      </c>
    </row>
    <row r="336" spans="1:9" x14ac:dyDescent="0.25">
      <c r="A336" s="278"/>
      <c r="C336" s="31">
        <v>44575.291666666672</v>
      </c>
      <c r="D336" s="32">
        <v>486.6</v>
      </c>
      <c r="E336" s="32">
        <v>0</v>
      </c>
      <c r="F336" s="32">
        <v>3.7</v>
      </c>
      <c r="G336" s="32">
        <v>82.8</v>
      </c>
      <c r="H336" s="32">
        <v>0.4</v>
      </c>
      <c r="I336" s="32">
        <v>13.7</v>
      </c>
    </row>
    <row r="337" spans="1:9" x14ac:dyDescent="0.25">
      <c r="A337" s="278"/>
      <c r="C337" s="31">
        <v>44575.333333333328</v>
      </c>
      <c r="D337" s="32">
        <v>486.7</v>
      </c>
      <c r="E337" s="32">
        <v>0</v>
      </c>
      <c r="F337" s="32">
        <v>5.2</v>
      </c>
      <c r="G337" s="32">
        <v>78.3</v>
      </c>
      <c r="H337" s="32">
        <v>0.6</v>
      </c>
      <c r="I337" s="32">
        <v>261.7</v>
      </c>
    </row>
    <row r="338" spans="1:9" x14ac:dyDescent="0.25">
      <c r="A338" s="278"/>
      <c r="C338" s="31">
        <v>44575.375</v>
      </c>
      <c r="D338" s="32">
        <v>486.7</v>
      </c>
      <c r="E338" s="32">
        <v>0</v>
      </c>
      <c r="F338" s="32">
        <v>6.6</v>
      </c>
      <c r="G338" s="32">
        <v>73.900000000000006</v>
      </c>
      <c r="H338" s="32">
        <v>0.7</v>
      </c>
      <c r="I338" s="32">
        <v>89.4</v>
      </c>
    </row>
    <row r="339" spans="1:9" x14ac:dyDescent="0.25">
      <c r="A339" s="278"/>
      <c r="C339" s="31">
        <v>44575.416666666672</v>
      </c>
      <c r="D339" s="32">
        <v>486.4</v>
      </c>
      <c r="E339" s="32">
        <v>0</v>
      </c>
      <c r="F339" s="32">
        <v>9.3000000000000007</v>
      </c>
      <c r="G339" s="32">
        <v>64.5</v>
      </c>
      <c r="H339" s="32">
        <v>0.7</v>
      </c>
      <c r="I339" s="32">
        <v>240</v>
      </c>
    </row>
    <row r="340" spans="1:9" x14ac:dyDescent="0.25">
      <c r="A340" s="278"/>
      <c r="C340" s="31">
        <v>44575.458333333328</v>
      </c>
      <c r="D340" s="32">
        <v>485.9</v>
      </c>
      <c r="E340" s="32">
        <v>0</v>
      </c>
      <c r="F340" s="32">
        <v>11.5</v>
      </c>
      <c r="G340" s="32">
        <v>57.2</v>
      </c>
      <c r="H340" s="32">
        <v>0.8</v>
      </c>
      <c r="I340" s="32">
        <v>215.6</v>
      </c>
    </row>
    <row r="341" spans="1:9" x14ac:dyDescent="0.25">
      <c r="A341" s="278"/>
      <c r="C341" s="31">
        <v>44575.5</v>
      </c>
      <c r="D341" s="32">
        <v>485.4</v>
      </c>
      <c r="E341" s="32">
        <v>0</v>
      </c>
      <c r="F341" s="32">
        <v>13.2</v>
      </c>
      <c r="G341" s="32">
        <v>51.1</v>
      </c>
      <c r="H341" s="32">
        <v>1.3</v>
      </c>
      <c r="I341" s="32">
        <v>176.5</v>
      </c>
    </row>
    <row r="342" spans="1:9" x14ac:dyDescent="0.25">
      <c r="A342" s="278"/>
      <c r="C342" s="31">
        <v>44575.541666666672</v>
      </c>
      <c r="D342" s="32">
        <v>484.5</v>
      </c>
      <c r="E342" s="32">
        <v>0</v>
      </c>
      <c r="F342" s="32">
        <v>14.6</v>
      </c>
      <c r="G342" s="32">
        <v>44.8</v>
      </c>
      <c r="H342" s="32">
        <v>1.2</v>
      </c>
      <c r="I342" s="32">
        <v>208</v>
      </c>
    </row>
    <row r="343" spans="1:9" x14ac:dyDescent="0.25">
      <c r="A343" s="278"/>
      <c r="C343" s="31">
        <v>44575.583333333328</v>
      </c>
      <c r="D343" s="32">
        <v>483.6</v>
      </c>
      <c r="E343" s="32">
        <v>0</v>
      </c>
      <c r="F343" s="32">
        <v>15.8</v>
      </c>
      <c r="G343" s="32">
        <v>36.799999999999997</v>
      </c>
      <c r="H343" s="32">
        <v>1.2</v>
      </c>
      <c r="I343" s="32">
        <v>261.7</v>
      </c>
    </row>
    <row r="344" spans="1:9" x14ac:dyDescent="0.25">
      <c r="A344" s="278"/>
      <c r="C344" s="31">
        <v>44575.625</v>
      </c>
      <c r="D344" s="32">
        <v>483.1</v>
      </c>
      <c r="E344" s="32">
        <v>0</v>
      </c>
      <c r="F344" s="32">
        <v>16.100000000000001</v>
      </c>
      <c r="G344" s="32">
        <v>39.5</v>
      </c>
      <c r="H344" s="32">
        <v>1.8</v>
      </c>
      <c r="I344" s="32">
        <v>38.299999999999997</v>
      </c>
    </row>
    <row r="345" spans="1:9" x14ac:dyDescent="0.25">
      <c r="A345" s="278"/>
      <c r="C345" s="31">
        <v>44575.666666666672</v>
      </c>
      <c r="D345" s="32">
        <v>483.1</v>
      </c>
      <c r="E345" s="32">
        <v>0</v>
      </c>
      <c r="F345" s="32">
        <v>14.7</v>
      </c>
      <c r="G345" s="32">
        <v>51.8</v>
      </c>
      <c r="H345" s="32">
        <v>2.8</v>
      </c>
      <c r="I345" s="32">
        <v>79</v>
      </c>
    </row>
    <row r="346" spans="1:9" x14ac:dyDescent="0.25">
      <c r="A346" s="278"/>
      <c r="C346" s="31">
        <v>44575.708333333328</v>
      </c>
      <c r="D346" s="32">
        <v>483.5</v>
      </c>
      <c r="E346" s="32">
        <v>0</v>
      </c>
      <c r="F346" s="32">
        <v>12.7</v>
      </c>
      <c r="G346" s="32">
        <v>59</v>
      </c>
      <c r="H346" s="32">
        <v>2.4</v>
      </c>
      <c r="I346" s="32">
        <v>69.099999999999994</v>
      </c>
    </row>
    <row r="347" spans="1:9" x14ac:dyDescent="0.25">
      <c r="A347" s="278"/>
      <c r="C347" s="31">
        <v>44575.75</v>
      </c>
      <c r="D347" s="32">
        <v>484.2</v>
      </c>
      <c r="E347" s="32">
        <v>0</v>
      </c>
      <c r="F347" s="32">
        <v>10.1</v>
      </c>
      <c r="G347" s="32">
        <v>67.3</v>
      </c>
      <c r="H347" s="32">
        <v>2.2000000000000002</v>
      </c>
      <c r="I347" s="32">
        <v>44.5</v>
      </c>
    </row>
    <row r="348" spans="1:9" x14ac:dyDescent="0.25">
      <c r="A348" s="278"/>
      <c r="C348" s="31">
        <v>44575.791666666672</v>
      </c>
      <c r="D348" s="32">
        <v>485</v>
      </c>
      <c r="E348" s="32">
        <v>0</v>
      </c>
      <c r="F348" s="32">
        <v>9</v>
      </c>
      <c r="G348" s="32">
        <v>70.5</v>
      </c>
      <c r="H348" s="32">
        <v>2</v>
      </c>
      <c r="I348" s="32">
        <v>47.8</v>
      </c>
    </row>
    <row r="349" spans="1:9" x14ac:dyDescent="0.25">
      <c r="A349" s="278"/>
      <c r="C349" s="31">
        <v>44575.833333333328</v>
      </c>
      <c r="D349" s="32">
        <v>485.5</v>
      </c>
      <c r="E349" s="32">
        <v>0</v>
      </c>
      <c r="F349" s="32">
        <v>8.6999999999999993</v>
      </c>
      <c r="G349" s="32">
        <v>72.900000000000006</v>
      </c>
      <c r="H349" s="32">
        <v>0.9</v>
      </c>
      <c r="I349" s="32">
        <v>112.1</v>
      </c>
    </row>
    <row r="350" spans="1:9" x14ac:dyDescent="0.25">
      <c r="A350" s="278"/>
      <c r="C350" s="31">
        <v>44575.875</v>
      </c>
      <c r="D350" s="32">
        <v>486</v>
      </c>
      <c r="E350" s="32">
        <v>0</v>
      </c>
      <c r="F350" s="32">
        <v>8.8000000000000007</v>
      </c>
      <c r="G350" s="32">
        <v>69.900000000000006</v>
      </c>
      <c r="H350" s="32">
        <v>1</v>
      </c>
      <c r="I350" s="32">
        <v>20.8</v>
      </c>
    </row>
    <row r="351" spans="1:9" x14ac:dyDescent="0.25">
      <c r="A351" s="278"/>
      <c r="C351" s="31">
        <v>44575.916666666672</v>
      </c>
      <c r="D351" s="32">
        <v>486.2</v>
      </c>
      <c r="E351" s="32">
        <v>0</v>
      </c>
      <c r="F351" s="32">
        <v>8.1999999999999993</v>
      </c>
      <c r="G351" s="32">
        <v>71.3</v>
      </c>
      <c r="H351" s="32">
        <v>0.6</v>
      </c>
      <c r="I351" s="32">
        <v>35.9</v>
      </c>
    </row>
    <row r="352" spans="1:9" x14ac:dyDescent="0.25">
      <c r="A352" s="278"/>
      <c r="C352" s="31">
        <v>44575.958333333328</v>
      </c>
      <c r="D352" s="32">
        <v>486.1</v>
      </c>
      <c r="E352" s="32">
        <v>0</v>
      </c>
      <c r="F352" s="32">
        <v>7.9</v>
      </c>
      <c r="G352" s="32">
        <v>71.8</v>
      </c>
      <c r="H352" s="32">
        <v>0.3</v>
      </c>
      <c r="I352" s="32">
        <v>62.6</v>
      </c>
    </row>
    <row r="353" spans="1:9" x14ac:dyDescent="0.25">
      <c r="A353" s="278">
        <v>15</v>
      </c>
      <c r="C353" s="31">
        <v>44576</v>
      </c>
      <c r="D353" s="32">
        <v>485.8</v>
      </c>
      <c r="E353" s="32">
        <v>0</v>
      </c>
      <c r="F353" s="32">
        <v>7.8</v>
      </c>
      <c r="G353" s="32">
        <v>70.8</v>
      </c>
      <c r="H353" s="32">
        <v>0.7</v>
      </c>
      <c r="I353" s="32">
        <v>328.2</v>
      </c>
    </row>
    <row r="354" spans="1:9" x14ac:dyDescent="0.25">
      <c r="A354" s="278"/>
      <c r="C354" s="31">
        <v>44576.041666666672</v>
      </c>
      <c r="D354" s="32">
        <v>485.4</v>
      </c>
      <c r="E354" s="32">
        <v>0</v>
      </c>
      <c r="F354" s="32">
        <v>7.6</v>
      </c>
      <c r="G354" s="32">
        <v>73.7</v>
      </c>
      <c r="H354" s="32">
        <v>1.2</v>
      </c>
      <c r="I354" s="32">
        <v>267.3</v>
      </c>
    </row>
    <row r="355" spans="1:9" x14ac:dyDescent="0.25">
      <c r="A355" s="278"/>
      <c r="C355" s="31">
        <v>44576.083333333328</v>
      </c>
      <c r="D355" s="32">
        <v>485.1</v>
      </c>
      <c r="E355" s="32">
        <v>0</v>
      </c>
      <c r="F355" s="32">
        <v>7.5</v>
      </c>
      <c r="G355" s="32">
        <v>74.5</v>
      </c>
      <c r="H355" s="32">
        <v>1.7</v>
      </c>
      <c r="I355" s="32">
        <v>261</v>
      </c>
    </row>
    <row r="356" spans="1:9" x14ac:dyDescent="0.25">
      <c r="A356" s="278"/>
      <c r="C356" s="31">
        <v>44576.125</v>
      </c>
      <c r="D356" s="32">
        <v>484.9</v>
      </c>
      <c r="E356" s="32">
        <v>0</v>
      </c>
      <c r="F356" s="32">
        <v>7.5</v>
      </c>
      <c r="G356" s="32">
        <v>73.7</v>
      </c>
      <c r="H356" s="32">
        <v>0.8</v>
      </c>
      <c r="I356" s="32">
        <v>32.200000000000003</v>
      </c>
    </row>
    <row r="357" spans="1:9" x14ac:dyDescent="0.25">
      <c r="A357" s="278"/>
      <c r="C357" s="31">
        <v>44576.166666666672</v>
      </c>
      <c r="D357" s="32">
        <v>484.9</v>
      </c>
      <c r="E357" s="32">
        <v>0</v>
      </c>
      <c r="F357" s="32">
        <v>7.4</v>
      </c>
      <c r="G357" s="32">
        <v>72.2</v>
      </c>
      <c r="H357" s="32">
        <v>1.2</v>
      </c>
      <c r="I357" s="32">
        <v>45.8</v>
      </c>
    </row>
    <row r="358" spans="1:9" x14ac:dyDescent="0.25">
      <c r="A358" s="278"/>
      <c r="C358" s="31">
        <v>44576.208333333328</v>
      </c>
      <c r="D358" s="32">
        <v>485.2</v>
      </c>
      <c r="E358" s="32">
        <v>0</v>
      </c>
      <c r="F358" s="32">
        <v>7.5</v>
      </c>
      <c r="G358" s="32">
        <v>70.7</v>
      </c>
      <c r="H358" s="32">
        <v>1.2</v>
      </c>
      <c r="I358" s="32">
        <v>65.5</v>
      </c>
    </row>
    <row r="359" spans="1:9" x14ac:dyDescent="0.25">
      <c r="A359" s="278"/>
      <c r="C359" s="31">
        <v>44576.25</v>
      </c>
      <c r="D359" s="32">
        <v>485.8</v>
      </c>
      <c r="E359" s="32">
        <v>0</v>
      </c>
      <c r="F359" s="32">
        <v>7.4</v>
      </c>
      <c r="G359" s="32">
        <v>72.8</v>
      </c>
      <c r="H359" s="32">
        <v>1.6</v>
      </c>
      <c r="I359" s="32">
        <v>53.7</v>
      </c>
    </row>
    <row r="360" spans="1:9" x14ac:dyDescent="0.25">
      <c r="A360" s="278"/>
      <c r="C360" s="31">
        <v>44576.291666666672</v>
      </c>
      <c r="D360" s="32">
        <v>486.2</v>
      </c>
      <c r="E360" s="32">
        <v>0</v>
      </c>
      <c r="F360" s="32">
        <v>7.8</v>
      </c>
      <c r="G360" s="32">
        <v>70.8</v>
      </c>
      <c r="H360" s="32">
        <v>1.5</v>
      </c>
      <c r="I360" s="32">
        <v>55.8</v>
      </c>
    </row>
    <row r="361" spans="1:9" x14ac:dyDescent="0.25">
      <c r="A361" s="278"/>
      <c r="C361" s="31">
        <v>44576.333333333328</v>
      </c>
      <c r="D361" s="32">
        <v>486.6</v>
      </c>
      <c r="E361" s="32">
        <v>0</v>
      </c>
      <c r="F361" s="32">
        <v>8.9</v>
      </c>
      <c r="G361" s="32">
        <v>63.9</v>
      </c>
      <c r="H361" s="32">
        <v>2</v>
      </c>
      <c r="I361" s="32">
        <v>101.9</v>
      </c>
    </row>
    <row r="362" spans="1:9" x14ac:dyDescent="0.25">
      <c r="A362" s="278"/>
      <c r="C362" s="31">
        <v>44576.375</v>
      </c>
      <c r="D362" s="32">
        <v>486.6</v>
      </c>
      <c r="E362" s="32">
        <v>0</v>
      </c>
      <c r="F362" s="32">
        <v>10.8</v>
      </c>
      <c r="G362" s="32">
        <v>56.5</v>
      </c>
      <c r="H362" s="32">
        <v>2.2999999999999998</v>
      </c>
      <c r="I362" s="32">
        <v>95.7</v>
      </c>
    </row>
    <row r="363" spans="1:9" x14ac:dyDescent="0.25">
      <c r="A363" s="278"/>
      <c r="C363" s="31">
        <v>44576.416666666672</v>
      </c>
      <c r="D363" s="32">
        <v>486.4</v>
      </c>
      <c r="E363" s="32">
        <v>0</v>
      </c>
      <c r="F363" s="32">
        <v>12.1</v>
      </c>
      <c r="G363" s="32">
        <v>51.2</v>
      </c>
      <c r="H363" s="32">
        <v>1.9</v>
      </c>
      <c r="I363" s="32">
        <v>25.1</v>
      </c>
    </row>
    <row r="364" spans="1:9" x14ac:dyDescent="0.25">
      <c r="A364" s="278"/>
      <c r="C364" s="31">
        <v>44576.458333333328</v>
      </c>
      <c r="D364" s="32">
        <v>486</v>
      </c>
      <c r="E364" s="32">
        <v>0</v>
      </c>
      <c r="F364" s="32">
        <v>12.9</v>
      </c>
      <c r="G364" s="32">
        <v>47.3</v>
      </c>
      <c r="H364" s="32">
        <v>2.1</v>
      </c>
      <c r="I364" s="32">
        <v>106.9</v>
      </c>
    </row>
    <row r="365" spans="1:9" x14ac:dyDescent="0.25">
      <c r="A365" s="278"/>
      <c r="C365" s="31">
        <v>44576.5</v>
      </c>
      <c r="D365" s="32">
        <v>485.8</v>
      </c>
      <c r="E365" s="32">
        <v>0</v>
      </c>
      <c r="F365" s="32">
        <v>13.1</v>
      </c>
      <c r="G365" s="32">
        <v>50.3</v>
      </c>
      <c r="H365" s="32">
        <v>2.6</v>
      </c>
      <c r="I365" s="32">
        <v>85.9</v>
      </c>
    </row>
    <row r="366" spans="1:9" x14ac:dyDescent="0.25">
      <c r="A366" s="278"/>
      <c r="C366" s="31">
        <v>44576.541666666672</v>
      </c>
      <c r="D366" s="32">
        <v>485.5</v>
      </c>
      <c r="E366" s="32">
        <v>0</v>
      </c>
      <c r="F366" s="32">
        <v>12.4</v>
      </c>
      <c r="G366" s="32">
        <v>55.3</v>
      </c>
      <c r="H366" s="32">
        <v>2.7</v>
      </c>
      <c r="I366" s="32">
        <v>77</v>
      </c>
    </row>
    <row r="367" spans="1:9" x14ac:dyDescent="0.25">
      <c r="A367" s="278"/>
      <c r="C367" s="31">
        <v>44576.583333333328</v>
      </c>
      <c r="D367" s="32">
        <v>485</v>
      </c>
      <c r="E367" s="32">
        <v>0</v>
      </c>
      <c r="F367" s="32">
        <v>12.5</v>
      </c>
      <c r="G367" s="32">
        <v>56.7</v>
      </c>
      <c r="H367" s="32">
        <v>1.9</v>
      </c>
      <c r="I367" s="32">
        <v>35.799999999999997</v>
      </c>
    </row>
    <row r="368" spans="1:9" x14ac:dyDescent="0.25">
      <c r="A368" s="278"/>
      <c r="C368" s="31">
        <v>44576.625</v>
      </c>
      <c r="D368" s="32">
        <v>484.6</v>
      </c>
      <c r="E368" s="32">
        <v>0</v>
      </c>
      <c r="F368" s="32">
        <v>13.5</v>
      </c>
      <c r="G368" s="32">
        <v>54.2</v>
      </c>
      <c r="H368" s="32">
        <v>2.7</v>
      </c>
      <c r="I368" s="32">
        <v>57.7</v>
      </c>
    </row>
    <row r="369" spans="1:9" x14ac:dyDescent="0.25">
      <c r="A369" s="278"/>
      <c r="C369" s="31">
        <v>44576.666666666672</v>
      </c>
      <c r="D369" s="32">
        <v>484.2</v>
      </c>
      <c r="E369" s="32">
        <v>0</v>
      </c>
      <c r="F369" s="32">
        <v>13.3</v>
      </c>
      <c r="G369" s="32">
        <v>53.8</v>
      </c>
      <c r="H369" s="32">
        <v>2.5</v>
      </c>
      <c r="I369" s="32">
        <v>53.6</v>
      </c>
    </row>
    <row r="370" spans="1:9" x14ac:dyDescent="0.25">
      <c r="A370" s="278"/>
      <c r="C370" s="31">
        <v>44576.708333333328</v>
      </c>
      <c r="D370" s="32">
        <v>484.5</v>
      </c>
      <c r="E370" s="32">
        <v>0</v>
      </c>
      <c r="F370" s="32">
        <v>12.2</v>
      </c>
      <c r="G370" s="32">
        <v>56.9</v>
      </c>
      <c r="H370" s="32">
        <v>1.9</v>
      </c>
      <c r="I370" s="32">
        <v>53.8</v>
      </c>
    </row>
    <row r="371" spans="1:9" x14ac:dyDescent="0.25">
      <c r="A371" s="278"/>
      <c r="C371" s="31">
        <v>44576.75</v>
      </c>
      <c r="D371" s="32">
        <v>484.9</v>
      </c>
      <c r="E371" s="32">
        <v>0</v>
      </c>
      <c r="F371" s="32">
        <v>10.7</v>
      </c>
      <c r="G371" s="32">
        <v>63.9</v>
      </c>
      <c r="H371" s="32">
        <v>1.5</v>
      </c>
      <c r="I371" s="32">
        <v>88.2</v>
      </c>
    </row>
    <row r="372" spans="1:9" x14ac:dyDescent="0.25">
      <c r="A372" s="278"/>
      <c r="C372" s="31">
        <v>44576.791666666672</v>
      </c>
      <c r="D372" s="32">
        <v>485.6</v>
      </c>
      <c r="E372" s="32">
        <v>0</v>
      </c>
      <c r="F372" s="32">
        <v>9.4</v>
      </c>
      <c r="G372" s="32">
        <v>71.099999999999994</v>
      </c>
      <c r="H372" s="32">
        <v>2.4</v>
      </c>
      <c r="I372" s="32">
        <v>60.8</v>
      </c>
    </row>
    <row r="373" spans="1:9" x14ac:dyDescent="0.25">
      <c r="A373" s="278"/>
      <c r="C373" s="31">
        <v>44576.833333333328</v>
      </c>
      <c r="D373" s="32">
        <v>486.1</v>
      </c>
      <c r="E373" s="32">
        <v>0</v>
      </c>
      <c r="F373" s="32">
        <v>9.1</v>
      </c>
      <c r="G373" s="32">
        <v>70.7</v>
      </c>
      <c r="H373" s="32">
        <v>2.1</v>
      </c>
      <c r="I373" s="32">
        <v>35.299999999999997</v>
      </c>
    </row>
    <row r="374" spans="1:9" x14ac:dyDescent="0.25">
      <c r="A374" s="278"/>
      <c r="C374" s="31">
        <v>44576.875</v>
      </c>
      <c r="D374" s="32">
        <v>486.5</v>
      </c>
      <c r="E374" s="32">
        <v>0</v>
      </c>
      <c r="F374" s="32">
        <v>8.9</v>
      </c>
      <c r="G374" s="32">
        <v>71</v>
      </c>
      <c r="H374" s="32">
        <v>1.5</v>
      </c>
      <c r="I374" s="32">
        <v>46.9</v>
      </c>
    </row>
    <row r="375" spans="1:9" x14ac:dyDescent="0.25">
      <c r="A375" s="278"/>
      <c r="C375" s="31">
        <v>44576.916666666672</v>
      </c>
      <c r="D375" s="32">
        <v>486.5</v>
      </c>
      <c r="E375" s="32">
        <v>0</v>
      </c>
      <c r="F375" s="32">
        <v>8.6999999999999993</v>
      </c>
      <c r="G375" s="32">
        <v>72</v>
      </c>
      <c r="H375" s="32">
        <v>1</v>
      </c>
      <c r="I375" s="32">
        <v>28.6</v>
      </c>
    </row>
    <row r="376" spans="1:9" x14ac:dyDescent="0.25">
      <c r="A376" s="278"/>
      <c r="C376" s="31">
        <v>44576.958333333328</v>
      </c>
      <c r="D376" s="32">
        <v>486.3</v>
      </c>
      <c r="E376" s="32">
        <v>0</v>
      </c>
      <c r="F376" s="32">
        <v>8.3000000000000007</v>
      </c>
      <c r="G376" s="32">
        <v>72.3</v>
      </c>
      <c r="H376" s="32">
        <v>0.8</v>
      </c>
      <c r="I376" s="32">
        <v>59.6</v>
      </c>
    </row>
    <row r="377" spans="1:9" x14ac:dyDescent="0.25">
      <c r="A377" s="278">
        <v>16</v>
      </c>
      <c r="C377" s="31">
        <v>44577</v>
      </c>
      <c r="D377" s="32">
        <v>486.1</v>
      </c>
      <c r="E377" s="32">
        <v>0</v>
      </c>
      <c r="F377" s="32">
        <v>8</v>
      </c>
      <c r="G377" s="32">
        <v>73.099999999999994</v>
      </c>
      <c r="H377" s="32">
        <v>0.7</v>
      </c>
      <c r="I377" s="32">
        <v>97.6</v>
      </c>
    </row>
    <row r="378" spans="1:9" x14ac:dyDescent="0.25">
      <c r="A378" s="278"/>
      <c r="C378" s="31">
        <v>44577.041666666672</v>
      </c>
      <c r="D378" s="32">
        <v>485.8</v>
      </c>
      <c r="E378" s="32">
        <v>0</v>
      </c>
      <c r="F378" s="32">
        <v>7.8</v>
      </c>
      <c r="G378" s="32">
        <v>71.400000000000006</v>
      </c>
      <c r="H378" s="32">
        <v>0.6</v>
      </c>
      <c r="I378" s="32">
        <v>56.6</v>
      </c>
    </row>
    <row r="379" spans="1:9" x14ac:dyDescent="0.25">
      <c r="A379" s="278"/>
      <c r="C379" s="31">
        <v>44577.083333333328</v>
      </c>
      <c r="D379" s="32">
        <v>485.4</v>
      </c>
      <c r="E379" s="32">
        <v>0</v>
      </c>
      <c r="F379" s="32">
        <v>7.6</v>
      </c>
      <c r="G379" s="32">
        <v>71.400000000000006</v>
      </c>
      <c r="H379" s="32">
        <v>0.7</v>
      </c>
      <c r="I379" s="32">
        <v>324.89999999999998</v>
      </c>
    </row>
    <row r="380" spans="1:9" x14ac:dyDescent="0.25">
      <c r="A380" s="278"/>
      <c r="C380" s="31">
        <v>44577.125</v>
      </c>
      <c r="D380" s="32">
        <v>485.4</v>
      </c>
      <c r="E380" s="32">
        <v>0</v>
      </c>
      <c r="F380" s="32">
        <v>7.4</v>
      </c>
      <c r="G380" s="32">
        <v>75.400000000000006</v>
      </c>
      <c r="H380" s="32">
        <v>1.4</v>
      </c>
      <c r="I380" s="32">
        <v>261.60000000000002</v>
      </c>
    </row>
    <row r="381" spans="1:9" x14ac:dyDescent="0.25">
      <c r="A381" s="278"/>
      <c r="C381" s="31">
        <v>44577.166666666672</v>
      </c>
      <c r="D381" s="32">
        <v>485.2</v>
      </c>
      <c r="E381" s="32">
        <v>0</v>
      </c>
      <c r="F381" s="32">
        <v>7.2</v>
      </c>
      <c r="G381" s="32">
        <v>77</v>
      </c>
      <c r="H381" s="32">
        <v>1.3</v>
      </c>
      <c r="I381" s="32">
        <v>255.2</v>
      </c>
    </row>
    <row r="382" spans="1:9" x14ac:dyDescent="0.25">
      <c r="A382" s="278"/>
      <c r="C382" s="31">
        <v>44577.208333333328</v>
      </c>
      <c r="D382" s="32">
        <v>485.4</v>
      </c>
      <c r="E382" s="32">
        <v>0</v>
      </c>
      <c r="F382" s="32">
        <v>7.2</v>
      </c>
      <c r="G382" s="32">
        <v>77.7</v>
      </c>
      <c r="H382" s="32">
        <v>0.9</v>
      </c>
      <c r="I382" s="32">
        <v>253.9</v>
      </c>
    </row>
    <row r="383" spans="1:9" x14ac:dyDescent="0.25">
      <c r="A383" s="278"/>
      <c r="C383" s="31">
        <v>44577.25</v>
      </c>
      <c r="D383" s="32">
        <v>485.6</v>
      </c>
      <c r="E383" s="32">
        <v>0</v>
      </c>
      <c r="F383" s="32">
        <v>7.3</v>
      </c>
      <c r="G383" s="32">
        <v>76.900000000000006</v>
      </c>
      <c r="H383" s="32">
        <v>0.9</v>
      </c>
      <c r="I383" s="32">
        <v>256.89999999999998</v>
      </c>
    </row>
    <row r="384" spans="1:9" x14ac:dyDescent="0.25">
      <c r="A384" s="278"/>
      <c r="C384" s="31">
        <v>44577.291666666672</v>
      </c>
      <c r="D384" s="32">
        <v>485.9</v>
      </c>
      <c r="E384" s="32">
        <v>0</v>
      </c>
      <c r="F384" s="32">
        <v>7.9</v>
      </c>
      <c r="G384" s="32">
        <v>72.8</v>
      </c>
      <c r="H384" s="32">
        <v>0.4</v>
      </c>
      <c r="I384" s="32">
        <v>349.9</v>
      </c>
    </row>
    <row r="385" spans="1:9" x14ac:dyDescent="0.25">
      <c r="A385" s="278"/>
      <c r="C385" s="31">
        <v>44577.333333333328</v>
      </c>
      <c r="D385" s="32">
        <v>486.3</v>
      </c>
      <c r="E385" s="32">
        <v>0</v>
      </c>
      <c r="F385" s="32">
        <v>9</v>
      </c>
      <c r="G385" s="32">
        <v>67.5</v>
      </c>
      <c r="H385" s="32">
        <v>1.9</v>
      </c>
      <c r="I385" s="32">
        <v>50</v>
      </c>
    </row>
    <row r="386" spans="1:9" x14ac:dyDescent="0.25">
      <c r="A386" s="278"/>
      <c r="C386" s="31">
        <v>44577.375</v>
      </c>
      <c r="D386" s="32">
        <v>486.4</v>
      </c>
      <c r="E386" s="32">
        <v>0</v>
      </c>
      <c r="F386" s="32">
        <v>11.3</v>
      </c>
      <c r="G386" s="32">
        <v>58.5</v>
      </c>
      <c r="H386" s="32">
        <v>1.3</v>
      </c>
      <c r="I386" s="32">
        <v>82.3</v>
      </c>
    </row>
    <row r="387" spans="1:9" x14ac:dyDescent="0.25">
      <c r="A387" s="278"/>
      <c r="C387" s="31">
        <v>44577.416666666672</v>
      </c>
      <c r="D387" s="32">
        <v>486.1</v>
      </c>
      <c r="E387" s="32">
        <v>0</v>
      </c>
      <c r="F387" s="32">
        <v>12.1</v>
      </c>
      <c r="G387" s="32">
        <v>54.5</v>
      </c>
      <c r="H387" s="32">
        <v>2.2999999999999998</v>
      </c>
      <c r="I387" s="32">
        <v>101.5</v>
      </c>
    </row>
    <row r="388" spans="1:9" x14ac:dyDescent="0.25">
      <c r="A388" s="278"/>
      <c r="C388" s="31">
        <v>44577.458333333328</v>
      </c>
      <c r="D388" s="32">
        <v>485.9</v>
      </c>
      <c r="E388" s="32">
        <v>0</v>
      </c>
      <c r="F388" s="32">
        <v>12.7</v>
      </c>
      <c r="G388" s="32">
        <v>51.7</v>
      </c>
      <c r="H388" s="32">
        <v>1.7</v>
      </c>
      <c r="I388" s="32">
        <v>48.3</v>
      </c>
    </row>
    <row r="389" spans="1:9" x14ac:dyDescent="0.25">
      <c r="A389" s="278"/>
      <c r="C389" s="31">
        <v>44577.5</v>
      </c>
      <c r="D389" s="32">
        <v>485.6</v>
      </c>
      <c r="E389" s="32">
        <v>0</v>
      </c>
      <c r="F389" s="32">
        <v>12.9</v>
      </c>
      <c r="G389" s="32">
        <v>53.1</v>
      </c>
      <c r="H389" s="32">
        <v>2.2000000000000002</v>
      </c>
      <c r="I389" s="32">
        <v>49.4</v>
      </c>
    </row>
    <row r="390" spans="1:9" x14ac:dyDescent="0.25">
      <c r="A390" s="278"/>
      <c r="C390" s="31">
        <v>44577.541666666672</v>
      </c>
      <c r="D390" s="32">
        <v>485.3</v>
      </c>
      <c r="E390" s="32">
        <v>0</v>
      </c>
      <c r="F390" s="32">
        <v>13.1</v>
      </c>
      <c r="G390" s="32">
        <v>53.8</v>
      </c>
      <c r="H390" s="32">
        <v>2.5</v>
      </c>
      <c r="I390" s="32">
        <v>57.4</v>
      </c>
    </row>
    <row r="391" spans="1:9" x14ac:dyDescent="0.25">
      <c r="A391" s="278"/>
      <c r="C391" s="31">
        <v>44577.583333333328</v>
      </c>
      <c r="D391" s="32">
        <v>484.9</v>
      </c>
      <c r="E391" s="32">
        <v>0</v>
      </c>
      <c r="F391" s="32">
        <v>13.5</v>
      </c>
      <c r="G391" s="32">
        <v>52.7</v>
      </c>
      <c r="H391" s="32">
        <v>2.9</v>
      </c>
      <c r="I391" s="32">
        <v>70.599999999999994</v>
      </c>
    </row>
    <row r="392" spans="1:9" x14ac:dyDescent="0.25">
      <c r="A392" s="278"/>
      <c r="C392" s="31">
        <v>44577.625</v>
      </c>
      <c r="D392" s="32">
        <v>484.3</v>
      </c>
      <c r="E392" s="32">
        <v>0</v>
      </c>
      <c r="F392" s="32">
        <v>14</v>
      </c>
      <c r="G392" s="32">
        <v>51.1</v>
      </c>
      <c r="H392" s="32">
        <v>2.7</v>
      </c>
      <c r="I392" s="32">
        <v>38.4</v>
      </c>
    </row>
    <row r="393" spans="1:9" x14ac:dyDescent="0.25">
      <c r="A393" s="278"/>
      <c r="C393" s="31">
        <v>44577.666666666672</v>
      </c>
      <c r="D393" s="32">
        <v>483.9</v>
      </c>
      <c r="E393" s="32">
        <v>0</v>
      </c>
      <c r="F393" s="32">
        <v>13.7</v>
      </c>
      <c r="G393" s="32">
        <v>51.4</v>
      </c>
      <c r="H393" s="32">
        <v>2.2999999999999998</v>
      </c>
      <c r="I393" s="32">
        <v>43.2</v>
      </c>
    </row>
    <row r="394" spans="1:9" x14ac:dyDescent="0.25">
      <c r="A394" s="278"/>
      <c r="C394" s="31">
        <v>44577.708333333328</v>
      </c>
      <c r="D394" s="32">
        <v>483.9</v>
      </c>
      <c r="E394" s="32">
        <v>0</v>
      </c>
      <c r="F394" s="32">
        <v>13.3</v>
      </c>
      <c r="G394" s="32">
        <v>54.7</v>
      </c>
      <c r="H394" s="32">
        <v>2.1</v>
      </c>
      <c r="I394" s="32">
        <v>84.2</v>
      </c>
    </row>
    <row r="395" spans="1:9" x14ac:dyDescent="0.25">
      <c r="A395" s="278"/>
      <c r="C395" s="31">
        <v>44577.75</v>
      </c>
      <c r="D395" s="32">
        <v>484.3</v>
      </c>
      <c r="E395" s="32">
        <v>0</v>
      </c>
      <c r="F395" s="32">
        <v>11.5</v>
      </c>
      <c r="G395" s="32">
        <v>60.8</v>
      </c>
      <c r="H395" s="32">
        <v>2.4</v>
      </c>
      <c r="I395" s="32">
        <v>42</v>
      </c>
    </row>
    <row r="396" spans="1:9" x14ac:dyDescent="0.25">
      <c r="A396" s="278"/>
      <c r="C396" s="31">
        <v>44577.791666666672</v>
      </c>
      <c r="D396" s="32">
        <v>484.9</v>
      </c>
      <c r="E396" s="32">
        <v>0</v>
      </c>
      <c r="F396" s="32">
        <v>10.4</v>
      </c>
      <c r="G396" s="32">
        <v>65.900000000000006</v>
      </c>
      <c r="H396" s="32">
        <v>2</v>
      </c>
      <c r="I396" s="32">
        <v>35</v>
      </c>
    </row>
    <row r="397" spans="1:9" x14ac:dyDescent="0.25">
      <c r="A397" s="278"/>
      <c r="C397" s="31">
        <v>44577.833333333328</v>
      </c>
      <c r="D397" s="32">
        <v>485.2</v>
      </c>
      <c r="E397" s="32">
        <v>0</v>
      </c>
      <c r="F397" s="32">
        <v>9.9</v>
      </c>
      <c r="G397" s="32">
        <v>68.3</v>
      </c>
      <c r="H397" s="32">
        <v>1.5</v>
      </c>
      <c r="I397" s="32">
        <v>29.7</v>
      </c>
    </row>
    <row r="398" spans="1:9" x14ac:dyDescent="0.25">
      <c r="A398" s="278"/>
      <c r="C398" s="31">
        <v>44577.875</v>
      </c>
      <c r="D398" s="32">
        <v>485.6</v>
      </c>
      <c r="E398" s="32">
        <v>0</v>
      </c>
      <c r="F398" s="32">
        <v>9.3000000000000007</v>
      </c>
      <c r="G398" s="32">
        <v>72</v>
      </c>
      <c r="H398" s="32">
        <v>1.2</v>
      </c>
      <c r="I398" s="32">
        <v>291.8</v>
      </c>
    </row>
    <row r="399" spans="1:9" x14ac:dyDescent="0.25">
      <c r="A399" s="278"/>
      <c r="C399" s="31">
        <v>44577.916666666672</v>
      </c>
      <c r="D399" s="32">
        <v>485.7</v>
      </c>
      <c r="E399" s="32">
        <v>0</v>
      </c>
      <c r="F399" s="32">
        <v>8.4</v>
      </c>
      <c r="G399" s="32">
        <v>73.400000000000006</v>
      </c>
      <c r="H399" s="32">
        <v>1.5</v>
      </c>
      <c r="I399" s="32">
        <v>338.1</v>
      </c>
    </row>
    <row r="400" spans="1:9" x14ac:dyDescent="0.25">
      <c r="A400" s="278"/>
      <c r="C400" s="31">
        <v>44577.958333333328</v>
      </c>
      <c r="D400" s="32">
        <v>485.8</v>
      </c>
      <c r="E400" s="32">
        <v>0</v>
      </c>
      <c r="F400" s="32">
        <v>7.5</v>
      </c>
      <c r="G400" s="32">
        <v>77.3</v>
      </c>
      <c r="H400" s="32">
        <v>1.6</v>
      </c>
      <c r="I400" s="32">
        <v>276.7</v>
      </c>
    </row>
    <row r="401" spans="1:9" x14ac:dyDescent="0.25">
      <c r="A401" s="278">
        <v>17</v>
      </c>
      <c r="C401" s="31">
        <v>44578</v>
      </c>
      <c r="D401" s="32">
        <v>485.7</v>
      </c>
      <c r="E401" s="32">
        <v>0</v>
      </c>
      <c r="F401" s="32">
        <v>7.3</v>
      </c>
      <c r="G401" s="32">
        <v>77.8</v>
      </c>
      <c r="H401" s="32">
        <v>1.6</v>
      </c>
      <c r="I401" s="32">
        <v>331</v>
      </c>
    </row>
    <row r="402" spans="1:9" x14ac:dyDescent="0.25">
      <c r="A402" s="278"/>
      <c r="C402" s="31">
        <v>44578.041666666672</v>
      </c>
      <c r="D402" s="32">
        <v>485.4</v>
      </c>
      <c r="E402" s="32">
        <v>0</v>
      </c>
      <c r="F402" s="32">
        <v>7.2</v>
      </c>
      <c r="G402" s="32">
        <v>78.599999999999994</v>
      </c>
      <c r="H402" s="32">
        <v>1.4</v>
      </c>
      <c r="I402" s="32">
        <v>267.7</v>
      </c>
    </row>
    <row r="403" spans="1:9" x14ac:dyDescent="0.25">
      <c r="A403" s="278"/>
      <c r="C403" s="31">
        <v>44578.083333333328</v>
      </c>
      <c r="D403" s="32">
        <v>485.1</v>
      </c>
      <c r="E403" s="32">
        <v>0</v>
      </c>
      <c r="F403" s="32">
        <v>7.2</v>
      </c>
      <c r="G403" s="32">
        <v>79</v>
      </c>
      <c r="H403" s="32">
        <v>1.1000000000000001</v>
      </c>
      <c r="I403" s="32">
        <v>253.6</v>
      </c>
    </row>
    <row r="404" spans="1:9" x14ac:dyDescent="0.25">
      <c r="A404" s="278"/>
      <c r="C404" s="31">
        <v>44578.125</v>
      </c>
      <c r="D404" s="32">
        <v>484.9</v>
      </c>
      <c r="E404" s="32">
        <v>0</v>
      </c>
      <c r="F404" s="32">
        <v>7</v>
      </c>
      <c r="G404" s="32">
        <v>79.900000000000006</v>
      </c>
      <c r="H404" s="32">
        <v>1</v>
      </c>
      <c r="I404" s="32">
        <v>260.5</v>
      </c>
    </row>
    <row r="405" spans="1:9" x14ac:dyDescent="0.25">
      <c r="A405" s="278"/>
      <c r="C405" s="31">
        <v>44578.166666666672</v>
      </c>
      <c r="D405" s="32">
        <v>484.8</v>
      </c>
      <c r="E405" s="32">
        <v>0</v>
      </c>
      <c r="F405" s="32">
        <v>6.8</v>
      </c>
      <c r="G405" s="32">
        <v>80.3</v>
      </c>
      <c r="H405" s="32">
        <v>1.5</v>
      </c>
      <c r="I405" s="32">
        <v>258.2</v>
      </c>
    </row>
    <row r="406" spans="1:9" x14ac:dyDescent="0.25">
      <c r="A406" s="278"/>
      <c r="C406" s="31">
        <v>44578.208333333328</v>
      </c>
      <c r="D406" s="32">
        <v>485</v>
      </c>
      <c r="E406" s="32">
        <v>0</v>
      </c>
      <c r="F406" s="32">
        <v>6.4</v>
      </c>
      <c r="G406" s="32">
        <v>80.599999999999994</v>
      </c>
      <c r="H406" s="32">
        <v>1</v>
      </c>
      <c r="I406" s="32">
        <v>252.8</v>
      </c>
    </row>
    <row r="407" spans="1:9" x14ac:dyDescent="0.25">
      <c r="A407" s="278"/>
      <c r="C407" s="31">
        <v>44578.25</v>
      </c>
      <c r="D407" s="32">
        <v>485.4</v>
      </c>
      <c r="E407" s="32">
        <v>0</v>
      </c>
      <c r="F407" s="32">
        <v>6.1</v>
      </c>
      <c r="G407" s="32">
        <v>80.900000000000006</v>
      </c>
      <c r="H407" s="32">
        <v>1.4</v>
      </c>
      <c r="I407" s="32">
        <v>256.2</v>
      </c>
    </row>
    <row r="408" spans="1:9" x14ac:dyDescent="0.25">
      <c r="A408" s="278"/>
      <c r="C408" s="31">
        <v>44578.291666666672</v>
      </c>
      <c r="D408" s="32">
        <v>485.7</v>
      </c>
      <c r="E408" s="32">
        <v>0</v>
      </c>
      <c r="F408" s="32">
        <v>7.3</v>
      </c>
      <c r="G408" s="32">
        <v>76.900000000000006</v>
      </c>
      <c r="H408" s="32">
        <v>1.2</v>
      </c>
      <c r="I408" s="32">
        <v>258.89999999999998</v>
      </c>
    </row>
    <row r="409" spans="1:9" x14ac:dyDescent="0.25">
      <c r="A409" s="278"/>
      <c r="C409" s="31">
        <v>44578.333333333328</v>
      </c>
      <c r="D409" s="32">
        <v>485.9</v>
      </c>
      <c r="E409" s="32">
        <v>0</v>
      </c>
      <c r="F409" s="32">
        <v>9.9</v>
      </c>
      <c r="G409" s="32">
        <v>67.8</v>
      </c>
      <c r="H409" s="32">
        <v>1.1000000000000001</v>
      </c>
      <c r="I409" s="32">
        <v>160.5</v>
      </c>
    </row>
    <row r="410" spans="1:9" x14ac:dyDescent="0.25">
      <c r="A410" s="278"/>
      <c r="C410" s="31">
        <v>44578.375</v>
      </c>
      <c r="D410" s="32">
        <v>485.9</v>
      </c>
      <c r="E410" s="32">
        <v>0</v>
      </c>
      <c r="F410" s="32">
        <v>12.6</v>
      </c>
      <c r="G410" s="32">
        <v>55.9</v>
      </c>
      <c r="H410" s="32">
        <v>0.8</v>
      </c>
      <c r="I410" s="32">
        <v>235.7</v>
      </c>
    </row>
    <row r="411" spans="1:9" x14ac:dyDescent="0.25">
      <c r="A411" s="278"/>
      <c r="C411" s="31">
        <v>44578.416666666672</v>
      </c>
      <c r="D411" s="32">
        <v>485.5</v>
      </c>
      <c r="E411" s="32">
        <v>0</v>
      </c>
      <c r="F411" s="32">
        <v>13.2</v>
      </c>
      <c r="G411" s="32">
        <v>52.9</v>
      </c>
      <c r="H411" s="32">
        <v>0.9</v>
      </c>
      <c r="I411" s="32">
        <v>118.2</v>
      </c>
    </row>
    <row r="412" spans="1:9" x14ac:dyDescent="0.25">
      <c r="A412" s="278"/>
      <c r="C412" s="31">
        <v>44578.458333333328</v>
      </c>
      <c r="D412" s="32">
        <v>485</v>
      </c>
      <c r="E412" s="32">
        <v>0</v>
      </c>
      <c r="F412" s="32">
        <v>15.3</v>
      </c>
      <c r="G412" s="32">
        <v>44.9</v>
      </c>
      <c r="H412" s="32">
        <v>1.2</v>
      </c>
      <c r="I412" s="32">
        <v>28.1</v>
      </c>
    </row>
    <row r="413" spans="1:9" x14ac:dyDescent="0.25">
      <c r="A413" s="278"/>
      <c r="C413" s="31">
        <v>44578.5</v>
      </c>
      <c r="D413" s="32">
        <v>484.4</v>
      </c>
      <c r="E413" s="32">
        <v>0</v>
      </c>
      <c r="F413" s="32">
        <v>16.399999999999999</v>
      </c>
      <c r="G413" s="32">
        <v>41</v>
      </c>
      <c r="H413" s="32">
        <v>1.9</v>
      </c>
      <c r="I413" s="32">
        <v>300.5</v>
      </c>
    </row>
    <row r="414" spans="1:9" x14ac:dyDescent="0.25">
      <c r="A414" s="278"/>
      <c r="C414" s="31">
        <v>44578.541666666672</v>
      </c>
      <c r="D414" s="32">
        <v>484</v>
      </c>
      <c r="E414" s="32">
        <v>0</v>
      </c>
      <c r="F414" s="32">
        <v>15</v>
      </c>
      <c r="G414" s="32">
        <v>47.2</v>
      </c>
      <c r="H414" s="32">
        <v>3.3</v>
      </c>
      <c r="I414" s="32">
        <v>273</v>
      </c>
    </row>
    <row r="415" spans="1:9" x14ac:dyDescent="0.25">
      <c r="A415" s="278"/>
      <c r="C415" s="31">
        <v>44578.583333333328</v>
      </c>
      <c r="D415" s="32">
        <v>483.6</v>
      </c>
      <c r="E415" s="32">
        <v>0</v>
      </c>
      <c r="F415" s="32">
        <v>14.9</v>
      </c>
      <c r="G415" s="32">
        <v>48.8</v>
      </c>
      <c r="H415" s="32">
        <v>2.2000000000000002</v>
      </c>
      <c r="I415" s="32">
        <v>225.9</v>
      </c>
    </row>
    <row r="416" spans="1:9" x14ac:dyDescent="0.25">
      <c r="A416" s="278"/>
      <c r="C416" s="31">
        <v>44578.625</v>
      </c>
      <c r="D416" s="32">
        <v>483.3</v>
      </c>
      <c r="E416" s="32">
        <v>0</v>
      </c>
      <c r="F416" s="32">
        <v>13.5</v>
      </c>
      <c r="G416" s="32">
        <v>53.5</v>
      </c>
      <c r="H416" s="32">
        <v>2.2999999999999998</v>
      </c>
      <c r="I416" s="32">
        <v>261.2</v>
      </c>
    </row>
    <row r="417" spans="1:9" x14ac:dyDescent="0.25">
      <c r="A417" s="278"/>
      <c r="C417" s="31">
        <v>44578.666666666672</v>
      </c>
      <c r="D417" s="32">
        <v>483.3</v>
      </c>
      <c r="E417" s="32">
        <v>0</v>
      </c>
      <c r="F417" s="32">
        <v>12.4</v>
      </c>
      <c r="G417" s="32">
        <v>58.3</v>
      </c>
      <c r="H417" s="32">
        <v>3</v>
      </c>
      <c r="I417" s="32">
        <v>265.8</v>
      </c>
    </row>
    <row r="418" spans="1:9" x14ac:dyDescent="0.25">
      <c r="A418" s="278"/>
      <c r="C418" s="31">
        <v>44578.708333333328</v>
      </c>
      <c r="D418" s="32">
        <v>483.5</v>
      </c>
      <c r="E418" s="32">
        <v>0</v>
      </c>
      <c r="F418" s="32">
        <v>12.2</v>
      </c>
      <c r="G418" s="32">
        <v>58</v>
      </c>
      <c r="H418" s="32">
        <v>1.6</v>
      </c>
      <c r="I418" s="32">
        <v>114.1</v>
      </c>
    </row>
    <row r="419" spans="1:9" x14ac:dyDescent="0.25">
      <c r="A419" s="278"/>
      <c r="C419" s="31">
        <v>44578.75</v>
      </c>
      <c r="D419" s="32">
        <v>484.1</v>
      </c>
      <c r="E419" s="32">
        <v>0</v>
      </c>
      <c r="F419" s="32">
        <v>11.3</v>
      </c>
      <c r="G419" s="32">
        <v>61.8</v>
      </c>
      <c r="H419" s="32">
        <v>1.7</v>
      </c>
      <c r="I419" s="32">
        <v>9.3000000000000007</v>
      </c>
    </row>
    <row r="420" spans="1:9" x14ac:dyDescent="0.25">
      <c r="A420" s="278"/>
      <c r="C420" s="31">
        <v>44578.791666666672</v>
      </c>
      <c r="D420" s="32">
        <v>484.8</v>
      </c>
      <c r="E420" s="32">
        <v>0</v>
      </c>
      <c r="F420" s="32">
        <v>9.1</v>
      </c>
      <c r="G420" s="32">
        <v>71.2</v>
      </c>
      <c r="H420" s="32">
        <v>2.2000000000000002</v>
      </c>
      <c r="I420" s="32">
        <v>298.10000000000002</v>
      </c>
    </row>
    <row r="421" spans="1:9" x14ac:dyDescent="0.25">
      <c r="A421" s="278"/>
      <c r="C421" s="31">
        <v>44578.833333333328</v>
      </c>
      <c r="D421" s="32">
        <v>485.2</v>
      </c>
      <c r="E421" s="32">
        <v>0</v>
      </c>
      <c r="F421" s="32">
        <v>8.5</v>
      </c>
      <c r="G421" s="32">
        <v>73.8</v>
      </c>
      <c r="H421" s="32">
        <v>1.9</v>
      </c>
      <c r="I421" s="32">
        <v>257.8</v>
      </c>
    </row>
    <row r="422" spans="1:9" x14ac:dyDescent="0.25">
      <c r="A422" s="278"/>
      <c r="C422" s="31">
        <v>44578.875</v>
      </c>
      <c r="D422" s="32">
        <v>485.5</v>
      </c>
      <c r="E422" s="32">
        <v>0</v>
      </c>
      <c r="F422" s="32">
        <v>8.5</v>
      </c>
      <c r="G422" s="32">
        <v>75.400000000000006</v>
      </c>
      <c r="H422" s="32">
        <v>1.1000000000000001</v>
      </c>
      <c r="I422" s="32">
        <v>262.7</v>
      </c>
    </row>
    <row r="423" spans="1:9" x14ac:dyDescent="0.25">
      <c r="A423" s="278"/>
      <c r="C423" s="31">
        <v>44578.916666666672</v>
      </c>
      <c r="D423" s="32">
        <v>485.5</v>
      </c>
      <c r="E423" s="32">
        <v>0</v>
      </c>
      <c r="F423" s="32">
        <v>8.3000000000000007</v>
      </c>
      <c r="G423" s="32">
        <v>77.099999999999994</v>
      </c>
      <c r="H423" s="32">
        <v>1.4</v>
      </c>
      <c r="I423" s="32">
        <v>264.39999999999998</v>
      </c>
    </row>
    <row r="424" spans="1:9" x14ac:dyDescent="0.25">
      <c r="A424" s="278"/>
      <c r="C424" s="31">
        <v>44578.958333333328</v>
      </c>
      <c r="D424" s="32">
        <v>485.2</v>
      </c>
      <c r="E424" s="32">
        <v>0</v>
      </c>
      <c r="F424" s="32">
        <v>7.7</v>
      </c>
      <c r="G424" s="32">
        <v>80.2</v>
      </c>
      <c r="H424" s="32">
        <v>1.7</v>
      </c>
      <c r="I424" s="32">
        <v>257.60000000000002</v>
      </c>
    </row>
    <row r="425" spans="1:9" x14ac:dyDescent="0.25">
      <c r="A425" s="278">
        <v>18</v>
      </c>
      <c r="C425" s="31">
        <v>44579</v>
      </c>
      <c r="D425" s="32">
        <v>485</v>
      </c>
      <c r="E425" s="32">
        <v>0</v>
      </c>
      <c r="F425" s="32">
        <v>7.5</v>
      </c>
      <c r="G425" s="32">
        <v>79.8</v>
      </c>
      <c r="H425" s="32">
        <v>1.5</v>
      </c>
      <c r="I425" s="32">
        <v>249.3</v>
      </c>
    </row>
    <row r="426" spans="1:9" x14ac:dyDescent="0.25">
      <c r="A426" s="278"/>
      <c r="C426" s="31">
        <v>44579.041666666672</v>
      </c>
      <c r="D426" s="32">
        <v>484.9</v>
      </c>
      <c r="E426" s="32">
        <v>0</v>
      </c>
      <c r="F426" s="32">
        <v>7.4</v>
      </c>
      <c r="G426" s="32">
        <v>79.5</v>
      </c>
      <c r="H426" s="32">
        <v>0.8</v>
      </c>
      <c r="I426" s="32">
        <v>259</v>
      </c>
    </row>
    <row r="427" spans="1:9" x14ac:dyDescent="0.25">
      <c r="A427" s="278"/>
      <c r="C427" s="31">
        <v>44579.083333333328</v>
      </c>
      <c r="D427" s="32">
        <v>484.7</v>
      </c>
      <c r="E427" s="32">
        <v>0</v>
      </c>
      <c r="F427" s="32">
        <v>7.3</v>
      </c>
      <c r="G427" s="32">
        <v>79</v>
      </c>
      <c r="H427" s="32">
        <v>0.9</v>
      </c>
      <c r="I427" s="32">
        <v>254.7</v>
      </c>
    </row>
    <row r="428" spans="1:9" x14ac:dyDescent="0.25">
      <c r="A428" s="278"/>
      <c r="C428" s="31">
        <v>44579.125</v>
      </c>
      <c r="D428" s="32">
        <v>484.7</v>
      </c>
      <c r="E428" s="32">
        <v>0</v>
      </c>
      <c r="F428" s="32">
        <v>7.4</v>
      </c>
      <c r="G428" s="32">
        <v>78.8</v>
      </c>
      <c r="H428" s="32">
        <v>1</v>
      </c>
      <c r="I428" s="32">
        <v>205.5</v>
      </c>
    </row>
    <row r="429" spans="1:9" x14ac:dyDescent="0.25">
      <c r="A429" s="278"/>
      <c r="C429" s="31">
        <v>44579.166666666672</v>
      </c>
      <c r="D429" s="32">
        <v>484.7</v>
      </c>
      <c r="E429" s="32">
        <v>0</v>
      </c>
      <c r="F429" s="32">
        <v>7.4</v>
      </c>
      <c r="G429" s="32">
        <v>76.900000000000006</v>
      </c>
      <c r="H429" s="32">
        <v>0.3</v>
      </c>
      <c r="I429" s="32">
        <v>214.9</v>
      </c>
    </row>
    <row r="430" spans="1:9" x14ac:dyDescent="0.25">
      <c r="A430" s="278"/>
      <c r="C430" s="31">
        <v>44579.208333333328</v>
      </c>
      <c r="D430" s="32">
        <v>485.1</v>
      </c>
      <c r="E430" s="32">
        <v>0</v>
      </c>
      <c r="F430" s="32">
        <v>7.4</v>
      </c>
      <c r="G430" s="32">
        <v>78.099999999999994</v>
      </c>
      <c r="H430" s="32">
        <v>0.9</v>
      </c>
      <c r="I430" s="32">
        <v>267.3</v>
      </c>
    </row>
    <row r="431" spans="1:9" x14ac:dyDescent="0.25">
      <c r="A431" s="278"/>
      <c r="C431" s="31">
        <v>44579.25</v>
      </c>
      <c r="D431" s="32">
        <v>485.5</v>
      </c>
      <c r="E431" s="32">
        <v>0</v>
      </c>
      <c r="F431" s="32">
        <v>7.3</v>
      </c>
      <c r="G431" s="32">
        <v>78.7</v>
      </c>
      <c r="H431" s="32">
        <v>1.5</v>
      </c>
      <c r="I431" s="32">
        <v>259</v>
      </c>
    </row>
    <row r="432" spans="1:9" x14ac:dyDescent="0.25">
      <c r="A432" s="278"/>
      <c r="C432" s="31">
        <v>44579.291666666672</v>
      </c>
      <c r="D432" s="32">
        <v>485.7</v>
      </c>
      <c r="E432" s="32">
        <v>0</v>
      </c>
      <c r="F432" s="32">
        <v>7.9</v>
      </c>
      <c r="G432" s="32">
        <v>76.3</v>
      </c>
      <c r="H432" s="32">
        <v>1.1000000000000001</v>
      </c>
      <c r="I432" s="32">
        <v>256.8</v>
      </c>
    </row>
    <row r="433" spans="1:9" x14ac:dyDescent="0.25">
      <c r="A433" s="278"/>
      <c r="C433" s="31">
        <v>44579.333333333328</v>
      </c>
      <c r="D433" s="32">
        <v>485.7</v>
      </c>
      <c r="E433" s="32">
        <v>0</v>
      </c>
      <c r="F433" s="32">
        <v>9.6999999999999993</v>
      </c>
      <c r="G433" s="32">
        <v>70.400000000000006</v>
      </c>
      <c r="H433" s="32">
        <v>0.6</v>
      </c>
      <c r="I433" s="32">
        <v>242.9</v>
      </c>
    </row>
    <row r="434" spans="1:9" x14ac:dyDescent="0.25">
      <c r="A434" s="278"/>
      <c r="C434" s="31">
        <v>44579.375</v>
      </c>
      <c r="D434" s="32">
        <v>485.6</v>
      </c>
      <c r="E434" s="32">
        <v>0</v>
      </c>
      <c r="F434" s="32">
        <v>11.1</v>
      </c>
      <c r="G434" s="32">
        <v>63.7</v>
      </c>
      <c r="H434" s="32">
        <v>0.8</v>
      </c>
      <c r="I434" s="32">
        <v>141.80000000000001</v>
      </c>
    </row>
    <row r="435" spans="1:9" x14ac:dyDescent="0.25">
      <c r="A435" s="278"/>
      <c r="C435" s="31">
        <v>44579.416666666672</v>
      </c>
      <c r="D435" s="32">
        <v>485.4</v>
      </c>
      <c r="E435" s="32">
        <v>0</v>
      </c>
      <c r="F435" s="32">
        <v>12.1</v>
      </c>
      <c r="G435" s="32">
        <v>57.3</v>
      </c>
      <c r="H435" s="32">
        <v>1.4</v>
      </c>
      <c r="I435" s="32">
        <v>29.9</v>
      </c>
    </row>
    <row r="436" spans="1:9" x14ac:dyDescent="0.25">
      <c r="A436" s="278"/>
      <c r="C436" s="31">
        <v>44579.458333333328</v>
      </c>
      <c r="D436" s="32">
        <v>485.9</v>
      </c>
      <c r="E436" s="32">
        <v>3</v>
      </c>
      <c r="F436" s="32">
        <v>9.1999999999999993</v>
      </c>
      <c r="G436" s="32">
        <v>69.3</v>
      </c>
      <c r="H436" s="32">
        <v>2.5</v>
      </c>
      <c r="I436" s="32">
        <v>1.6</v>
      </c>
    </row>
    <row r="437" spans="1:9" x14ac:dyDescent="0.25">
      <c r="A437" s="278"/>
      <c r="C437" s="31">
        <v>44579.5</v>
      </c>
      <c r="D437" s="32">
        <v>485.7</v>
      </c>
      <c r="E437" s="32">
        <v>0</v>
      </c>
      <c r="F437" s="32">
        <v>9</v>
      </c>
      <c r="G437" s="32">
        <v>72.900000000000006</v>
      </c>
      <c r="H437" s="32">
        <v>1.7</v>
      </c>
      <c r="I437" s="32">
        <v>250.6</v>
      </c>
    </row>
    <row r="438" spans="1:9" x14ac:dyDescent="0.25">
      <c r="A438" s="278"/>
      <c r="C438" s="31">
        <v>44579.541666666672</v>
      </c>
      <c r="D438" s="32">
        <v>485</v>
      </c>
      <c r="E438" s="32">
        <v>0</v>
      </c>
      <c r="F438" s="32">
        <v>12.3</v>
      </c>
      <c r="G438" s="32">
        <v>59.5</v>
      </c>
      <c r="H438" s="32">
        <v>1</v>
      </c>
      <c r="I438" s="32">
        <v>240.5</v>
      </c>
    </row>
    <row r="439" spans="1:9" x14ac:dyDescent="0.25">
      <c r="A439" s="278"/>
      <c r="C439" s="31">
        <v>44579.583333333328</v>
      </c>
      <c r="D439" s="32">
        <v>484.4</v>
      </c>
      <c r="E439" s="32">
        <v>0</v>
      </c>
      <c r="F439" s="32">
        <v>13.5</v>
      </c>
      <c r="G439" s="32">
        <v>55.3</v>
      </c>
      <c r="H439" s="32">
        <v>2.1</v>
      </c>
      <c r="I439" s="32">
        <v>83.8</v>
      </c>
    </row>
    <row r="440" spans="1:9" x14ac:dyDescent="0.25">
      <c r="A440" s="278"/>
      <c r="C440" s="31">
        <v>44579.625</v>
      </c>
      <c r="D440" s="32">
        <v>484.1</v>
      </c>
      <c r="E440" s="32">
        <v>0</v>
      </c>
      <c r="F440" s="32">
        <v>11.7</v>
      </c>
      <c r="G440" s="32">
        <v>62.2</v>
      </c>
      <c r="H440" s="32">
        <v>2.8</v>
      </c>
      <c r="I440" s="32">
        <v>12.8</v>
      </c>
    </row>
    <row r="441" spans="1:9" x14ac:dyDescent="0.25">
      <c r="A441" s="278"/>
      <c r="C441" s="31">
        <v>44579.666666666672</v>
      </c>
      <c r="D441" s="32">
        <v>484.4</v>
      </c>
      <c r="E441" s="32">
        <v>3</v>
      </c>
      <c r="F441" s="32">
        <v>8.5</v>
      </c>
      <c r="G441" s="32">
        <v>77.8</v>
      </c>
      <c r="H441" s="32">
        <v>2.8</v>
      </c>
      <c r="I441" s="32">
        <v>325.39999999999998</v>
      </c>
    </row>
    <row r="442" spans="1:9" x14ac:dyDescent="0.25">
      <c r="A442" s="278"/>
      <c r="C442" s="31">
        <v>44579.708333333328</v>
      </c>
      <c r="D442" s="32">
        <v>484.3</v>
      </c>
      <c r="E442" s="32">
        <v>0</v>
      </c>
      <c r="F442" s="32">
        <v>8.1999999999999993</v>
      </c>
      <c r="G442" s="32">
        <v>81.2</v>
      </c>
      <c r="H442" s="32">
        <v>0.8</v>
      </c>
      <c r="I442" s="32">
        <v>262.3</v>
      </c>
    </row>
    <row r="443" spans="1:9" x14ac:dyDescent="0.25">
      <c r="A443" s="278"/>
      <c r="C443" s="31">
        <v>44579.75</v>
      </c>
      <c r="D443" s="32">
        <v>484.6</v>
      </c>
      <c r="E443" s="32">
        <v>0</v>
      </c>
      <c r="F443" s="32">
        <v>8.9</v>
      </c>
      <c r="G443" s="32">
        <v>75.400000000000006</v>
      </c>
      <c r="H443" s="32">
        <v>1</v>
      </c>
      <c r="I443" s="32">
        <v>17.899999999999999</v>
      </c>
    </row>
    <row r="444" spans="1:9" x14ac:dyDescent="0.25">
      <c r="A444" s="278"/>
      <c r="C444" s="31">
        <v>44579.791666666672</v>
      </c>
      <c r="D444" s="32">
        <v>485.1</v>
      </c>
      <c r="E444" s="32">
        <v>0</v>
      </c>
      <c r="F444" s="32">
        <v>9.1</v>
      </c>
      <c r="G444" s="32">
        <v>72.3</v>
      </c>
      <c r="H444" s="32">
        <v>1.2</v>
      </c>
      <c r="I444" s="32">
        <v>64.400000000000006</v>
      </c>
    </row>
    <row r="445" spans="1:9" x14ac:dyDescent="0.25">
      <c r="A445" s="278"/>
      <c r="C445" s="31">
        <v>44579.833333333328</v>
      </c>
      <c r="D445" s="32">
        <v>485.6</v>
      </c>
      <c r="E445" s="32">
        <v>0</v>
      </c>
      <c r="F445" s="32">
        <v>9.1999999999999993</v>
      </c>
      <c r="G445" s="32">
        <v>71</v>
      </c>
      <c r="H445" s="32">
        <v>1.2</v>
      </c>
      <c r="I445" s="32">
        <v>43.3</v>
      </c>
    </row>
    <row r="446" spans="1:9" x14ac:dyDescent="0.25">
      <c r="A446" s="278"/>
      <c r="C446" s="31">
        <v>44579.875</v>
      </c>
      <c r="D446" s="32">
        <v>486.1</v>
      </c>
      <c r="E446" s="32">
        <v>0</v>
      </c>
      <c r="F446" s="32">
        <v>8.6999999999999993</v>
      </c>
      <c r="G446" s="32">
        <v>74.2</v>
      </c>
      <c r="H446" s="32">
        <v>1.6</v>
      </c>
      <c r="I446" s="32">
        <v>289</v>
      </c>
    </row>
    <row r="447" spans="1:9" x14ac:dyDescent="0.25">
      <c r="A447" s="278"/>
      <c r="C447" s="31">
        <v>44579.916666666672</v>
      </c>
      <c r="D447" s="32">
        <v>486.3</v>
      </c>
      <c r="E447" s="32">
        <v>0</v>
      </c>
      <c r="F447" s="32">
        <v>8.1999999999999993</v>
      </c>
      <c r="G447" s="32">
        <v>72.599999999999994</v>
      </c>
      <c r="H447" s="32">
        <v>1.8</v>
      </c>
      <c r="I447" s="32">
        <v>315.2</v>
      </c>
    </row>
    <row r="448" spans="1:9" x14ac:dyDescent="0.25">
      <c r="A448" s="278"/>
      <c r="C448" s="31">
        <v>44579.958333333328</v>
      </c>
      <c r="D448" s="32">
        <v>486.1</v>
      </c>
      <c r="E448" s="32">
        <v>0</v>
      </c>
      <c r="F448" s="32">
        <v>7.2</v>
      </c>
      <c r="G448" s="32">
        <v>76.7</v>
      </c>
      <c r="H448" s="32">
        <v>1</v>
      </c>
      <c r="I448" s="32">
        <v>289.8</v>
      </c>
    </row>
    <row r="449" spans="1:9" x14ac:dyDescent="0.25">
      <c r="A449" s="278">
        <v>19</v>
      </c>
      <c r="C449" s="31">
        <v>44580</v>
      </c>
      <c r="D449" s="32">
        <v>485.8</v>
      </c>
      <c r="E449" s="32">
        <v>0</v>
      </c>
      <c r="F449" s="32">
        <v>6.4</v>
      </c>
      <c r="G449" s="32">
        <v>80.599999999999994</v>
      </c>
      <c r="H449" s="32">
        <v>0.6</v>
      </c>
      <c r="I449" s="32">
        <v>259.5</v>
      </c>
    </row>
    <row r="450" spans="1:9" x14ac:dyDescent="0.25">
      <c r="A450" s="278"/>
      <c r="C450" s="31">
        <v>44580.041666666672</v>
      </c>
      <c r="D450" s="32">
        <v>485.3</v>
      </c>
      <c r="E450" s="32">
        <v>0</v>
      </c>
      <c r="F450" s="32">
        <v>5.8</v>
      </c>
      <c r="G450" s="32">
        <v>82.7</v>
      </c>
      <c r="H450" s="32">
        <v>0.3</v>
      </c>
      <c r="I450" s="32">
        <v>347.3</v>
      </c>
    </row>
    <row r="451" spans="1:9" x14ac:dyDescent="0.25">
      <c r="A451" s="278"/>
      <c r="C451" s="31">
        <v>44580.083333333328</v>
      </c>
      <c r="D451" s="32">
        <v>485.1</v>
      </c>
      <c r="E451" s="32">
        <v>0</v>
      </c>
      <c r="F451" s="32">
        <v>5.4</v>
      </c>
      <c r="G451" s="32">
        <v>84.1</v>
      </c>
      <c r="H451" s="32">
        <v>0.5</v>
      </c>
      <c r="I451" s="32">
        <v>305.60000000000002</v>
      </c>
    </row>
    <row r="452" spans="1:9" x14ac:dyDescent="0.25">
      <c r="A452" s="278"/>
      <c r="C452" s="31">
        <v>44580.125</v>
      </c>
      <c r="D452" s="32">
        <v>485.3</v>
      </c>
      <c r="E452" s="32">
        <v>0</v>
      </c>
      <c r="F452" s="32">
        <v>5</v>
      </c>
      <c r="G452" s="32">
        <v>84.5</v>
      </c>
      <c r="H452" s="32">
        <v>0.8</v>
      </c>
      <c r="I452" s="32">
        <v>288.8</v>
      </c>
    </row>
    <row r="453" spans="1:9" x14ac:dyDescent="0.25">
      <c r="A453" s="278"/>
      <c r="C453" s="31">
        <v>44580.166666666672</v>
      </c>
      <c r="D453" s="32">
        <v>485.3</v>
      </c>
      <c r="E453" s="32">
        <v>0</v>
      </c>
      <c r="F453" s="32">
        <v>5</v>
      </c>
      <c r="G453" s="32">
        <v>83.8</v>
      </c>
      <c r="H453" s="32">
        <v>1.4</v>
      </c>
      <c r="I453" s="32">
        <v>253.7</v>
      </c>
    </row>
    <row r="454" spans="1:9" x14ac:dyDescent="0.25">
      <c r="A454" s="278"/>
      <c r="C454" s="31">
        <v>44580.208333333328</v>
      </c>
      <c r="D454" s="32">
        <v>485.4</v>
      </c>
      <c r="E454" s="32">
        <v>0</v>
      </c>
      <c r="F454" s="32">
        <v>5.3</v>
      </c>
      <c r="G454" s="32">
        <v>82.6</v>
      </c>
      <c r="H454" s="32">
        <v>0.7</v>
      </c>
      <c r="I454" s="32">
        <v>267.8</v>
      </c>
    </row>
    <row r="455" spans="1:9" x14ac:dyDescent="0.25">
      <c r="A455" s="278"/>
      <c r="C455" s="31">
        <v>44580.25</v>
      </c>
      <c r="D455" s="32">
        <v>485.7</v>
      </c>
      <c r="E455" s="32">
        <v>0</v>
      </c>
      <c r="F455" s="32">
        <v>5.5</v>
      </c>
      <c r="G455" s="32">
        <v>82.3</v>
      </c>
      <c r="H455" s="32">
        <v>1.1000000000000001</v>
      </c>
      <c r="I455" s="32">
        <v>262</v>
      </c>
    </row>
    <row r="456" spans="1:9" x14ac:dyDescent="0.25">
      <c r="A456" s="278"/>
      <c r="C456" s="31">
        <v>44580.291666666672</v>
      </c>
      <c r="D456" s="32">
        <v>486.1</v>
      </c>
      <c r="E456" s="32">
        <v>0</v>
      </c>
      <c r="F456" s="32">
        <v>6.1</v>
      </c>
      <c r="G456" s="32">
        <v>80</v>
      </c>
      <c r="H456" s="32">
        <v>0.7</v>
      </c>
      <c r="I456" s="32">
        <v>255.8</v>
      </c>
    </row>
    <row r="457" spans="1:9" x14ac:dyDescent="0.25">
      <c r="A457" s="278"/>
      <c r="C457" s="31">
        <v>44580.333333333328</v>
      </c>
      <c r="D457" s="32">
        <v>486.4</v>
      </c>
      <c r="E457" s="32">
        <v>0</v>
      </c>
      <c r="F457" s="32">
        <v>7.4</v>
      </c>
      <c r="G457" s="32">
        <v>76.2</v>
      </c>
      <c r="H457" s="32">
        <v>0.5</v>
      </c>
      <c r="I457" s="32">
        <v>203.5</v>
      </c>
    </row>
    <row r="458" spans="1:9" x14ac:dyDescent="0.25">
      <c r="A458" s="278"/>
      <c r="C458" s="31">
        <v>44580.375</v>
      </c>
      <c r="D458" s="32">
        <v>486.3</v>
      </c>
      <c r="E458" s="32">
        <v>0</v>
      </c>
      <c r="F458" s="32">
        <v>9.9</v>
      </c>
      <c r="G458" s="32">
        <v>66.099999999999994</v>
      </c>
      <c r="H458" s="32">
        <v>0.7</v>
      </c>
      <c r="I458" s="32">
        <v>218.8</v>
      </c>
    </row>
    <row r="459" spans="1:9" x14ac:dyDescent="0.25">
      <c r="A459" s="278"/>
      <c r="C459" s="31">
        <v>44580.416666666672</v>
      </c>
      <c r="D459" s="32">
        <v>486.1</v>
      </c>
      <c r="E459" s="32">
        <v>0</v>
      </c>
      <c r="F459" s="32">
        <v>12.1</v>
      </c>
      <c r="G459" s="32">
        <v>59.7</v>
      </c>
      <c r="H459" s="32">
        <v>1.1000000000000001</v>
      </c>
      <c r="I459" s="32">
        <v>150.1</v>
      </c>
    </row>
    <row r="460" spans="1:9" x14ac:dyDescent="0.25">
      <c r="A460" s="278"/>
      <c r="C460" s="31">
        <v>44580.458333333328</v>
      </c>
      <c r="D460" s="32">
        <v>485.8</v>
      </c>
      <c r="E460" s="32">
        <v>0</v>
      </c>
      <c r="F460" s="32">
        <v>13.4</v>
      </c>
      <c r="G460" s="32">
        <v>55.5</v>
      </c>
      <c r="H460" s="32">
        <v>1.1000000000000001</v>
      </c>
      <c r="I460" s="32">
        <v>241.9</v>
      </c>
    </row>
    <row r="461" spans="1:9" x14ac:dyDescent="0.25">
      <c r="A461" s="278"/>
      <c r="C461" s="31">
        <v>44580.5</v>
      </c>
      <c r="D461" s="32">
        <v>485.2</v>
      </c>
      <c r="E461" s="32">
        <v>0</v>
      </c>
      <c r="F461" s="32">
        <v>15.5</v>
      </c>
      <c r="G461" s="32">
        <v>47.5</v>
      </c>
      <c r="H461" s="32">
        <v>1</v>
      </c>
      <c r="I461" s="32">
        <v>231.6</v>
      </c>
    </row>
    <row r="462" spans="1:9" x14ac:dyDescent="0.25">
      <c r="A462" s="278"/>
      <c r="C462" s="31">
        <v>44580.541666666672</v>
      </c>
      <c r="D462" s="32">
        <v>484.4</v>
      </c>
      <c r="E462" s="32">
        <v>0</v>
      </c>
      <c r="F462" s="32">
        <v>16.2</v>
      </c>
      <c r="G462" s="32">
        <v>48.6</v>
      </c>
      <c r="H462" s="32">
        <v>2</v>
      </c>
      <c r="I462" s="32">
        <v>24.2</v>
      </c>
    </row>
    <row r="463" spans="1:9" x14ac:dyDescent="0.25">
      <c r="A463" s="278"/>
      <c r="C463" s="31">
        <v>44580.583333333328</v>
      </c>
      <c r="D463" s="32">
        <v>483.8</v>
      </c>
      <c r="E463" s="32">
        <v>0</v>
      </c>
      <c r="F463" s="32">
        <v>15.9</v>
      </c>
      <c r="G463" s="32">
        <v>51.6</v>
      </c>
      <c r="H463" s="32">
        <v>2.2999999999999998</v>
      </c>
      <c r="I463" s="32">
        <v>58.3</v>
      </c>
    </row>
    <row r="464" spans="1:9" x14ac:dyDescent="0.25">
      <c r="A464" s="278"/>
      <c r="C464" s="31">
        <v>44580.625</v>
      </c>
      <c r="D464" s="32">
        <v>483.4</v>
      </c>
      <c r="E464" s="32">
        <v>0</v>
      </c>
      <c r="F464" s="32">
        <v>15.8</v>
      </c>
      <c r="G464" s="32">
        <v>53.1</v>
      </c>
      <c r="H464" s="32">
        <v>2.5</v>
      </c>
      <c r="I464" s="32">
        <v>55.7</v>
      </c>
    </row>
    <row r="465" spans="1:9" x14ac:dyDescent="0.25">
      <c r="A465" s="278"/>
      <c r="C465" s="31">
        <v>44580.666666666672</v>
      </c>
      <c r="D465" s="32">
        <v>483.4</v>
      </c>
      <c r="E465" s="32">
        <v>0</v>
      </c>
      <c r="F465" s="32">
        <v>14.2</v>
      </c>
      <c r="G465" s="32">
        <v>59.5</v>
      </c>
      <c r="H465" s="32">
        <v>2.7</v>
      </c>
      <c r="I465" s="32">
        <v>88</v>
      </c>
    </row>
    <row r="466" spans="1:9" x14ac:dyDescent="0.25">
      <c r="A466" s="278"/>
      <c r="C466" s="31">
        <v>44580.708333333328</v>
      </c>
      <c r="D466" s="32">
        <v>484.2</v>
      </c>
      <c r="E466" s="32">
        <v>4</v>
      </c>
      <c r="F466" s="32">
        <v>11.5</v>
      </c>
      <c r="G466" s="32">
        <v>68</v>
      </c>
      <c r="H466" s="32">
        <v>1.8</v>
      </c>
      <c r="I466" s="32">
        <v>158.19999999999999</v>
      </c>
    </row>
    <row r="467" spans="1:9" x14ac:dyDescent="0.25">
      <c r="A467" s="278"/>
      <c r="C467" s="31">
        <v>44580.75</v>
      </c>
      <c r="D467" s="32">
        <v>485.3</v>
      </c>
      <c r="E467" s="32">
        <v>9</v>
      </c>
      <c r="F467" s="32">
        <v>7.5</v>
      </c>
      <c r="G467" s="32">
        <v>86</v>
      </c>
      <c r="H467" s="32">
        <v>1.5</v>
      </c>
      <c r="I467" s="32">
        <v>258.3</v>
      </c>
    </row>
    <row r="468" spans="1:9" x14ac:dyDescent="0.25">
      <c r="A468" s="278"/>
      <c r="C468" s="31">
        <v>44580.791666666672</v>
      </c>
      <c r="D468" s="32">
        <v>485.9</v>
      </c>
      <c r="E468" s="32">
        <v>7</v>
      </c>
      <c r="F468" s="32">
        <v>6.8</v>
      </c>
      <c r="G468" s="32">
        <v>85.6</v>
      </c>
      <c r="H468" s="32">
        <v>1.8</v>
      </c>
      <c r="I468" s="32">
        <v>294.7</v>
      </c>
    </row>
    <row r="469" spans="1:9" x14ac:dyDescent="0.25">
      <c r="A469" s="278"/>
      <c r="C469" s="31">
        <v>44580.833333333328</v>
      </c>
      <c r="D469" s="32">
        <v>486.4</v>
      </c>
      <c r="E469" s="32">
        <v>8</v>
      </c>
      <c r="F469" s="32">
        <v>6.4</v>
      </c>
      <c r="G469" s="32">
        <v>81.900000000000006</v>
      </c>
      <c r="H469" s="32">
        <v>1.1000000000000001</v>
      </c>
      <c r="I469" s="32">
        <v>338.3</v>
      </c>
    </row>
    <row r="470" spans="1:9" x14ac:dyDescent="0.25">
      <c r="A470" s="278"/>
      <c r="C470" s="31">
        <v>44580.875</v>
      </c>
      <c r="D470" s="32">
        <v>486.4</v>
      </c>
      <c r="E470" s="32">
        <v>0</v>
      </c>
      <c r="F470" s="32">
        <v>7</v>
      </c>
      <c r="G470" s="32">
        <v>79.099999999999994</v>
      </c>
      <c r="H470" s="32">
        <v>1.7</v>
      </c>
      <c r="I470" s="32">
        <v>32.6</v>
      </c>
    </row>
    <row r="471" spans="1:9" x14ac:dyDescent="0.25">
      <c r="A471" s="278"/>
      <c r="C471" s="31">
        <v>44580.916666666672</v>
      </c>
      <c r="D471" s="32">
        <v>486.6</v>
      </c>
      <c r="E471" s="32">
        <v>0</v>
      </c>
      <c r="F471" s="32">
        <v>6.4</v>
      </c>
      <c r="G471" s="32">
        <v>84.7</v>
      </c>
      <c r="H471" s="32">
        <v>1.7</v>
      </c>
      <c r="I471" s="32">
        <v>255.6</v>
      </c>
    </row>
    <row r="472" spans="1:9" x14ac:dyDescent="0.25">
      <c r="A472" s="278"/>
      <c r="C472" s="31">
        <v>44580.958333333328</v>
      </c>
      <c r="D472" s="32">
        <v>486.5</v>
      </c>
      <c r="E472" s="32">
        <v>0</v>
      </c>
      <c r="F472" s="32">
        <v>6.6</v>
      </c>
      <c r="G472" s="32">
        <v>82.8</v>
      </c>
      <c r="H472" s="32">
        <v>0.4</v>
      </c>
      <c r="I472" s="32">
        <v>245.6</v>
      </c>
    </row>
    <row r="473" spans="1:9" x14ac:dyDescent="0.25">
      <c r="A473" s="278">
        <v>20</v>
      </c>
      <c r="C473" s="31">
        <v>44581</v>
      </c>
      <c r="D473" s="32">
        <v>486.1</v>
      </c>
      <c r="E473" s="32">
        <v>0</v>
      </c>
      <c r="F473" s="32">
        <v>6.7</v>
      </c>
      <c r="G473" s="32">
        <v>82.6</v>
      </c>
      <c r="H473" s="32">
        <v>1</v>
      </c>
      <c r="I473" s="32">
        <v>255.5</v>
      </c>
    </row>
    <row r="474" spans="1:9" x14ac:dyDescent="0.25">
      <c r="A474" s="278"/>
      <c r="C474" s="31">
        <v>44581.041666666672</v>
      </c>
      <c r="D474" s="32">
        <v>485.7</v>
      </c>
      <c r="E474" s="32">
        <v>0</v>
      </c>
      <c r="F474" s="32">
        <v>6.6</v>
      </c>
      <c r="G474" s="32">
        <v>82.2</v>
      </c>
      <c r="H474" s="32">
        <v>0.8</v>
      </c>
      <c r="I474" s="32">
        <v>252</v>
      </c>
    </row>
    <row r="475" spans="1:9" x14ac:dyDescent="0.25">
      <c r="A475" s="278"/>
      <c r="C475" s="31">
        <v>44581.083333333328</v>
      </c>
      <c r="D475" s="32">
        <v>485.5</v>
      </c>
      <c r="E475" s="32">
        <v>0</v>
      </c>
      <c r="F475" s="32">
        <v>6.5</v>
      </c>
      <c r="G475" s="32">
        <v>82</v>
      </c>
      <c r="H475" s="32">
        <v>0.3</v>
      </c>
      <c r="I475" s="32">
        <v>253.8</v>
      </c>
    </row>
    <row r="476" spans="1:9" x14ac:dyDescent="0.25">
      <c r="A476" s="278"/>
      <c r="C476" s="31">
        <v>44581.125</v>
      </c>
      <c r="D476" s="32">
        <v>485.4</v>
      </c>
      <c r="E476" s="32">
        <v>0</v>
      </c>
      <c r="F476" s="32">
        <v>6.7</v>
      </c>
      <c r="G476" s="32">
        <v>80.900000000000006</v>
      </c>
      <c r="H476" s="32">
        <v>0.4</v>
      </c>
      <c r="I476" s="32">
        <v>264.89999999999998</v>
      </c>
    </row>
    <row r="477" spans="1:9" x14ac:dyDescent="0.25">
      <c r="A477" s="278"/>
      <c r="C477" s="31">
        <v>44581.166666666672</v>
      </c>
      <c r="D477" s="32">
        <v>485.2</v>
      </c>
      <c r="E477" s="32">
        <v>0</v>
      </c>
      <c r="F477" s="32">
        <v>6.9</v>
      </c>
      <c r="G477" s="32">
        <v>81.900000000000006</v>
      </c>
      <c r="H477" s="32">
        <v>0.6</v>
      </c>
      <c r="I477" s="32">
        <v>259.5</v>
      </c>
    </row>
    <row r="478" spans="1:9" x14ac:dyDescent="0.25">
      <c r="A478" s="278"/>
      <c r="C478" s="31">
        <v>44581.208333333328</v>
      </c>
      <c r="D478" s="32">
        <v>485.3</v>
      </c>
      <c r="E478" s="32">
        <v>0</v>
      </c>
      <c r="F478" s="32">
        <v>6.9</v>
      </c>
      <c r="G478" s="32">
        <v>82</v>
      </c>
      <c r="H478" s="32">
        <v>0.4</v>
      </c>
      <c r="I478" s="32">
        <v>256.3</v>
      </c>
    </row>
    <row r="479" spans="1:9" x14ac:dyDescent="0.25">
      <c r="A479" s="278"/>
      <c r="C479" s="31">
        <v>44581.25</v>
      </c>
      <c r="D479" s="32">
        <v>485.5</v>
      </c>
      <c r="E479" s="32">
        <v>0</v>
      </c>
      <c r="F479" s="32">
        <v>7.2</v>
      </c>
      <c r="G479" s="32">
        <v>81.8</v>
      </c>
      <c r="H479" s="32">
        <v>0.6</v>
      </c>
      <c r="I479" s="32">
        <v>262.60000000000002</v>
      </c>
    </row>
    <row r="480" spans="1:9" x14ac:dyDescent="0.25">
      <c r="A480" s="278"/>
      <c r="C480" s="31">
        <v>44581.291666666672</v>
      </c>
      <c r="D480" s="32">
        <v>485.7</v>
      </c>
      <c r="E480" s="32">
        <v>0</v>
      </c>
      <c r="F480" s="32">
        <v>8.1999999999999993</v>
      </c>
      <c r="G480" s="32">
        <v>77.7</v>
      </c>
      <c r="H480" s="32">
        <v>0.3</v>
      </c>
      <c r="I480" s="32">
        <v>122.9</v>
      </c>
    </row>
    <row r="481" spans="1:9" x14ac:dyDescent="0.25">
      <c r="A481" s="278"/>
      <c r="C481" s="31">
        <v>44581.333333333328</v>
      </c>
      <c r="D481" s="32">
        <v>486</v>
      </c>
      <c r="E481" s="32">
        <v>0</v>
      </c>
      <c r="F481" s="32">
        <v>10.199999999999999</v>
      </c>
      <c r="G481" s="32">
        <v>65.900000000000006</v>
      </c>
      <c r="H481" s="32">
        <v>1</v>
      </c>
      <c r="I481" s="32">
        <v>161</v>
      </c>
    </row>
    <row r="482" spans="1:9" x14ac:dyDescent="0.25">
      <c r="A482" s="278"/>
      <c r="C482" s="31">
        <v>44581.375</v>
      </c>
      <c r="D482" s="32">
        <v>486</v>
      </c>
      <c r="E482" s="32">
        <v>0</v>
      </c>
      <c r="F482" s="32">
        <v>11.6</v>
      </c>
      <c r="G482" s="32">
        <v>60.3</v>
      </c>
      <c r="H482" s="32">
        <v>1.1000000000000001</v>
      </c>
      <c r="I482" s="32">
        <v>125.6</v>
      </c>
    </row>
    <row r="483" spans="1:9" x14ac:dyDescent="0.25">
      <c r="A483" s="278"/>
      <c r="C483" s="31">
        <v>44581.416666666672</v>
      </c>
      <c r="D483" s="32">
        <v>485.7</v>
      </c>
      <c r="E483" s="32">
        <v>0</v>
      </c>
      <c r="F483" s="32">
        <v>13.4</v>
      </c>
      <c r="G483" s="32">
        <v>53.7</v>
      </c>
      <c r="H483" s="32">
        <v>1.2</v>
      </c>
      <c r="I483" s="32">
        <v>104.1</v>
      </c>
    </row>
    <row r="484" spans="1:9" x14ac:dyDescent="0.25">
      <c r="A484" s="278"/>
      <c r="C484" s="31">
        <v>44581.458333333328</v>
      </c>
      <c r="D484" s="32">
        <v>485.5</v>
      </c>
      <c r="E484" s="32">
        <v>0</v>
      </c>
      <c r="F484" s="32">
        <v>14.2</v>
      </c>
      <c r="G484" s="32">
        <v>53.1</v>
      </c>
      <c r="H484" s="32">
        <v>0.9</v>
      </c>
      <c r="I484" s="32">
        <v>55.2</v>
      </c>
    </row>
    <row r="485" spans="1:9" x14ac:dyDescent="0.25">
      <c r="A485" s="278"/>
      <c r="C485" s="31">
        <v>44581.5</v>
      </c>
      <c r="D485" s="32">
        <v>484.9</v>
      </c>
      <c r="E485" s="32">
        <v>0</v>
      </c>
      <c r="F485" s="32">
        <v>15.5</v>
      </c>
      <c r="G485" s="32">
        <v>50.1</v>
      </c>
      <c r="H485" s="32">
        <v>2.1</v>
      </c>
      <c r="I485" s="32">
        <v>26.2</v>
      </c>
    </row>
    <row r="486" spans="1:9" x14ac:dyDescent="0.25">
      <c r="A486" s="278"/>
      <c r="C486" s="31">
        <v>44581.541666666672</v>
      </c>
      <c r="D486" s="32">
        <v>484.1</v>
      </c>
      <c r="E486" s="32">
        <v>0</v>
      </c>
      <c r="F486" s="32">
        <v>15.2</v>
      </c>
      <c r="G486" s="32">
        <v>53.5</v>
      </c>
      <c r="H486" s="32">
        <v>2.5</v>
      </c>
      <c r="I486" s="32">
        <v>28.6</v>
      </c>
    </row>
    <row r="487" spans="1:9" x14ac:dyDescent="0.25">
      <c r="A487" s="278"/>
      <c r="C487" s="31">
        <v>44581.583333333328</v>
      </c>
      <c r="D487" s="32">
        <v>483.2</v>
      </c>
      <c r="E487" s="32">
        <v>0</v>
      </c>
      <c r="F487" s="32">
        <v>15.7</v>
      </c>
      <c r="G487" s="32">
        <v>53.7</v>
      </c>
      <c r="H487" s="32">
        <v>1.8</v>
      </c>
      <c r="I487" s="32">
        <v>51.6</v>
      </c>
    </row>
    <row r="488" spans="1:9" x14ac:dyDescent="0.25">
      <c r="A488" s="278"/>
      <c r="C488" s="31">
        <v>44581.625</v>
      </c>
      <c r="D488" s="32">
        <v>482.9</v>
      </c>
      <c r="E488" s="32">
        <v>0</v>
      </c>
      <c r="F488" s="32">
        <v>16.399999999999999</v>
      </c>
      <c r="G488" s="32">
        <v>54.7</v>
      </c>
      <c r="H488" s="32">
        <v>2.6</v>
      </c>
      <c r="I488" s="32">
        <v>49.1</v>
      </c>
    </row>
    <row r="489" spans="1:9" x14ac:dyDescent="0.25">
      <c r="A489" s="278"/>
      <c r="C489" s="31">
        <v>44581.666666666672</v>
      </c>
      <c r="D489" s="32">
        <v>483.4</v>
      </c>
      <c r="E489" s="32">
        <v>0</v>
      </c>
      <c r="F489" s="32">
        <v>12.6</v>
      </c>
      <c r="G489" s="32">
        <v>64.400000000000006</v>
      </c>
      <c r="H489" s="32">
        <v>2.2000000000000002</v>
      </c>
      <c r="I489" s="32">
        <v>22.1</v>
      </c>
    </row>
    <row r="490" spans="1:9" x14ac:dyDescent="0.25">
      <c r="A490" s="278"/>
      <c r="C490" s="31">
        <v>44581.708333333328</v>
      </c>
      <c r="D490" s="32">
        <v>484.1</v>
      </c>
      <c r="E490" s="32">
        <v>0</v>
      </c>
      <c r="F490" s="32">
        <v>9.3000000000000007</v>
      </c>
      <c r="G490" s="32">
        <v>76.2</v>
      </c>
      <c r="H490" s="32">
        <v>0.6</v>
      </c>
      <c r="I490" s="32">
        <v>304.7</v>
      </c>
    </row>
    <row r="491" spans="1:9" x14ac:dyDescent="0.25">
      <c r="A491" s="278"/>
      <c r="C491" s="31">
        <v>44581.75</v>
      </c>
      <c r="D491" s="32">
        <v>484.6</v>
      </c>
      <c r="E491" s="32">
        <v>0</v>
      </c>
      <c r="F491" s="32">
        <v>8.9</v>
      </c>
      <c r="G491" s="32">
        <v>77.5</v>
      </c>
      <c r="H491" s="32">
        <v>0.6</v>
      </c>
      <c r="I491" s="32">
        <v>172.5</v>
      </c>
    </row>
    <row r="492" spans="1:9" x14ac:dyDescent="0.25">
      <c r="A492" s="278"/>
      <c r="C492" s="31">
        <v>44581.791666666672</v>
      </c>
      <c r="D492" s="32">
        <v>485.1</v>
      </c>
      <c r="E492" s="32">
        <v>0</v>
      </c>
      <c r="F492" s="32">
        <v>8.3000000000000007</v>
      </c>
      <c r="G492" s="32">
        <v>81.7</v>
      </c>
      <c r="H492" s="32">
        <v>2.1</v>
      </c>
      <c r="I492" s="32">
        <v>263.5</v>
      </c>
    </row>
    <row r="493" spans="1:9" x14ac:dyDescent="0.25">
      <c r="A493" s="278"/>
      <c r="C493" s="31">
        <v>44581.833333333328</v>
      </c>
      <c r="D493" s="32">
        <v>485.6</v>
      </c>
      <c r="E493" s="32">
        <v>0</v>
      </c>
      <c r="F493" s="32">
        <v>8.1</v>
      </c>
      <c r="G493" s="32">
        <v>81</v>
      </c>
      <c r="H493" s="32">
        <v>0.9</v>
      </c>
      <c r="I493" s="32">
        <v>196.8</v>
      </c>
    </row>
    <row r="494" spans="1:9" x14ac:dyDescent="0.25">
      <c r="A494" s="278"/>
      <c r="C494" s="31">
        <v>44581.875</v>
      </c>
      <c r="D494" s="32">
        <v>485.9</v>
      </c>
      <c r="E494" s="32">
        <v>0</v>
      </c>
      <c r="F494" s="32">
        <v>7.8</v>
      </c>
      <c r="G494" s="32">
        <v>79.400000000000006</v>
      </c>
      <c r="H494" s="32">
        <v>1</v>
      </c>
      <c r="I494" s="32">
        <v>165</v>
      </c>
    </row>
    <row r="495" spans="1:9" x14ac:dyDescent="0.25">
      <c r="A495" s="278"/>
      <c r="C495" s="31">
        <v>44581.916666666672</v>
      </c>
      <c r="D495" s="32">
        <v>485.9</v>
      </c>
      <c r="E495" s="32">
        <v>0</v>
      </c>
      <c r="F495" s="32">
        <v>7.6</v>
      </c>
      <c r="G495" s="32">
        <v>80.5</v>
      </c>
      <c r="H495" s="32">
        <v>0.7</v>
      </c>
      <c r="I495" s="32">
        <v>154.19999999999999</v>
      </c>
    </row>
    <row r="496" spans="1:9" x14ac:dyDescent="0.25">
      <c r="A496" s="278"/>
      <c r="C496" s="31">
        <v>44581.958333333328</v>
      </c>
      <c r="D496" s="32">
        <v>485.6</v>
      </c>
      <c r="E496" s="32">
        <v>0</v>
      </c>
      <c r="F496" s="32">
        <v>7.4</v>
      </c>
      <c r="G496" s="32">
        <v>80.8</v>
      </c>
      <c r="H496" s="32">
        <v>0.8</v>
      </c>
      <c r="I496" s="32">
        <v>183.6</v>
      </c>
    </row>
    <row r="497" spans="1:9" x14ac:dyDescent="0.25">
      <c r="A497" s="278">
        <v>21</v>
      </c>
      <c r="C497" s="31">
        <v>44582</v>
      </c>
      <c r="D497" s="32">
        <v>485.4</v>
      </c>
      <c r="E497" s="32">
        <v>0</v>
      </c>
      <c r="F497" s="32">
        <v>7.5</v>
      </c>
      <c r="G497" s="32">
        <v>79.8</v>
      </c>
      <c r="H497" s="32">
        <v>0.9</v>
      </c>
      <c r="I497" s="32">
        <v>181</v>
      </c>
    </row>
    <row r="498" spans="1:9" x14ac:dyDescent="0.25">
      <c r="A498" s="278"/>
      <c r="C498" s="31">
        <v>44582.041666666672</v>
      </c>
      <c r="D498" s="32">
        <v>485</v>
      </c>
      <c r="E498" s="32">
        <v>0</v>
      </c>
      <c r="F498" s="32">
        <v>7.6</v>
      </c>
      <c r="G498" s="32">
        <v>79.099999999999994</v>
      </c>
      <c r="H498" s="32">
        <v>0.6</v>
      </c>
      <c r="I498" s="32">
        <v>188.5</v>
      </c>
    </row>
    <row r="499" spans="1:9" x14ac:dyDescent="0.25">
      <c r="A499" s="278"/>
      <c r="C499" s="31">
        <v>44582.083333333328</v>
      </c>
      <c r="D499" s="32">
        <v>484.5</v>
      </c>
      <c r="E499" s="32">
        <v>0</v>
      </c>
      <c r="F499" s="32">
        <v>7.3</v>
      </c>
      <c r="G499" s="32">
        <v>81.8</v>
      </c>
      <c r="H499" s="32">
        <v>0.5</v>
      </c>
      <c r="I499" s="32">
        <v>157.69999999999999</v>
      </c>
    </row>
    <row r="500" spans="1:9" x14ac:dyDescent="0.25">
      <c r="A500" s="278"/>
      <c r="C500" s="31">
        <v>44582.125</v>
      </c>
      <c r="D500" s="32">
        <v>484.4</v>
      </c>
      <c r="E500" s="32">
        <v>0</v>
      </c>
      <c r="F500" s="32">
        <v>7.3</v>
      </c>
      <c r="G500" s="32">
        <v>82.1</v>
      </c>
      <c r="H500" s="32">
        <v>0.5</v>
      </c>
      <c r="I500" s="32">
        <v>117.9</v>
      </c>
    </row>
    <row r="501" spans="1:9" x14ac:dyDescent="0.25">
      <c r="A501" s="278"/>
      <c r="C501" s="31">
        <v>44582.166666666672</v>
      </c>
      <c r="D501" s="32">
        <v>484.5</v>
      </c>
      <c r="E501" s="32">
        <v>0</v>
      </c>
      <c r="F501" s="32">
        <v>7.3</v>
      </c>
      <c r="G501" s="32">
        <v>83.3</v>
      </c>
      <c r="H501" s="32">
        <v>0.8</v>
      </c>
      <c r="I501" s="32">
        <v>138.69999999999999</v>
      </c>
    </row>
    <row r="502" spans="1:9" x14ac:dyDescent="0.25">
      <c r="A502" s="278"/>
      <c r="C502" s="31">
        <v>44582.208333333328</v>
      </c>
      <c r="D502" s="32">
        <v>484.7</v>
      </c>
      <c r="E502" s="32">
        <v>0</v>
      </c>
      <c r="F502" s="32">
        <v>7.3</v>
      </c>
      <c r="G502" s="32">
        <v>82.7</v>
      </c>
      <c r="H502" s="32">
        <v>0.7</v>
      </c>
      <c r="I502" s="32">
        <v>149.30000000000001</v>
      </c>
    </row>
    <row r="503" spans="1:9" x14ac:dyDescent="0.25">
      <c r="A503" s="278"/>
      <c r="C503" s="31">
        <v>44582.25</v>
      </c>
      <c r="D503" s="32">
        <v>485.1</v>
      </c>
      <c r="E503" s="32">
        <v>0</v>
      </c>
      <c r="F503" s="32">
        <v>7.6</v>
      </c>
      <c r="G503" s="32">
        <v>81</v>
      </c>
      <c r="H503" s="32">
        <v>0.6</v>
      </c>
      <c r="I503" s="32">
        <v>184.7</v>
      </c>
    </row>
    <row r="504" spans="1:9" x14ac:dyDescent="0.25">
      <c r="A504" s="278"/>
      <c r="C504" s="31">
        <v>44582.291666666672</v>
      </c>
      <c r="D504" s="32">
        <v>485.3</v>
      </c>
      <c r="E504" s="32">
        <v>0</v>
      </c>
      <c r="F504" s="32">
        <v>8</v>
      </c>
      <c r="G504" s="32">
        <v>79.400000000000006</v>
      </c>
      <c r="H504" s="32">
        <v>0.3</v>
      </c>
      <c r="I504" s="32">
        <v>164.5</v>
      </c>
    </row>
    <row r="505" spans="1:9" x14ac:dyDescent="0.25">
      <c r="A505" s="278"/>
      <c r="C505" s="31">
        <v>44582.333333333328</v>
      </c>
      <c r="D505" s="32">
        <v>485.5</v>
      </c>
      <c r="E505" s="32">
        <v>0</v>
      </c>
      <c r="F505" s="32">
        <v>9.1999999999999993</v>
      </c>
      <c r="G505" s="32">
        <v>73.400000000000006</v>
      </c>
      <c r="H505" s="32">
        <v>0.6</v>
      </c>
      <c r="I505" s="32">
        <v>134.6</v>
      </c>
    </row>
    <row r="506" spans="1:9" x14ac:dyDescent="0.25">
      <c r="A506" s="278"/>
      <c r="C506" s="31">
        <v>44582.375</v>
      </c>
      <c r="D506" s="32">
        <v>485.5</v>
      </c>
      <c r="E506" s="32">
        <v>0</v>
      </c>
      <c r="F506" s="32">
        <v>11.3</v>
      </c>
      <c r="G506" s="32">
        <v>61.8</v>
      </c>
      <c r="H506" s="32">
        <v>1</v>
      </c>
      <c r="I506" s="32">
        <v>144.6</v>
      </c>
    </row>
    <row r="507" spans="1:9" x14ac:dyDescent="0.25">
      <c r="A507" s="278"/>
      <c r="C507" s="31">
        <v>44582.416666666672</v>
      </c>
      <c r="D507" s="32">
        <v>485.1</v>
      </c>
      <c r="E507" s="32">
        <v>0</v>
      </c>
      <c r="F507" s="32">
        <v>13.2</v>
      </c>
      <c r="G507" s="32">
        <v>55.2</v>
      </c>
      <c r="H507" s="32">
        <v>1.3</v>
      </c>
      <c r="I507" s="32">
        <v>93</v>
      </c>
    </row>
    <row r="508" spans="1:9" x14ac:dyDescent="0.25">
      <c r="A508" s="278"/>
      <c r="C508" s="31">
        <v>44582.458333333328</v>
      </c>
      <c r="D508" s="32">
        <v>484.6</v>
      </c>
      <c r="E508" s="32">
        <v>0</v>
      </c>
      <c r="F508" s="32">
        <v>15.8</v>
      </c>
      <c r="G508" s="32">
        <v>41</v>
      </c>
      <c r="H508" s="32">
        <v>1.6</v>
      </c>
      <c r="I508" s="32">
        <v>167</v>
      </c>
    </row>
    <row r="509" spans="1:9" x14ac:dyDescent="0.25">
      <c r="A509" s="278"/>
      <c r="C509" s="31">
        <v>44582.5</v>
      </c>
      <c r="D509" s="32">
        <v>484.1</v>
      </c>
      <c r="E509" s="32">
        <v>0</v>
      </c>
      <c r="F509" s="32">
        <v>16.100000000000001</v>
      </c>
      <c r="G509" s="32">
        <v>45.1</v>
      </c>
      <c r="H509" s="32">
        <v>1.6</v>
      </c>
      <c r="I509" s="32">
        <v>341.9</v>
      </c>
    </row>
    <row r="510" spans="1:9" x14ac:dyDescent="0.25">
      <c r="A510" s="278"/>
      <c r="C510" s="31">
        <v>44582.541666666672</v>
      </c>
      <c r="D510" s="32">
        <v>483.5</v>
      </c>
      <c r="E510" s="32">
        <v>0</v>
      </c>
      <c r="F510" s="32">
        <v>16.7</v>
      </c>
      <c r="G510" s="32">
        <v>45.8</v>
      </c>
      <c r="H510" s="32">
        <v>1.7</v>
      </c>
      <c r="I510" s="32">
        <v>52.5</v>
      </c>
    </row>
    <row r="511" spans="1:9" x14ac:dyDescent="0.25">
      <c r="A511" s="278"/>
      <c r="C511" s="31">
        <v>44582.583333333328</v>
      </c>
      <c r="D511" s="32">
        <v>483</v>
      </c>
      <c r="E511" s="32">
        <v>0</v>
      </c>
      <c r="F511" s="32">
        <v>16.3</v>
      </c>
      <c r="G511" s="32">
        <v>51.3</v>
      </c>
      <c r="H511" s="32">
        <v>2.8</v>
      </c>
      <c r="I511" s="32">
        <v>74.2</v>
      </c>
    </row>
    <row r="512" spans="1:9" x14ac:dyDescent="0.25">
      <c r="A512" s="278"/>
      <c r="C512" s="31">
        <v>44582.625</v>
      </c>
      <c r="D512" s="32">
        <v>482.4</v>
      </c>
      <c r="E512" s="32">
        <v>0</v>
      </c>
      <c r="F512" s="32">
        <v>16.2</v>
      </c>
      <c r="G512" s="32">
        <v>53.7</v>
      </c>
      <c r="H512" s="32">
        <v>2.7</v>
      </c>
      <c r="I512" s="32">
        <v>63.6</v>
      </c>
    </row>
    <row r="513" spans="1:9" x14ac:dyDescent="0.25">
      <c r="A513" s="278"/>
      <c r="C513" s="31">
        <v>44582.666666666672</v>
      </c>
      <c r="D513" s="32">
        <v>482.9</v>
      </c>
      <c r="E513" s="32">
        <v>0</v>
      </c>
      <c r="F513" s="32">
        <v>12.2</v>
      </c>
      <c r="G513" s="32">
        <v>64.400000000000006</v>
      </c>
      <c r="H513" s="32">
        <v>3.2</v>
      </c>
      <c r="I513" s="32">
        <v>337.1</v>
      </c>
    </row>
    <row r="514" spans="1:9" x14ac:dyDescent="0.25">
      <c r="A514" s="278"/>
      <c r="C514" s="31">
        <v>44582.708333333328</v>
      </c>
      <c r="D514" s="32">
        <v>483.7</v>
      </c>
      <c r="E514" s="32">
        <v>4</v>
      </c>
      <c r="F514" s="32">
        <v>8.4</v>
      </c>
      <c r="G514" s="32">
        <v>75.3</v>
      </c>
      <c r="H514" s="32">
        <v>3.6</v>
      </c>
      <c r="I514" s="32">
        <v>319.2</v>
      </c>
    </row>
    <row r="515" spans="1:9" x14ac:dyDescent="0.25">
      <c r="A515" s="278"/>
      <c r="C515" s="31">
        <v>44582.75</v>
      </c>
      <c r="D515" s="32">
        <v>483.9</v>
      </c>
      <c r="E515" s="32">
        <v>0</v>
      </c>
      <c r="F515" s="32">
        <v>8.5</v>
      </c>
      <c r="G515" s="32">
        <v>75.5</v>
      </c>
      <c r="H515" s="32">
        <v>1.4</v>
      </c>
      <c r="I515" s="32">
        <v>239.8</v>
      </c>
    </row>
    <row r="516" spans="1:9" x14ac:dyDescent="0.25">
      <c r="A516" s="278"/>
      <c r="C516" s="31">
        <v>44582.791666666672</v>
      </c>
      <c r="D516" s="32">
        <v>484.2</v>
      </c>
      <c r="E516" s="32">
        <v>0</v>
      </c>
      <c r="F516" s="32">
        <v>8.9</v>
      </c>
      <c r="G516" s="32">
        <v>73.8</v>
      </c>
      <c r="H516" s="32">
        <v>1</v>
      </c>
      <c r="I516" s="32">
        <v>226.5</v>
      </c>
    </row>
    <row r="517" spans="1:9" x14ac:dyDescent="0.25">
      <c r="A517" s="278"/>
      <c r="C517" s="31">
        <v>44582.833333333328</v>
      </c>
      <c r="D517" s="32">
        <v>484.7</v>
      </c>
      <c r="E517" s="32">
        <v>0</v>
      </c>
      <c r="F517" s="32">
        <v>8.9</v>
      </c>
      <c r="G517" s="32">
        <v>75.2</v>
      </c>
      <c r="H517" s="32">
        <v>0.7</v>
      </c>
      <c r="I517" s="32">
        <v>255.2</v>
      </c>
    </row>
    <row r="518" spans="1:9" x14ac:dyDescent="0.25">
      <c r="A518" s="278"/>
      <c r="C518" s="31">
        <v>44582.875</v>
      </c>
      <c r="D518" s="32">
        <v>485.1</v>
      </c>
      <c r="E518" s="32">
        <v>0</v>
      </c>
      <c r="F518" s="32">
        <v>8.6</v>
      </c>
      <c r="G518" s="32">
        <v>76.8</v>
      </c>
      <c r="H518" s="32">
        <v>1.3</v>
      </c>
      <c r="I518" s="32">
        <v>254.9</v>
      </c>
    </row>
    <row r="519" spans="1:9" x14ac:dyDescent="0.25">
      <c r="A519" s="278"/>
      <c r="C519" s="31">
        <v>44582.916666666672</v>
      </c>
      <c r="D519" s="32">
        <v>485.2</v>
      </c>
      <c r="E519" s="32">
        <v>0</v>
      </c>
      <c r="F519" s="32">
        <v>8.5</v>
      </c>
      <c r="G519" s="32">
        <v>77.400000000000006</v>
      </c>
      <c r="H519" s="32">
        <v>0.8</v>
      </c>
      <c r="I519" s="32">
        <v>249.8</v>
      </c>
    </row>
    <row r="520" spans="1:9" x14ac:dyDescent="0.25">
      <c r="A520" s="278"/>
      <c r="C520" s="31">
        <v>44582.958333333328</v>
      </c>
      <c r="D520" s="32">
        <v>485.2</v>
      </c>
      <c r="E520" s="32">
        <v>0</v>
      </c>
      <c r="F520" s="32">
        <v>8.1999999999999993</v>
      </c>
      <c r="G520" s="32">
        <v>78.5</v>
      </c>
      <c r="H520" s="32">
        <v>0.8</v>
      </c>
      <c r="I520" s="32">
        <v>263.60000000000002</v>
      </c>
    </row>
    <row r="521" spans="1:9" x14ac:dyDescent="0.25">
      <c r="A521" s="278">
        <v>22</v>
      </c>
      <c r="C521" s="31">
        <v>44583</v>
      </c>
      <c r="D521" s="32">
        <v>484.9</v>
      </c>
      <c r="E521" s="32">
        <v>0</v>
      </c>
      <c r="F521" s="32">
        <v>7.8</v>
      </c>
      <c r="G521" s="32">
        <v>80.7</v>
      </c>
      <c r="H521" s="32">
        <v>1.1000000000000001</v>
      </c>
      <c r="I521" s="32">
        <v>260.2</v>
      </c>
    </row>
    <row r="522" spans="1:9" x14ac:dyDescent="0.25">
      <c r="A522" s="278"/>
      <c r="C522" s="31">
        <v>44583.041666666672</v>
      </c>
      <c r="D522" s="32">
        <v>484.6</v>
      </c>
      <c r="E522" s="32">
        <v>0</v>
      </c>
      <c r="F522" s="32">
        <v>7.4</v>
      </c>
      <c r="G522" s="32">
        <v>82.5</v>
      </c>
      <c r="H522" s="32">
        <v>0.9</v>
      </c>
      <c r="I522" s="32">
        <v>258.60000000000002</v>
      </c>
    </row>
    <row r="523" spans="1:9" x14ac:dyDescent="0.25">
      <c r="A523" s="278"/>
      <c r="C523" s="31">
        <v>44583.083333333328</v>
      </c>
      <c r="D523" s="32">
        <v>484.4</v>
      </c>
      <c r="E523" s="32">
        <v>0</v>
      </c>
      <c r="F523" s="32">
        <v>6.9</v>
      </c>
      <c r="G523" s="32">
        <v>83.8</v>
      </c>
      <c r="H523" s="32">
        <v>0.7</v>
      </c>
      <c r="I523" s="32">
        <v>259.2</v>
      </c>
    </row>
    <row r="524" spans="1:9" x14ac:dyDescent="0.25">
      <c r="A524" s="278"/>
      <c r="C524" s="31">
        <v>44583.125</v>
      </c>
      <c r="D524" s="32">
        <v>484.4</v>
      </c>
      <c r="E524" s="32">
        <v>0</v>
      </c>
      <c r="F524" s="32">
        <v>6.8</v>
      </c>
      <c r="G524" s="32">
        <v>84</v>
      </c>
      <c r="H524" s="32">
        <v>0.8</v>
      </c>
      <c r="I524" s="32">
        <v>262.8</v>
      </c>
    </row>
    <row r="525" spans="1:9" x14ac:dyDescent="0.25">
      <c r="A525" s="278"/>
      <c r="C525" s="31">
        <v>44583.166666666672</v>
      </c>
      <c r="D525" s="32">
        <v>484.3</v>
      </c>
      <c r="E525" s="32">
        <v>0</v>
      </c>
      <c r="F525" s="32">
        <v>6.7</v>
      </c>
      <c r="G525" s="32">
        <v>83.8</v>
      </c>
      <c r="H525" s="32">
        <v>1.5</v>
      </c>
      <c r="I525" s="32">
        <v>267.8</v>
      </c>
    </row>
    <row r="526" spans="1:9" x14ac:dyDescent="0.25">
      <c r="A526" s="278"/>
      <c r="C526" s="31">
        <v>44583.208333333328</v>
      </c>
      <c r="D526" s="32">
        <v>484.6</v>
      </c>
      <c r="E526" s="32">
        <v>0</v>
      </c>
      <c r="F526" s="32">
        <v>6.6</v>
      </c>
      <c r="G526" s="32">
        <v>82.1</v>
      </c>
      <c r="H526" s="32">
        <v>1.9</v>
      </c>
      <c r="I526" s="32">
        <v>269.3</v>
      </c>
    </row>
    <row r="527" spans="1:9" x14ac:dyDescent="0.25">
      <c r="A527" s="278"/>
      <c r="C527" s="31">
        <v>44583.25</v>
      </c>
      <c r="D527" s="32">
        <v>484.9</v>
      </c>
      <c r="E527" s="32">
        <v>0</v>
      </c>
      <c r="F527" s="32">
        <v>6.2</v>
      </c>
      <c r="G527" s="32">
        <v>79.7</v>
      </c>
      <c r="H527" s="32">
        <v>1.9</v>
      </c>
      <c r="I527" s="32">
        <v>264.60000000000002</v>
      </c>
    </row>
    <row r="528" spans="1:9" x14ac:dyDescent="0.25">
      <c r="A528" s="278"/>
      <c r="C528" s="31">
        <v>44583.291666666672</v>
      </c>
      <c r="D528" s="32">
        <v>485.3</v>
      </c>
      <c r="E528" s="32">
        <v>0</v>
      </c>
      <c r="F528" s="32">
        <v>6.4</v>
      </c>
      <c r="G528" s="32">
        <v>75.400000000000006</v>
      </c>
      <c r="H528" s="32">
        <v>2</v>
      </c>
      <c r="I528" s="32">
        <v>269.2</v>
      </c>
    </row>
    <row r="529" spans="1:9" x14ac:dyDescent="0.25">
      <c r="A529" s="278"/>
      <c r="C529" s="31">
        <v>44583.333333333328</v>
      </c>
      <c r="D529" s="32">
        <v>485.4</v>
      </c>
      <c r="E529" s="32">
        <v>0</v>
      </c>
      <c r="F529" s="32">
        <v>7.3</v>
      </c>
      <c r="G529" s="32">
        <v>74.099999999999994</v>
      </c>
      <c r="H529" s="32">
        <v>2.2000000000000002</v>
      </c>
      <c r="I529" s="32">
        <v>267.8</v>
      </c>
    </row>
    <row r="530" spans="1:9" x14ac:dyDescent="0.25">
      <c r="A530" s="278"/>
      <c r="C530" s="31">
        <v>44583.375</v>
      </c>
      <c r="D530" s="32">
        <v>485.3</v>
      </c>
      <c r="E530" s="32">
        <v>0</v>
      </c>
      <c r="F530" s="32">
        <v>9.4</v>
      </c>
      <c r="G530" s="32">
        <v>69.099999999999994</v>
      </c>
      <c r="H530" s="32">
        <v>1.4</v>
      </c>
      <c r="I530" s="32">
        <v>254.4</v>
      </c>
    </row>
    <row r="531" spans="1:9" x14ac:dyDescent="0.25">
      <c r="A531" s="278"/>
      <c r="C531" s="31">
        <v>44583.416666666672</v>
      </c>
      <c r="D531" s="32">
        <v>485</v>
      </c>
      <c r="E531" s="32">
        <v>0</v>
      </c>
      <c r="F531" s="32">
        <v>12.8</v>
      </c>
      <c r="G531" s="32">
        <v>56.7</v>
      </c>
      <c r="H531" s="32">
        <v>0.9</v>
      </c>
      <c r="I531" s="32">
        <v>175.8</v>
      </c>
    </row>
    <row r="532" spans="1:9" x14ac:dyDescent="0.25">
      <c r="A532" s="278"/>
      <c r="C532" s="31">
        <v>44583.458333333328</v>
      </c>
      <c r="D532" s="32">
        <v>484.5</v>
      </c>
      <c r="E532" s="32">
        <v>0</v>
      </c>
      <c r="F532" s="32">
        <v>15.8</v>
      </c>
      <c r="G532" s="32">
        <v>37.4</v>
      </c>
      <c r="H532" s="32">
        <v>1.4</v>
      </c>
      <c r="I532" s="32">
        <v>180.2</v>
      </c>
    </row>
    <row r="533" spans="1:9" x14ac:dyDescent="0.25">
      <c r="A533" s="278"/>
      <c r="C533" s="31">
        <v>44583.5</v>
      </c>
      <c r="D533" s="32">
        <v>484</v>
      </c>
      <c r="E533" s="32">
        <v>0</v>
      </c>
      <c r="F533" s="32">
        <v>17.3</v>
      </c>
      <c r="G533" s="32">
        <v>21.6</v>
      </c>
      <c r="H533" s="32">
        <v>2.5</v>
      </c>
      <c r="I533" s="32">
        <v>92.1</v>
      </c>
    </row>
    <row r="534" spans="1:9" x14ac:dyDescent="0.25">
      <c r="A534" s="278"/>
      <c r="C534" s="31">
        <v>44583.541666666672</v>
      </c>
      <c r="D534" s="32">
        <v>483.3</v>
      </c>
      <c r="E534" s="32">
        <v>0</v>
      </c>
      <c r="F534" s="32">
        <v>17.600000000000001</v>
      </c>
      <c r="G534" s="32">
        <v>18.899999999999999</v>
      </c>
      <c r="H534" s="32">
        <v>2.1</v>
      </c>
      <c r="I534" s="32">
        <v>76.7</v>
      </c>
    </row>
    <row r="535" spans="1:9" x14ac:dyDescent="0.25">
      <c r="A535" s="278"/>
      <c r="C535" s="31">
        <v>44583.583333333328</v>
      </c>
      <c r="D535" s="32">
        <v>482.6</v>
      </c>
      <c r="E535" s="32">
        <v>0</v>
      </c>
      <c r="F535" s="32">
        <v>18.600000000000001</v>
      </c>
      <c r="G535" s="32">
        <v>25.6</v>
      </c>
      <c r="H535" s="32">
        <v>1.4</v>
      </c>
      <c r="I535" s="32">
        <v>121.4</v>
      </c>
    </row>
    <row r="536" spans="1:9" x14ac:dyDescent="0.25">
      <c r="A536" s="278"/>
      <c r="C536" s="31">
        <v>44583.625</v>
      </c>
      <c r="D536" s="32">
        <v>482.2</v>
      </c>
      <c r="E536" s="32">
        <v>0</v>
      </c>
      <c r="F536" s="32">
        <v>16.600000000000001</v>
      </c>
      <c r="G536" s="32">
        <v>46.9</v>
      </c>
      <c r="H536" s="32">
        <v>2.9</v>
      </c>
      <c r="I536" s="32">
        <v>57.8</v>
      </c>
    </row>
    <row r="537" spans="1:9" x14ac:dyDescent="0.25">
      <c r="A537" s="278"/>
      <c r="C537" s="31">
        <v>44583.666666666672</v>
      </c>
      <c r="D537" s="32">
        <v>482.1</v>
      </c>
      <c r="E537" s="32">
        <v>0</v>
      </c>
      <c r="F537" s="32">
        <v>15.6</v>
      </c>
      <c r="G537" s="32">
        <v>52.8</v>
      </c>
      <c r="H537" s="32">
        <v>2.7</v>
      </c>
      <c r="I537" s="32">
        <v>47.2</v>
      </c>
    </row>
    <row r="538" spans="1:9" x14ac:dyDescent="0.25">
      <c r="A538" s="278"/>
      <c r="C538" s="31">
        <v>44583.708333333328</v>
      </c>
      <c r="D538" s="32">
        <v>482.4</v>
      </c>
      <c r="E538" s="32">
        <v>0</v>
      </c>
      <c r="F538" s="32">
        <v>13</v>
      </c>
      <c r="G538" s="32">
        <v>64</v>
      </c>
      <c r="H538" s="32">
        <v>2.6</v>
      </c>
      <c r="I538" s="32">
        <v>66.2</v>
      </c>
    </row>
    <row r="539" spans="1:9" x14ac:dyDescent="0.25">
      <c r="A539" s="278"/>
      <c r="C539" s="31">
        <v>44583.75</v>
      </c>
      <c r="D539" s="32">
        <v>483</v>
      </c>
      <c r="E539" s="32">
        <v>0</v>
      </c>
      <c r="F539" s="32">
        <v>11.6</v>
      </c>
      <c r="G539" s="32">
        <v>67</v>
      </c>
      <c r="H539" s="32">
        <v>2.5</v>
      </c>
      <c r="I539" s="32">
        <v>67.2</v>
      </c>
    </row>
    <row r="540" spans="1:9" x14ac:dyDescent="0.25">
      <c r="A540" s="278"/>
      <c r="C540" s="31">
        <v>44583.791666666672</v>
      </c>
      <c r="D540" s="32">
        <v>483.6</v>
      </c>
      <c r="E540" s="32">
        <v>0</v>
      </c>
      <c r="F540" s="32">
        <v>10.9</v>
      </c>
      <c r="G540" s="32">
        <v>69.099999999999994</v>
      </c>
      <c r="H540" s="32">
        <v>1.8</v>
      </c>
      <c r="I540" s="32">
        <v>39</v>
      </c>
    </row>
    <row r="541" spans="1:9" x14ac:dyDescent="0.25">
      <c r="A541" s="278"/>
      <c r="C541" s="31">
        <v>44583.833333333328</v>
      </c>
      <c r="D541" s="32">
        <v>484.1</v>
      </c>
      <c r="E541" s="32">
        <v>0</v>
      </c>
      <c r="F541" s="32">
        <v>10.8</v>
      </c>
      <c r="G541" s="32">
        <v>69.5</v>
      </c>
      <c r="H541" s="32">
        <v>1.5</v>
      </c>
      <c r="I541" s="32">
        <v>29.5</v>
      </c>
    </row>
    <row r="542" spans="1:9" x14ac:dyDescent="0.25">
      <c r="A542" s="278"/>
      <c r="C542" s="31">
        <v>44583.875</v>
      </c>
      <c r="D542" s="32">
        <v>484.6</v>
      </c>
      <c r="E542" s="32">
        <v>0</v>
      </c>
      <c r="F542" s="32">
        <v>10.4</v>
      </c>
      <c r="G542" s="32">
        <v>72.599999999999994</v>
      </c>
      <c r="H542" s="32">
        <v>1.4</v>
      </c>
      <c r="I542" s="32">
        <v>47.9</v>
      </c>
    </row>
    <row r="543" spans="1:9" x14ac:dyDescent="0.25">
      <c r="A543" s="278"/>
      <c r="C543" s="31">
        <v>44583.916666666672</v>
      </c>
      <c r="D543" s="32">
        <v>484.8</v>
      </c>
      <c r="E543" s="32">
        <v>0</v>
      </c>
      <c r="F543" s="32">
        <v>9.1999999999999993</v>
      </c>
      <c r="G543" s="32">
        <v>78.099999999999994</v>
      </c>
      <c r="H543" s="32">
        <v>1.7</v>
      </c>
      <c r="I543" s="32">
        <v>45.4</v>
      </c>
    </row>
    <row r="544" spans="1:9" x14ac:dyDescent="0.25">
      <c r="A544" s="278"/>
      <c r="C544" s="31">
        <v>44583.958333333328</v>
      </c>
      <c r="D544" s="32">
        <v>485</v>
      </c>
      <c r="E544" s="32">
        <v>0</v>
      </c>
      <c r="F544" s="32">
        <v>8.1999999999999993</v>
      </c>
      <c r="G544" s="32">
        <v>76.900000000000006</v>
      </c>
      <c r="H544" s="32">
        <v>1.7</v>
      </c>
      <c r="I544" s="32">
        <v>189.3</v>
      </c>
    </row>
    <row r="545" spans="1:9" x14ac:dyDescent="0.25">
      <c r="A545" s="278">
        <v>23</v>
      </c>
      <c r="C545" s="31">
        <v>44584</v>
      </c>
      <c r="D545" s="32">
        <v>484.9</v>
      </c>
      <c r="E545" s="32">
        <v>0</v>
      </c>
      <c r="F545" s="32">
        <v>7.7</v>
      </c>
      <c r="G545" s="32">
        <v>77.400000000000006</v>
      </c>
      <c r="H545" s="32">
        <v>1.3</v>
      </c>
      <c r="I545" s="32">
        <v>189.4</v>
      </c>
    </row>
    <row r="546" spans="1:9" x14ac:dyDescent="0.25">
      <c r="A546" s="278"/>
      <c r="C546" s="31">
        <v>44584.041666666672</v>
      </c>
      <c r="D546" s="32">
        <v>484.7</v>
      </c>
      <c r="E546" s="32">
        <v>0</v>
      </c>
      <c r="F546" s="32">
        <v>6.8</v>
      </c>
      <c r="G546" s="32">
        <v>81.5</v>
      </c>
      <c r="H546" s="32">
        <v>1.1000000000000001</v>
      </c>
      <c r="I546" s="32">
        <v>201.1</v>
      </c>
    </row>
    <row r="547" spans="1:9" x14ac:dyDescent="0.25">
      <c r="A547" s="278"/>
      <c r="C547" s="31">
        <v>44584.083333333328</v>
      </c>
      <c r="D547" s="32">
        <v>484.5</v>
      </c>
      <c r="E547" s="32">
        <v>0</v>
      </c>
      <c r="F547" s="32">
        <v>6.6</v>
      </c>
      <c r="G547" s="32">
        <v>76.5</v>
      </c>
      <c r="H547" s="32">
        <v>0.7</v>
      </c>
      <c r="I547" s="32">
        <v>201.3</v>
      </c>
    </row>
    <row r="548" spans="1:9" x14ac:dyDescent="0.25">
      <c r="A548" s="278"/>
      <c r="C548" s="31">
        <v>44584.125</v>
      </c>
      <c r="D548" s="32">
        <v>484.3</v>
      </c>
      <c r="E548" s="32">
        <v>0</v>
      </c>
      <c r="F548" s="32">
        <v>6.4</v>
      </c>
      <c r="G548" s="32">
        <v>75.7</v>
      </c>
      <c r="H548" s="32">
        <v>0.9</v>
      </c>
      <c r="I548" s="32">
        <v>17.600000000000001</v>
      </c>
    </row>
    <row r="549" spans="1:9" x14ac:dyDescent="0.25">
      <c r="A549" s="278"/>
      <c r="C549" s="31">
        <v>44584.166666666672</v>
      </c>
      <c r="D549" s="32">
        <v>484.2</v>
      </c>
      <c r="E549" s="32">
        <v>0</v>
      </c>
      <c r="F549" s="32">
        <v>6.7</v>
      </c>
      <c r="G549" s="32">
        <v>74.8</v>
      </c>
      <c r="H549" s="32">
        <v>0.2</v>
      </c>
      <c r="I549" s="32">
        <v>276.3</v>
      </c>
    </row>
    <row r="550" spans="1:9" x14ac:dyDescent="0.25">
      <c r="A550" s="278"/>
      <c r="C550" s="31">
        <v>44584.208333333328</v>
      </c>
      <c r="D550" s="32">
        <v>484.3</v>
      </c>
      <c r="E550" s="32">
        <v>0</v>
      </c>
      <c r="F550" s="32">
        <v>7</v>
      </c>
      <c r="G550" s="32">
        <v>73.599999999999994</v>
      </c>
      <c r="H550" s="32">
        <v>0.6</v>
      </c>
      <c r="I550" s="32">
        <v>359.9</v>
      </c>
    </row>
    <row r="551" spans="1:9" x14ac:dyDescent="0.25">
      <c r="A551" s="278"/>
      <c r="C551" s="31">
        <v>44584.25</v>
      </c>
      <c r="D551" s="32">
        <v>484.6</v>
      </c>
      <c r="E551" s="32">
        <v>0</v>
      </c>
      <c r="F551" s="32">
        <v>7.2</v>
      </c>
      <c r="G551" s="32">
        <v>74.7</v>
      </c>
      <c r="H551" s="32">
        <v>1.2</v>
      </c>
      <c r="I551" s="32">
        <v>275.3</v>
      </c>
    </row>
    <row r="552" spans="1:9" x14ac:dyDescent="0.25">
      <c r="A552" s="278"/>
      <c r="C552" s="31">
        <v>44584.291666666672</v>
      </c>
      <c r="D552" s="32">
        <v>484.9</v>
      </c>
      <c r="E552" s="32">
        <v>0</v>
      </c>
      <c r="F552" s="32">
        <v>8.3000000000000007</v>
      </c>
      <c r="G552" s="32">
        <v>71.3</v>
      </c>
      <c r="H552" s="32">
        <v>0.8</v>
      </c>
      <c r="I552" s="32">
        <v>133.1</v>
      </c>
    </row>
    <row r="553" spans="1:9" x14ac:dyDescent="0.25">
      <c r="A553" s="278"/>
      <c r="C553" s="31">
        <v>44584.333333333328</v>
      </c>
      <c r="D553" s="32">
        <v>485</v>
      </c>
      <c r="E553" s="32">
        <v>0</v>
      </c>
      <c r="F553" s="32">
        <v>10.6</v>
      </c>
      <c r="G553" s="32">
        <v>62.9</v>
      </c>
      <c r="H553" s="32">
        <v>0.8</v>
      </c>
      <c r="I553" s="32">
        <v>142.1</v>
      </c>
    </row>
    <row r="554" spans="1:9" x14ac:dyDescent="0.25">
      <c r="A554" s="278"/>
      <c r="C554" s="31">
        <v>44584.375</v>
      </c>
      <c r="D554" s="32">
        <v>485</v>
      </c>
      <c r="E554" s="32">
        <v>0</v>
      </c>
      <c r="F554" s="32">
        <v>12.1</v>
      </c>
      <c r="G554" s="32">
        <v>52.4</v>
      </c>
      <c r="H554" s="32">
        <v>1.4</v>
      </c>
      <c r="I554" s="32">
        <v>137.30000000000001</v>
      </c>
    </row>
    <row r="555" spans="1:9" x14ac:dyDescent="0.25">
      <c r="A555" s="278"/>
      <c r="C555" s="31">
        <v>44584.416666666672</v>
      </c>
      <c r="D555" s="32">
        <v>484.7</v>
      </c>
      <c r="E555" s="32">
        <v>0</v>
      </c>
      <c r="F555" s="32">
        <v>14.2</v>
      </c>
      <c r="G555" s="32">
        <v>36.1</v>
      </c>
      <c r="H555" s="32">
        <v>1.1000000000000001</v>
      </c>
      <c r="I555" s="32">
        <v>104.6</v>
      </c>
    </row>
    <row r="556" spans="1:9" x14ac:dyDescent="0.25">
      <c r="A556" s="278"/>
      <c r="C556" s="31">
        <v>44584.458333333328</v>
      </c>
      <c r="D556" s="32">
        <v>484.1</v>
      </c>
      <c r="E556" s="32">
        <v>0</v>
      </c>
      <c r="F556" s="32">
        <v>15.6</v>
      </c>
      <c r="G556" s="32">
        <v>38.5</v>
      </c>
      <c r="H556" s="32">
        <v>1</v>
      </c>
      <c r="I556" s="32">
        <v>78.2</v>
      </c>
    </row>
    <row r="557" spans="1:9" x14ac:dyDescent="0.25">
      <c r="A557" s="278"/>
      <c r="C557" s="31">
        <v>44584.5</v>
      </c>
      <c r="D557" s="32">
        <v>483.8</v>
      </c>
      <c r="E557" s="32">
        <v>0</v>
      </c>
      <c r="F557" s="32">
        <v>15.3</v>
      </c>
      <c r="G557" s="32">
        <v>44.4</v>
      </c>
      <c r="H557" s="32">
        <v>1.3</v>
      </c>
      <c r="I557" s="32">
        <v>78.099999999999994</v>
      </c>
    </row>
    <row r="558" spans="1:9" x14ac:dyDescent="0.25">
      <c r="A558" s="278"/>
      <c r="C558" s="31">
        <v>44584.541666666672</v>
      </c>
      <c r="D558" s="32">
        <v>483.5</v>
      </c>
      <c r="E558" s="32">
        <v>0</v>
      </c>
      <c r="F558" s="32">
        <v>15</v>
      </c>
      <c r="G558" s="32">
        <v>51.4</v>
      </c>
      <c r="H558" s="32">
        <v>2.5</v>
      </c>
      <c r="I558" s="32">
        <v>43.2</v>
      </c>
    </row>
    <row r="559" spans="1:9" x14ac:dyDescent="0.25">
      <c r="A559" s="278"/>
      <c r="C559" s="31">
        <v>44584.583333333328</v>
      </c>
      <c r="D559" s="32">
        <v>483</v>
      </c>
      <c r="E559" s="32">
        <v>0</v>
      </c>
      <c r="F559" s="32">
        <v>14.4</v>
      </c>
      <c r="G559" s="32">
        <v>56</v>
      </c>
      <c r="H559" s="32">
        <v>2.9</v>
      </c>
      <c r="I559" s="32">
        <v>33.1</v>
      </c>
    </row>
    <row r="560" spans="1:9" x14ac:dyDescent="0.25">
      <c r="A560" s="278"/>
      <c r="C560" s="31">
        <v>44584.625</v>
      </c>
      <c r="D560" s="32">
        <v>482.5</v>
      </c>
      <c r="E560" s="32">
        <v>0</v>
      </c>
      <c r="F560" s="32">
        <v>14.6</v>
      </c>
      <c r="G560" s="32">
        <v>55.8</v>
      </c>
      <c r="H560" s="32">
        <v>2.7</v>
      </c>
      <c r="I560" s="32">
        <v>33.299999999999997</v>
      </c>
    </row>
    <row r="561" spans="1:9" x14ac:dyDescent="0.25">
      <c r="A561" s="278"/>
      <c r="C561" s="31">
        <v>44584.666666666672</v>
      </c>
      <c r="D561" s="32">
        <v>482.4</v>
      </c>
      <c r="E561" s="32">
        <v>0</v>
      </c>
      <c r="F561" s="32">
        <v>14.2</v>
      </c>
      <c r="G561" s="32">
        <v>58.3</v>
      </c>
      <c r="H561" s="32">
        <v>2.2000000000000002</v>
      </c>
      <c r="I561" s="32">
        <v>44.6</v>
      </c>
    </row>
    <row r="562" spans="1:9" x14ac:dyDescent="0.25">
      <c r="A562" s="278"/>
      <c r="C562" s="31">
        <v>44584.708333333328</v>
      </c>
      <c r="D562" s="32">
        <v>482.7</v>
      </c>
      <c r="E562" s="32">
        <v>0</v>
      </c>
      <c r="F562" s="32">
        <v>12.3</v>
      </c>
      <c r="G562" s="32">
        <v>66.099999999999994</v>
      </c>
      <c r="H562" s="32">
        <v>2.1</v>
      </c>
      <c r="I562" s="32">
        <v>32.700000000000003</v>
      </c>
    </row>
    <row r="563" spans="1:9" x14ac:dyDescent="0.25">
      <c r="A563" s="278"/>
      <c r="C563" s="31">
        <v>44584.75</v>
      </c>
      <c r="D563" s="32">
        <v>483.2</v>
      </c>
      <c r="E563" s="32">
        <v>0</v>
      </c>
      <c r="F563" s="32">
        <v>10.4</v>
      </c>
      <c r="G563" s="32">
        <v>73.8</v>
      </c>
      <c r="H563" s="32">
        <v>0.8</v>
      </c>
      <c r="I563" s="32">
        <v>177.5</v>
      </c>
    </row>
    <row r="564" spans="1:9" x14ac:dyDescent="0.25">
      <c r="A564" s="278"/>
      <c r="C564" s="31">
        <v>44584.791666666672</v>
      </c>
      <c r="D564" s="32">
        <v>483.7</v>
      </c>
      <c r="E564" s="32">
        <v>2</v>
      </c>
      <c r="F564" s="32">
        <v>9.1</v>
      </c>
      <c r="G564" s="32">
        <v>84.6</v>
      </c>
      <c r="H564" s="32">
        <v>1</v>
      </c>
      <c r="I564" s="32">
        <v>277.7</v>
      </c>
    </row>
    <row r="565" spans="1:9" x14ac:dyDescent="0.25">
      <c r="A565" s="278"/>
      <c r="C565" s="31">
        <v>44584.833333333328</v>
      </c>
      <c r="D565" s="32">
        <v>484.1</v>
      </c>
      <c r="E565" s="32">
        <v>0</v>
      </c>
      <c r="F565" s="32">
        <v>8.8000000000000007</v>
      </c>
      <c r="G565" s="32">
        <v>86.4</v>
      </c>
      <c r="H565" s="32">
        <v>1.3</v>
      </c>
      <c r="I565" s="32">
        <v>265.8</v>
      </c>
    </row>
    <row r="566" spans="1:9" x14ac:dyDescent="0.25">
      <c r="A566" s="278"/>
      <c r="C566" s="31">
        <v>44584.875</v>
      </c>
      <c r="D566" s="32">
        <v>484.6</v>
      </c>
      <c r="E566" s="32">
        <v>4</v>
      </c>
      <c r="F566" s="32">
        <v>8.6999999999999993</v>
      </c>
      <c r="G566" s="32">
        <v>86.4</v>
      </c>
      <c r="H566" s="32">
        <v>1</v>
      </c>
      <c r="I566" s="32">
        <v>274.39999999999998</v>
      </c>
    </row>
    <row r="567" spans="1:9" x14ac:dyDescent="0.25">
      <c r="A567" s="278"/>
      <c r="C567" s="31">
        <v>44584.916666666672</v>
      </c>
      <c r="D567" s="32">
        <v>484.7</v>
      </c>
      <c r="E567" s="32">
        <v>2</v>
      </c>
      <c r="F567" s="32">
        <v>7.9</v>
      </c>
      <c r="G567" s="32">
        <v>89.8</v>
      </c>
      <c r="H567" s="32">
        <v>0.8</v>
      </c>
      <c r="I567" s="32">
        <v>278.2</v>
      </c>
    </row>
    <row r="568" spans="1:9" x14ac:dyDescent="0.25">
      <c r="A568" s="278"/>
      <c r="C568" s="31">
        <v>44584.958333333328</v>
      </c>
      <c r="D568" s="32">
        <v>484.7</v>
      </c>
      <c r="E568" s="32">
        <v>0</v>
      </c>
      <c r="F568" s="32">
        <v>7.7</v>
      </c>
      <c r="G568" s="32">
        <v>91.1</v>
      </c>
      <c r="H568" s="32">
        <v>0.5</v>
      </c>
      <c r="I568" s="32">
        <v>262</v>
      </c>
    </row>
    <row r="569" spans="1:9" x14ac:dyDescent="0.25">
      <c r="A569" s="278">
        <v>24</v>
      </c>
      <c r="C569" s="31">
        <v>44585</v>
      </c>
      <c r="D569" s="32">
        <v>484.3</v>
      </c>
      <c r="E569" s="32">
        <v>0</v>
      </c>
      <c r="F569" s="32">
        <v>8</v>
      </c>
      <c r="G569" s="32">
        <v>87.2</v>
      </c>
      <c r="H569" s="32">
        <v>0.5</v>
      </c>
      <c r="I569" s="32">
        <v>289.7</v>
      </c>
    </row>
    <row r="570" spans="1:9" x14ac:dyDescent="0.25">
      <c r="A570" s="278"/>
      <c r="C570" s="31">
        <v>44585.041666666672</v>
      </c>
      <c r="D570" s="32">
        <v>483.9</v>
      </c>
      <c r="E570" s="32">
        <v>0</v>
      </c>
      <c r="F570" s="32">
        <v>8.4</v>
      </c>
      <c r="G570" s="32">
        <v>84.8</v>
      </c>
      <c r="H570" s="32">
        <v>0.3</v>
      </c>
      <c r="I570" s="32">
        <v>276.89999999999998</v>
      </c>
    </row>
    <row r="571" spans="1:9" x14ac:dyDescent="0.25">
      <c r="A571" s="278"/>
      <c r="C571" s="31">
        <v>44585.083333333328</v>
      </c>
      <c r="D571" s="32">
        <v>483.6</v>
      </c>
      <c r="E571" s="32">
        <v>0</v>
      </c>
      <c r="F571" s="32">
        <v>8.4</v>
      </c>
      <c r="G571" s="32">
        <v>85</v>
      </c>
      <c r="H571" s="32">
        <v>0.5</v>
      </c>
      <c r="I571" s="32">
        <v>276.8</v>
      </c>
    </row>
    <row r="572" spans="1:9" x14ac:dyDescent="0.25">
      <c r="A572" s="278"/>
      <c r="C572" s="31">
        <v>44585.125</v>
      </c>
      <c r="D572" s="32">
        <v>483.5</v>
      </c>
      <c r="E572" s="32">
        <v>0</v>
      </c>
      <c r="F572" s="32">
        <v>8.5</v>
      </c>
      <c r="G572" s="32">
        <v>82.3</v>
      </c>
      <c r="H572" s="32">
        <v>0.8</v>
      </c>
      <c r="I572" s="32">
        <v>255.4</v>
      </c>
    </row>
    <row r="573" spans="1:9" x14ac:dyDescent="0.25">
      <c r="A573" s="278"/>
      <c r="C573" s="31">
        <v>44585.166666666672</v>
      </c>
      <c r="D573" s="32">
        <v>483.5</v>
      </c>
      <c r="E573" s="32">
        <v>0</v>
      </c>
      <c r="F573" s="32">
        <v>8.5</v>
      </c>
      <c r="G573" s="32">
        <v>80.2</v>
      </c>
      <c r="H573" s="32">
        <v>0.5</v>
      </c>
      <c r="I573" s="32">
        <v>248.4</v>
      </c>
    </row>
    <row r="574" spans="1:9" x14ac:dyDescent="0.25">
      <c r="A574" s="278"/>
      <c r="C574" s="31">
        <v>44585.208333333328</v>
      </c>
      <c r="D574" s="32">
        <v>483.8</v>
      </c>
      <c r="E574" s="32">
        <v>0</v>
      </c>
      <c r="F574" s="32">
        <v>8.5</v>
      </c>
      <c r="G574" s="32">
        <v>80</v>
      </c>
      <c r="H574" s="32">
        <v>0.5</v>
      </c>
      <c r="I574" s="32">
        <v>253.7</v>
      </c>
    </row>
    <row r="575" spans="1:9" x14ac:dyDescent="0.25">
      <c r="A575" s="278"/>
      <c r="C575" s="31">
        <v>44585.25</v>
      </c>
      <c r="D575" s="32">
        <v>484.2</v>
      </c>
      <c r="E575" s="32">
        <v>0</v>
      </c>
      <c r="F575" s="32">
        <v>8.4</v>
      </c>
      <c r="G575" s="32">
        <v>82.5</v>
      </c>
      <c r="H575" s="32">
        <v>0.3</v>
      </c>
      <c r="I575" s="32">
        <v>156.69999999999999</v>
      </c>
    </row>
    <row r="576" spans="1:9" x14ac:dyDescent="0.25">
      <c r="A576" s="278"/>
      <c r="C576" s="31">
        <v>44585.291666666672</v>
      </c>
      <c r="D576" s="32">
        <v>484.5</v>
      </c>
      <c r="E576" s="32">
        <v>0</v>
      </c>
      <c r="F576" s="32">
        <v>8.9</v>
      </c>
      <c r="G576" s="32">
        <v>79.599999999999994</v>
      </c>
      <c r="H576" s="32">
        <v>0.3</v>
      </c>
      <c r="I576" s="32">
        <v>231.8</v>
      </c>
    </row>
    <row r="577" spans="1:9" x14ac:dyDescent="0.25">
      <c r="A577" s="278"/>
      <c r="C577" s="31">
        <v>44585.333333333328</v>
      </c>
      <c r="D577" s="32">
        <v>484.8</v>
      </c>
      <c r="E577" s="32">
        <v>0</v>
      </c>
      <c r="F577" s="32">
        <v>8.9</v>
      </c>
      <c r="G577" s="32">
        <v>83.1</v>
      </c>
      <c r="H577" s="32">
        <v>0.6</v>
      </c>
      <c r="I577" s="32">
        <v>141.6</v>
      </c>
    </row>
    <row r="578" spans="1:9" x14ac:dyDescent="0.25">
      <c r="A578" s="278"/>
      <c r="C578" s="31">
        <v>44585.375</v>
      </c>
      <c r="D578" s="32">
        <v>484.8</v>
      </c>
      <c r="E578" s="32">
        <v>0</v>
      </c>
      <c r="F578" s="32">
        <v>9.8000000000000007</v>
      </c>
      <c r="G578" s="32">
        <v>80.099999999999994</v>
      </c>
      <c r="H578" s="32">
        <v>0.7</v>
      </c>
      <c r="I578" s="32">
        <v>190.6</v>
      </c>
    </row>
    <row r="579" spans="1:9" x14ac:dyDescent="0.25">
      <c r="A579" s="278"/>
      <c r="C579" s="31">
        <v>44585.416666666672</v>
      </c>
      <c r="D579" s="33">
        <v>484.7</v>
      </c>
      <c r="E579" s="32">
        <v>0</v>
      </c>
      <c r="F579" s="32">
        <v>10.6</v>
      </c>
      <c r="G579" s="32">
        <v>74.3</v>
      </c>
      <c r="H579" s="32">
        <v>1.1000000000000001</v>
      </c>
      <c r="I579" s="32">
        <v>312</v>
      </c>
    </row>
    <row r="580" spans="1:9" x14ac:dyDescent="0.25">
      <c r="A580" s="278"/>
      <c r="C580" s="31">
        <v>44585.458333333328</v>
      </c>
      <c r="D580" s="32">
        <v>484.2</v>
      </c>
      <c r="E580" s="32">
        <v>0</v>
      </c>
      <c r="F580" s="32">
        <v>13.2</v>
      </c>
      <c r="G580" s="32">
        <v>64.599999999999994</v>
      </c>
      <c r="H580" s="32">
        <v>1.2</v>
      </c>
      <c r="I580" s="32">
        <v>349.7</v>
      </c>
    </row>
    <row r="581" spans="1:9" x14ac:dyDescent="0.25">
      <c r="A581" s="278"/>
      <c r="C581" s="31">
        <v>44585.5</v>
      </c>
      <c r="D581" s="32">
        <v>483.8</v>
      </c>
      <c r="E581" s="32">
        <v>0</v>
      </c>
      <c r="F581" s="32">
        <v>13.9</v>
      </c>
      <c r="G581" s="32">
        <v>64.8</v>
      </c>
      <c r="H581" s="32">
        <v>1.9</v>
      </c>
      <c r="I581" s="32">
        <v>106.8</v>
      </c>
    </row>
    <row r="582" spans="1:9" x14ac:dyDescent="0.25">
      <c r="A582" s="278"/>
      <c r="C582" s="31">
        <v>44585.541666666672</v>
      </c>
      <c r="D582" s="32">
        <v>483.3</v>
      </c>
      <c r="E582" s="32">
        <v>0</v>
      </c>
      <c r="F582" s="32">
        <v>14.2</v>
      </c>
      <c r="G582" s="32">
        <v>63.8</v>
      </c>
      <c r="H582" s="32">
        <v>2.7</v>
      </c>
      <c r="I582" s="32">
        <v>85.4</v>
      </c>
    </row>
    <row r="583" spans="1:9" x14ac:dyDescent="0.25">
      <c r="A583" s="278"/>
      <c r="C583" s="31">
        <v>44585.583333333328</v>
      </c>
      <c r="D583" s="32">
        <v>483.1</v>
      </c>
      <c r="E583" s="32">
        <v>0</v>
      </c>
      <c r="F583" s="32">
        <v>12.3</v>
      </c>
      <c r="G583" s="32">
        <v>68.099999999999994</v>
      </c>
      <c r="H583" s="32">
        <v>2.2999999999999998</v>
      </c>
      <c r="I583" s="32">
        <v>339.8</v>
      </c>
    </row>
    <row r="584" spans="1:9" x14ac:dyDescent="0.25">
      <c r="A584" s="278"/>
      <c r="C584" s="31">
        <v>44585.625</v>
      </c>
      <c r="D584" s="32">
        <v>482.8</v>
      </c>
      <c r="E584" s="32">
        <v>0</v>
      </c>
      <c r="F584" s="32">
        <v>11.2</v>
      </c>
      <c r="G584" s="32">
        <v>76.900000000000006</v>
      </c>
      <c r="H584" s="32">
        <v>1.8</v>
      </c>
      <c r="I584" s="32">
        <v>307.89999999999998</v>
      </c>
    </row>
    <row r="585" spans="1:9" x14ac:dyDescent="0.25">
      <c r="A585" s="278"/>
      <c r="C585" s="31">
        <v>44585.666666666672</v>
      </c>
      <c r="D585" s="32">
        <v>482.7</v>
      </c>
      <c r="E585" s="32">
        <v>0</v>
      </c>
      <c r="F585" s="32">
        <v>11.4</v>
      </c>
      <c r="G585" s="32">
        <v>72.400000000000006</v>
      </c>
      <c r="H585" s="32">
        <v>1.9</v>
      </c>
      <c r="I585" s="32">
        <v>6.1</v>
      </c>
    </row>
    <row r="586" spans="1:9" x14ac:dyDescent="0.25">
      <c r="A586" s="278"/>
      <c r="C586" s="31">
        <v>44585.708333333328</v>
      </c>
      <c r="D586" s="32">
        <v>483</v>
      </c>
      <c r="E586" s="32">
        <v>0</v>
      </c>
      <c r="F586" s="32">
        <v>10</v>
      </c>
      <c r="G586" s="32">
        <v>74.2</v>
      </c>
      <c r="H586" s="32">
        <v>2</v>
      </c>
      <c r="I586" s="32">
        <v>28</v>
      </c>
    </row>
    <row r="587" spans="1:9" x14ac:dyDescent="0.25">
      <c r="A587" s="278"/>
      <c r="C587" s="31">
        <v>44585.75</v>
      </c>
      <c r="D587" s="32">
        <v>483.3</v>
      </c>
      <c r="E587" s="32">
        <v>0</v>
      </c>
      <c r="F587" s="32">
        <v>10.199999999999999</v>
      </c>
      <c r="G587" s="32">
        <v>71.900000000000006</v>
      </c>
      <c r="H587" s="32">
        <v>1</v>
      </c>
      <c r="I587" s="32">
        <v>17.3</v>
      </c>
    </row>
    <row r="588" spans="1:9" x14ac:dyDescent="0.25">
      <c r="A588" s="278"/>
      <c r="C588" s="31">
        <v>44585.791666666672</v>
      </c>
      <c r="D588" s="32">
        <v>483.7</v>
      </c>
      <c r="E588" s="32">
        <v>0</v>
      </c>
      <c r="F588" s="32">
        <v>9.9</v>
      </c>
      <c r="G588" s="32">
        <v>76.7</v>
      </c>
      <c r="H588" s="32">
        <v>1.1000000000000001</v>
      </c>
      <c r="I588" s="32">
        <v>266</v>
      </c>
    </row>
    <row r="589" spans="1:9" x14ac:dyDescent="0.25">
      <c r="A589" s="278"/>
      <c r="C589" s="31">
        <v>44585.833333333328</v>
      </c>
      <c r="D589" s="32">
        <v>484.3</v>
      </c>
      <c r="E589" s="32">
        <v>0</v>
      </c>
      <c r="F589" s="32">
        <v>8.6999999999999993</v>
      </c>
      <c r="G589" s="32">
        <v>87</v>
      </c>
      <c r="H589" s="32">
        <v>1.2</v>
      </c>
      <c r="I589" s="32">
        <v>262.5</v>
      </c>
    </row>
    <row r="590" spans="1:9" x14ac:dyDescent="0.25">
      <c r="A590" s="278"/>
      <c r="C590" s="31">
        <v>44585.875</v>
      </c>
      <c r="D590" s="32">
        <v>484.7</v>
      </c>
      <c r="E590" s="32">
        <v>0</v>
      </c>
      <c r="F590" s="32">
        <v>8.3000000000000007</v>
      </c>
      <c r="G590" s="32">
        <v>87.5</v>
      </c>
      <c r="H590" s="32">
        <v>1.1000000000000001</v>
      </c>
      <c r="I590" s="32">
        <v>245.6</v>
      </c>
    </row>
    <row r="591" spans="1:9" x14ac:dyDescent="0.25">
      <c r="A591" s="278"/>
      <c r="C591" s="31">
        <v>44585.916666666672</v>
      </c>
      <c r="D591" s="32">
        <v>485</v>
      </c>
      <c r="E591" s="32">
        <v>1</v>
      </c>
      <c r="F591" s="32">
        <v>8</v>
      </c>
      <c r="G591" s="32">
        <v>89.3</v>
      </c>
      <c r="H591" s="32">
        <v>0.7</v>
      </c>
      <c r="I591" s="32">
        <v>244.1</v>
      </c>
    </row>
    <row r="592" spans="1:9" x14ac:dyDescent="0.25">
      <c r="A592" s="278"/>
      <c r="C592" s="31">
        <v>44585.958333333328</v>
      </c>
      <c r="D592" s="32">
        <v>484.8</v>
      </c>
      <c r="E592" s="32">
        <v>0</v>
      </c>
      <c r="F592" s="32">
        <v>7.4</v>
      </c>
      <c r="G592" s="32">
        <v>88.7</v>
      </c>
      <c r="H592" s="32">
        <v>1.2</v>
      </c>
      <c r="I592" s="32">
        <v>260.3</v>
      </c>
    </row>
    <row r="593" spans="1:9" x14ac:dyDescent="0.25">
      <c r="A593" s="278">
        <v>25</v>
      </c>
      <c r="C593" s="31">
        <v>44586</v>
      </c>
      <c r="D593" s="32">
        <v>484.5</v>
      </c>
      <c r="E593" s="32">
        <v>0</v>
      </c>
      <c r="F593" s="32">
        <v>7.5</v>
      </c>
      <c r="G593" s="32">
        <v>86.7</v>
      </c>
      <c r="H593" s="32">
        <v>0.2</v>
      </c>
      <c r="I593" s="32">
        <v>276.8</v>
      </c>
    </row>
    <row r="594" spans="1:9" x14ac:dyDescent="0.25">
      <c r="A594" s="278"/>
      <c r="C594" s="31">
        <v>44586.041666666672</v>
      </c>
      <c r="D594" s="32">
        <v>484.2</v>
      </c>
      <c r="E594" s="32">
        <v>0</v>
      </c>
      <c r="F594" s="32">
        <v>7.5</v>
      </c>
      <c r="G594" s="32">
        <v>87</v>
      </c>
      <c r="H594" s="32">
        <v>0.7</v>
      </c>
      <c r="I594" s="32">
        <v>270</v>
      </c>
    </row>
    <row r="595" spans="1:9" x14ac:dyDescent="0.25">
      <c r="A595" s="278"/>
      <c r="C595" s="31">
        <v>44586.083333333328</v>
      </c>
      <c r="D595" s="32">
        <v>483.9</v>
      </c>
      <c r="E595" s="32">
        <v>0</v>
      </c>
      <c r="F595" s="32">
        <v>7.3</v>
      </c>
      <c r="G595" s="32">
        <v>87.6</v>
      </c>
      <c r="H595" s="32">
        <v>0.7</v>
      </c>
      <c r="I595" s="32">
        <v>265.7</v>
      </c>
    </row>
    <row r="596" spans="1:9" x14ac:dyDescent="0.25">
      <c r="A596" s="278"/>
      <c r="C596" s="31">
        <v>44586.125</v>
      </c>
      <c r="D596" s="32">
        <v>483.8</v>
      </c>
      <c r="E596" s="32">
        <v>0</v>
      </c>
      <c r="F596" s="32">
        <v>7.4</v>
      </c>
      <c r="G596" s="32">
        <v>86.7</v>
      </c>
      <c r="H596" s="32">
        <v>0.4</v>
      </c>
      <c r="I596" s="32">
        <v>273.7</v>
      </c>
    </row>
    <row r="597" spans="1:9" x14ac:dyDescent="0.25">
      <c r="A597" s="278"/>
      <c r="C597" s="31">
        <v>44586.166666666672</v>
      </c>
      <c r="D597" s="32">
        <v>483.9</v>
      </c>
      <c r="E597" s="32">
        <v>0</v>
      </c>
      <c r="F597" s="32">
        <v>7.4</v>
      </c>
      <c r="G597" s="32">
        <v>84.9</v>
      </c>
      <c r="H597" s="32">
        <v>0.4</v>
      </c>
      <c r="I597" s="32">
        <v>133.4</v>
      </c>
    </row>
    <row r="598" spans="1:9" x14ac:dyDescent="0.25">
      <c r="A598" s="278"/>
      <c r="C598" s="31">
        <v>44586.208333333328</v>
      </c>
      <c r="D598" s="32">
        <v>484.1</v>
      </c>
      <c r="E598" s="32">
        <v>0</v>
      </c>
      <c r="F598" s="32">
        <v>7.5</v>
      </c>
      <c r="G598" s="32">
        <v>84.5</v>
      </c>
      <c r="H598" s="32">
        <v>0.4</v>
      </c>
      <c r="I598" s="32">
        <v>179.8</v>
      </c>
    </row>
    <row r="599" spans="1:9" x14ac:dyDescent="0.25">
      <c r="A599" s="278"/>
      <c r="C599" s="31">
        <v>44586.25</v>
      </c>
      <c r="D599" s="32">
        <v>484.5</v>
      </c>
      <c r="E599" s="32">
        <v>0</v>
      </c>
      <c r="F599" s="32">
        <v>7.5</v>
      </c>
      <c r="G599" s="32">
        <v>85.5</v>
      </c>
      <c r="H599" s="32">
        <v>0.5</v>
      </c>
      <c r="I599" s="32">
        <v>177.6</v>
      </c>
    </row>
    <row r="600" spans="1:9" x14ac:dyDescent="0.25">
      <c r="A600" s="278"/>
      <c r="C600" s="31">
        <v>44586.291666666672</v>
      </c>
      <c r="D600" s="32">
        <v>484.9</v>
      </c>
      <c r="E600" s="32">
        <v>0</v>
      </c>
      <c r="F600" s="32">
        <v>8</v>
      </c>
      <c r="G600" s="32">
        <v>82.1</v>
      </c>
      <c r="H600" s="32">
        <v>0.5</v>
      </c>
      <c r="I600" s="32">
        <v>167.4</v>
      </c>
    </row>
    <row r="601" spans="1:9" x14ac:dyDescent="0.25">
      <c r="A601" s="278"/>
      <c r="C601" s="31">
        <v>44586.333333333328</v>
      </c>
      <c r="D601" s="32">
        <v>485.2</v>
      </c>
      <c r="E601" s="32">
        <v>0</v>
      </c>
      <c r="F601" s="32">
        <v>8.1999999999999993</v>
      </c>
      <c r="G601" s="32">
        <v>81.2</v>
      </c>
      <c r="H601" s="32">
        <v>1.2</v>
      </c>
      <c r="I601" s="32">
        <v>183.3</v>
      </c>
    </row>
    <row r="602" spans="1:9" x14ac:dyDescent="0.25">
      <c r="A602" s="278"/>
      <c r="C602" s="31">
        <v>44586.375</v>
      </c>
      <c r="D602" s="32">
        <v>485.2</v>
      </c>
      <c r="E602" s="32">
        <v>0</v>
      </c>
      <c r="F602" s="32">
        <v>8.6999999999999993</v>
      </c>
      <c r="G602" s="32">
        <v>80.2</v>
      </c>
      <c r="H602" s="32">
        <v>1</v>
      </c>
      <c r="I602" s="32">
        <v>165.4</v>
      </c>
    </row>
    <row r="603" spans="1:9" x14ac:dyDescent="0.25">
      <c r="A603" s="278"/>
      <c r="C603" s="31">
        <v>44586.416666666672</v>
      </c>
      <c r="D603" s="32">
        <v>485.1</v>
      </c>
      <c r="E603" s="32">
        <v>0</v>
      </c>
      <c r="F603" s="32">
        <v>10.6</v>
      </c>
      <c r="G603" s="32">
        <v>73.599999999999994</v>
      </c>
      <c r="H603" s="32">
        <v>1.7</v>
      </c>
      <c r="I603" s="32">
        <v>154.6</v>
      </c>
    </row>
    <row r="604" spans="1:9" x14ac:dyDescent="0.25">
      <c r="A604" s="278"/>
      <c r="C604" s="31">
        <v>44586.458333333328</v>
      </c>
      <c r="D604" s="32">
        <v>484.7</v>
      </c>
      <c r="E604" s="32">
        <v>0</v>
      </c>
      <c r="F604" s="32">
        <v>12.1</v>
      </c>
      <c r="G604" s="32">
        <v>66.2</v>
      </c>
      <c r="H604" s="32">
        <v>1.7</v>
      </c>
      <c r="I604" s="32">
        <v>133.1</v>
      </c>
    </row>
    <row r="605" spans="1:9" x14ac:dyDescent="0.25">
      <c r="A605" s="278"/>
      <c r="C605" s="31">
        <v>44586.5</v>
      </c>
      <c r="D605" s="32">
        <v>484.2</v>
      </c>
      <c r="E605" s="32">
        <v>1</v>
      </c>
      <c r="F605" s="32">
        <v>13.3</v>
      </c>
      <c r="G605" s="32">
        <v>62.2</v>
      </c>
      <c r="H605" s="32">
        <v>1.1000000000000001</v>
      </c>
      <c r="I605" s="32">
        <v>155.30000000000001</v>
      </c>
    </row>
    <row r="606" spans="1:9" x14ac:dyDescent="0.25">
      <c r="A606" s="278"/>
      <c r="C606" s="31">
        <v>44586.541666666672</v>
      </c>
      <c r="D606" s="32">
        <v>483.5</v>
      </c>
      <c r="E606" s="32">
        <v>0</v>
      </c>
      <c r="F606" s="32">
        <v>14.3</v>
      </c>
      <c r="G606" s="32">
        <v>63.2</v>
      </c>
      <c r="H606" s="32">
        <v>2</v>
      </c>
      <c r="I606" s="32">
        <v>289.39999999999998</v>
      </c>
    </row>
    <row r="607" spans="1:9" x14ac:dyDescent="0.25">
      <c r="A607" s="278"/>
      <c r="C607" s="31">
        <v>44586.583333333328</v>
      </c>
      <c r="D607" s="32">
        <v>482.9</v>
      </c>
      <c r="E607" s="32">
        <v>0</v>
      </c>
      <c r="F607" s="32">
        <v>14.5</v>
      </c>
      <c r="G607" s="32">
        <v>62.3</v>
      </c>
      <c r="H607" s="32">
        <v>2</v>
      </c>
      <c r="I607" s="32">
        <v>346.7</v>
      </c>
    </row>
    <row r="608" spans="1:9" x14ac:dyDescent="0.25">
      <c r="A608" s="278"/>
      <c r="C608" s="31">
        <v>44586.625</v>
      </c>
      <c r="D608" s="32">
        <v>482.4</v>
      </c>
      <c r="E608" s="32">
        <v>0</v>
      </c>
      <c r="F608" s="32">
        <v>14.1</v>
      </c>
      <c r="G608" s="32">
        <v>64.5</v>
      </c>
      <c r="H608" s="32">
        <v>2</v>
      </c>
      <c r="I608" s="32">
        <v>42.9</v>
      </c>
    </row>
    <row r="609" spans="1:9" x14ac:dyDescent="0.25">
      <c r="A609" s="278"/>
      <c r="C609" s="31">
        <v>44586.666666666672</v>
      </c>
      <c r="D609" s="32">
        <v>482.3</v>
      </c>
      <c r="E609" s="32">
        <v>0</v>
      </c>
      <c r="F609" s="32">
        <v>13.8</v>
      </c>
      <c r="G609" s="32">
        <v>63.3</v>
      </c>
      <c r="H609" s="32">
        <v>2.2999999999999998</v>
      </c>
      <c r="I609" s="32">
        <v>65.7</v>
      </c>
    </row>
    <row r="610" spans="1:9" x14ac:dyDescent="0.25">
      <c r="A610" s="278"/>
      <c r="C610" s="31">
        <v>44586.708333333328</v>
      </c>
      <c r="D610" s="32">
        <v>482.7</v>
      </c>
      <c r="E610" s="32">
        <v>0</v>
      </c>
      <c r="F610" s="32">
        <v>12.5</v>
      </c>
      <c r="G610" s="32">
        <v>66.5</v>
      </c>
      <c r="H610" s="32">
        <v>2.1</v>
      </c>
      <c r="I610" s="32">
        <v>27.3</v>
      </c>
    </row>
    <row r="611" spans="1:9" x14ac:dyDescent="0.25">
      <c r="A611" s="278"/>
      <c r="C611" s="31">
        <v>44586.75</v>
      </c>
      <c r="D611" s="32">
        <v>483.6</v>
      </c>
      <c r="E611" s="32">
        <v>0</v>
      </c>
      <c r="F611" s="32">
        <v>9.4</v>
      </c>
      <c r="G611" s="32">
        <v>76.2</v>
      </c>
      <c r="H611" s="32">
        <v>1.5</v>
      </c>
      <c r="I611" s="32">
        <v>278.89999999999998</v>
      </c>
    </row>
    <row r="612" spans="1:9" x14ac:dyDescent="0.25">
      <c r="A612" s="278"/>
      <c r="C612" s="31">
        <v>44586.791666666672</v>
      </c>
      <c r="D612" s="32">
        <v>484.2</v>
      </c>
      <c r="E612" s="32">
        <v>0</v>
      </c>
      <c r="F612" s="32">
        <v>7.7</v>
      </c>
      <c r="G612" s="32">
        <v>86.1</v>
      </c>
      <c r="H612" s="32">
        <v>1.6</v>
      </c>
      <c r="I612" s="32">
        <v>257.39999999999998</v>
      </c>
    </row>
    <row r="613" spans="1:9" x14ac:dyDescent="0.25">
      <c r="A613" s="278"/>
      <c r="C613" s="31">
        <v>44586.833333333328</v>
      </c>
      <c r="D613" s="32">
        <v>484.5</v>
      </c>
      <c r="E613" s="32">
        <v>0</v>
      </c>
      <c r="F613" s="32">
        <v>8</v>
      </c>
      <c r="G613" s="32">
        <v>84.9</v>
      </c>
      <c r="H613" s="32">
        <v>0.7</v>
      </c>
      <c r="I613" s="32">
        <v>254.3</v>
      </c>
    </row>
    <row r="614" spans="1:9" x14ac:dyDescent="0.25">
      <c r="A614" s="278"/>
      <c r="C614" s="31">
        <v>44586.875</v>
      </c>
      <c r="D614" s="32">
        <v>484.8</v>
      </c>
      <c r="E614" s="32">
        <v>0</v>
      </c>
      <c r="F614" s="32">
        <v>8.1999999999999993</v>
      </c>
      <c r="G614" s="32">
        <v>84.2</v>
      </c>
      <c r="H614" s="32">
        <v>0.5</v>
      </c>
      <c r="I614" s="32">
        <v>223.2</v>
      </c>
    </row>
    <row r="615" spans="1:9" x14ac:dyDescent="0.25">
      <c r="A615" s="278"/>
      <c r="C615" s="31">
        <v>44586.916666666672</v>
      </c>
      <c r="D615" s="32">
        <v>485</v>
      </c>
      <c r="E615" s="32">
        <v>0</v>
      </c>
      <c r="F615" s="32">
        <v>8.1</v>
      </c>
      <c r="G615" s="32">
        <v>83.6</v>
      </c>
      <c r="H615" s="32">
        <v>1.3</v>
      </c>
      <c r="I615" s="32">
        <v>191.5</v>
      </c>
    </row>
    <row r="616" spans="1:9" x14ac:dyDescent="0.25">
      <c r="A616" s="278"/>
      <c r="C616" s="31">
        <v>44586.958333333328</v>
      </c>
      <c r="D616" s="32">
        <v>485</v>
      </c>
      <c r="E616" s="32">
        <v>0</v>
      </c>
      <c r="F616" s="32">
        <v>7.5</v>
      </c>
      <c r="G616" s="32">
        <v>84.4</v>
      </c>
      <c r="H616" s="32">
        <v>0.7</v>
      </c>
      <c r="I616" s="32">
        <v>172.4</v>
      </c>
    </row>
    <row r="617" spans="1:9" x14ac:dyDescent="0.25">
      <c r="A617" s="278">
        <v>26</v>
      </c>
      <c r="C617" s="31">
        <v>44587</v>
      </c>
      <c r="D617" s="32">
        <v>484.7</v>
      </c>
      <c r="E617" s="32">
        <v>1</v>
      </c>
      <c r="F617" s="32">
        <v>7.1</v>
      </c>
      <c r="G617" s="32">
        <v>84.2</v>
      </c>
      <c r="H617" s="32">
        <v>0.9</v>
      </c>
      <c r="I617" s="32">
        <v>252.5</v>
      </c>
    </row>
    <row r="618" spans="1:9" x14ac:dyDescent="0.25">
      <c r="A618" s="278"/>
      <c r="C618" s="31">
        <v>44587.041666666672</v>
      </c>
      <c r="D618" s="32">
        <v>484.6</v>
      </c>
      <c r="E618" s="32">
        <v>0</v>
      </c>
      <c r="F618" s="32">
        <v>5.9</v>
      </c>
      <c r="G618" s="32">
        <v>85.5</v>
      </c>
      <c r="H618" s="32">
        <v>1.2</v>
      </c>
      <c r="I618" s="32">
        <v>256.5</v>
      </c>
    </row>
    <row r="619" spans="1:9" x14ac:dyDescent="0.25">
      <c r="A619" s="278"/>
      <c r="C619" s="31">
        <v>44587.083333333328</v>
      </c>
      <c r="D619" s="32">
        <v>484.6</v>
      </c>
      <c r="E619" s="32">
        <v>5</v>
      </c>
      <c r="F619" s="32">
        <v>4.7</v>
      </c>
      <c r="G619" s="32">
        <v>90</v>
      </c>
      <c r="H619" s="32">
        <v>2.1</v>
      </c>
      <c r="I619" s="32">
        <v>270.8</v>
      </c>
    </row>
    <row r="620" spans="1:9" x14ac:dyDescent="0.25">
      <c r="A620" s="278"/>
      <c r="C620" s="31">
        <v>44587.125</v>
      </c>
      <c r="D620" s="32">
        <v>484.4</v>
      </c>
      <c r="E620" s="32">
        <v>1</v>
      </c>
      <c r="F620" s="32">
        <v>4</v>
      </c>
      <c r="G620" s="32">
        <v>89.9</v>
      </c>
      <c r="H620" s="32">
        <v>2.8</v>
      </c>
      <c r="I620" s="32">
        <v>261.3</v>
      </c>
    </row>
    <row r="621" spans="1:9" x14ac:dyDescent="0.25">
      <c r="A621" s="278"/>
      <c r="C621" s="31">
        <v>44587.166666666672</v>
      </c>
      <c r="D621" s="32">
        <v>484.6</v>
      </c>
      <c r="E621" s="32">
        <v>0</v>
      </c>
      <c r="F621" s="32">
        <v>4.2</v>
      </c>
      <c r="G621" s="32">
        <v>88.5</v>
      </c>
      <c r="H621" s="32">
        <v>1</v>
      </c>
      <c r="I621" s="32">
        <v>264.10000000000002</v>
      </c>
    </row>
    <row r="622" spans="1:9" x14ac:dyDescent="0.25">
      <c r="A622" s="278"/>
      <c r="C622" s="31">
        <v>44587.208333333328</v>
      </c>
      <c r="D622" s="32">
        <v>484.8</v>
      </c>
      <c r="E622" s="32">
        <v>0</v>
      </c>
      <c r="F622" s="32">
        <v>4.5</v>
      </c>
      <c r="G622" s="32">
        <v>87.1</v>
      </c>
      <c r="H622" s="32">
        <v>0.6</v>
      </c>
      <c r="I622" s="32">
        <v>259.89999999999998</v>
      </c>
    </row>
    <row r="623" spans="1:9" x14ac:dyDescent="0.25">
      <c r="A623" s="278"/>
      <c r="C623" s="31">
        <v>44587.25</v>
      </c>
      <c r="D623" s="32">
        <v>485.2</v>
      </c>
      <c r="E623" s="32">
        <v>0</v>
      </c>
      <c r="F623" s="32">
        <v>4.7</v>
      </c>
      <c r="G623" s="32">
        <v>86.6</v>
      </c>
      <c r="H623" s="32">
        <v>0.4</v>
      </c>
      <c r="I623" s="32">
        <v>263.60000000000002</v>
      </c>
    </row>
    <row r="624" spans="1:9" x14ac:dyDescent="0.25">
      <c r="A624" s="278"/>
      <c r="C624" s="31">
        <v>44587.291666666672</v>
      </c>
      <c r="D624" s="32">
        <v>485.4</v>
      </c>
      <c r="E624" s="32">
        <v>0</v>
      </c>
      <c r="F624" s="32">
        <v>5.7</v>
      </c>
      <c r="G624" s="32">
        <v>83.7</v>
      </c>
      <c r="H624" s="32">
        <v>0.4</v>
      </c>
      <c r="I624" s="32">
        <v>253.8</v>
      </c>
    </row>
    <row r="625" spans="1:9" x14ac:dyDescent="0.25">
      <c r="A625" s="278"/>
      <c r="C625" s="31">
        <v>44587.333333333328</v>
      </c>
      <c r="D625" s="32">
        <v>485.6</v>
      </c>
      <c r="E625" s="32">
        <v>0</v>
      </c>
      <c r="F625" s="32">
        <v>7.2</v>
      </c>
      <c r="G625" s="32">
        <v>77.3</v>
      </c>
      <c r="H625" s="32">
        <v>0.5</v>
      </c>
      <c r="I625" s="32">
        <v>246.1</v>
      </c>
    </row>
    <row r="626" spans="1:9" x14ac:dyDescent="0.25">
      <c r="A626" s="278"/>
      <c r="C626" s="31">
        <v>44587.375</v>
      </c>
      <c r="D626" s="32">
        <v>485.7</v>
      </c>
      <c r="E626" s="32">
        <v>0</v>
      </c>
      <c r="F626" s="32">
        <v>9</v>
      </c>
      <c r="G626" s="32">
        <v>71.599999999999994</v>
      </c>
      <c r="H626" s="32">
        <v>0.6</v>
      </c>
      <c r="I626" s="32">
        <v>241.8</v>
      </c>
    </row>
    <row r="627" spans="1:9" x14ac:dyDescent="0.25">
      <c r="A627" s="278"/>
      <c r="C627" s="31">
        <v>44587.416666666672</v>
      </c>
      <c r="D627" s="32">
        <v>485.5</v>
      </c>
      <c r="E627" s="32">
        <v>0</v>
      </c>
      <c r="F627" s="32">
        <v>10.8</v>
      </c>
      <c r="G627" s="32">
        <v>67.3</v>
      </c>
      <c r="H627" s="32">
        <v>0.7</v>
      </c>
      <c r="I627" s="32">
        <v>158.6</v>
      </c>
    </row>
    <row r="628" spans="1:9" x14ac:dyDescent="0.25">
      <c r="A628" s="278"/>
      <c r="C628" s="31">
        <v>44587.458333333328</v>
      </c>
      <c r="D628" s="32">
        <v>485.1</v>
      </c>
      <c r="E628" s="32">
        <v>0</v>
      </c>
      <c r="F628" s="32">
        <v>11.7</v>
      </c>
      <c r="G628" s="32">
        <v>65.900000000000006</v>
      </c>
      <c r="H628" s="32">
        <v>0.5</v>
      </c>
      <c r="I628" s="32">
        <v>83.6</v>
      </c>
    </row>
    <row r="629" spans="1:9" x14ac:dyDescent="0.25">
      <c r="A629" s="278"/>
      <c r="C629" s="31">
        <v>44587.5</v>
      </c>
      <c r="D629" s="32">
        <v>484.9</v>
      </c>
      <c r="E629" s="32">
        <v>2</v>
      </c>
      <c r="F629" s="32">
        <v>11.2</v>
      </c>
      <c r="G629" s="32">
        <v>72.599999999999994</v>
      </c>
      <c r="H629" s="32">
        <v>1.6</v>
      </c>
      <c r="I629" s="32">
        <v>54.6</v>
      </c>
    </row>
    <row r="630" spans="1:9" x14ac:dyDescent="0.25">
      <c r="A630" s="278"/>
      <c r="C630" s="31">
        <v>44587.541666666672</v>
      </c>
      <c r="D630" s="32">
        <v>484.6</v>
      </c>
      <c r="E630" s="32">
        <v>0</v>
      </c>
      <c r="F630" s="32">
        <v>12</v>
      </c>
      <c r="G630" s="32">
        <v>70.599999999999994</v>
      </c>
      <c r="H630" s="32">
        <v>2.2000000000000002</v>
      </c>
      <c r="I630" s="32">
        <v>50.1</v>
      </c>
    </row>
    <row r="631" spans="1:9" x14ac:dyDescent="0.25">
      <c r="A631" s="278"/>
      <c r="C631" s="31">
        <v>44587.583333333328</v>
      </c>
      <c r="D631" s="32">
        <v>484.3</v>
      </c>
      <c r="E631" s="32">
        <v>0</v>
      </c>
      <c r="F631" s="32">
        <v>12.1</v>
      </c>
      <c r="G631" s="32">
        <v>67.599999999999994</v>
      </c>
      <c r="H631" s="32">
        <v>1.8</v>
      </c>
      <c r="I631" s="32">
        <v>83.8</v>
      </c>
    </row>
    <row r="632" spans="1:9" x14ac:dyDescent="0.25">
      <c r="A632" s="278"/>
      <c r="C632" s="31">
        <v>44587.625</v>
      </c>
      <c r="D632" s="32">
        <v>483.9</v>
      </c>
      <c r="E632" s="32">
        <v>0</v>
      </c>
      <c r="F632" s="32">
        <v>12.1</v>
      </c>
      <c r="G632" s="32">
        <v>67.2</v>
      </c>
      <c r="H632" s="32">
        <v>1.3</v>
      </c>
      <c r="I632" s="32">
        <v>52.5</v>
      </c>
    </row>
    <row r="633" spans="1:9" x14ac:dyDescent="0.25">
      <c r="A633" s="278"/>
      <c r="C633" s="31">
        <v>44587.666666666672</v>
      </c>
      <c r="D633" s="32">
        <v>483.6</v>
      </c>
      <c r="E633" s="32">
        <v>0</v>
      </c>
      <c r="F633" s="32">
        <v>12.5</v>
      </c>
      <c r="G633" s="32">
        <v>64.8</v>
      </c>
      <c r="H633" s="32">
        <v>1.1000000000000001</v>
      </c>
      <c r="I633" s="32">
        <v>89.6</v>
      </c>
    </row>
    <row r="634" spans="1:9" x14ac:dyDescent="0.25">
      <c r="A634" s="278"/>
      <c r="C634" s="31">
        <v>44587.708333333328</v>
      </c>
      <c r="D634" s="32">
        <v>483.4</v>
      </c>
      <c r="E634" s="32">
        <v>0</v>
      </c>
      <c r="F634" s="32">
        <v>12.4</v>
      </c>
      <c r="G634" s="32">
        <v>64.400000000000006</v>
      </c>
      <c r="H634" s="32">
        <v>0.7</v>
      </c>
      <c r="I634" s="32">
        <v>270.89999999999998</v>
      </c>
    </row>
    <row r="635" spans="1:9" x14ac:dyDescent="0.25">
      <c r="A635" s="278"/>
      <c r="C635" s="31">
        <v>44587.75</v>
      </c>
      <c r="D635" s="32">
        <v>483.6</v>
      </c>
      <c r="E635" s="32">
        <v>0</v>
      </c>
      <c r="F635" s="32">
        <v>11.6</v>
      </c>
      <c r="G635" s="32">
        <v>69.2</v>
      </c>
      <c r="H635" s="32">
        <v>0.8</v>
      </c>
      <c r="I635" s="32">
        <v>246</v>
      </c>
    </row>
    <row r="636" spans="1:9" x14ac:dyDescent="0.25">
      <c r="A636" s="278"/>
      <c r="C636" s="31">
        <v>44587.791666666672</v>
      </c>
      <c r="D636" s="32">
        <v>484</v>
      </c>
      <c r="E636" s="32">
        <v>0</v>
      </c>
      <c r="F636" s="32">
        <v>10.3</v>
      </c>
      <c r="G636" s="32">
        <v>73.099999999999994</v>
      </c>
      <c r="H636" s="32">
        <v>1.5</v>
      </c>
      <c r="I636" s="32">
        <v>281.89999999999998</v>
      </c>
    </row>
    <row r="637" spans="1:9" x14ac:dyDescent="0.25">
      <c r="A637" s="278"/>
      <c r="C637" s="31">
        <v>44587.833333333328</v>
      </c>
      <c r="D637" s="32">
        <v>484.6</v>
      </c>
      <c r="E637" s="32">
        <v>0</v>
      </c>
      <c r="F637" s="32">
        <v>9.8000000000000007</v>
      </c>
      <c r="G637" s="32">
        <v>75.3</v>
      </c>
      <c r="H637" s="32">
        <v>1</v>
      </c>
      <c r="I637" s="32">
        <v>254.4</v>
      </c>
    </row>
    <row r="638" spans="1:9" x14ac:dyDescent="0.25">
      <c r="A638" s="278"/>
      <c r="C638" s="31">
        <v>44587.875</v>
      </c>
      <c r="D638" s="32">
        <v>485.1</v>
      </c>
      <c r="E638" s="32">
        <v>0</v>
      </c>
      <c r="F638" s="32">
        <v>9.3000000000000007</v>
      </c>
      <c r="G638" s="32">
        <v>79</v>
      </c>
      <c r="H638" s="32">
        <v>0.7</v>
      </c>
      <c r="I638" s="32">
        <v>172.5</v>
      </c>
    </row>
    <row r="639" spans="1:9" x14ac:dyDescent="0.25">
      <c r="A639" s="278"/>
      <c r="C639" s="31">
        <v>44587.916666666672</v>
      </c>
      <c r="D639" s="32">
        <v>485.3</v>
      </c>
      <c r="E639" s="32">
        <v>0</v>
      </c>
      <c r="F639" s="32">
        <v>8.4</v>
      </c>
      <c r="G639" s="32">
        <v>85.4</v>
      </c>
      <c r="H639" s="32">
        <v>0.2</v>
      </c>
      <c r="I639" s="32">
        <v>280.2</v>
      </c>
    </row>
    <row r="640" spans="1:9" x14ac:dyDescent="0.25">
      <c r="A640" s="278"/>
      <c r="C640" s="31">
        <v>44587.958333333328</v>
      </c>
      <c r="D640" s="32">
        <v>485.1</v>
      </c>
      <c r="E640" s="32">
        <v>0</v>
      </c>
      <c r="F640" s="32">
        <v>8.1</v>
      </c>
      <c r="G640" s="32">
        <v>85.9</v>
      </c>
      <c r="H640" s="32">
        <v>0.7</v>
      </c>
      <c r="I640" s="32">
        <v>243.4</v>
      </c>
    </row>
    <row r="641" spans="1:9" x14ac:dyDescent="0.25">
      <c r="A641" s="278">
        <v>27</v>
      </c>
      <c r="C641" s="31">
        <v>44588</v>
      </c>
      <c r="D641" s="32">
        <v>485</v>
      </c>
      <c r="E641" s="32">
        <v>0</v>
      </c>
      <c r="F641" s="32">
        <v>8</v>
      </c>
      <c r="G641" s="32">
        <v>80.2</v>
      </c>
      <c r="H641" s="32">
        <v>0.6</v>
      </c>
      <c r="I641" s="32">
        <v>185.6</v>
      </c>
    </row>
    <row r="642" spans="1:9" x14ac:dyDescent="0.25">
      <c r="A642" s="278"/>
      <c r="C642" s="31">
        <v>44588.041666666672</v>
      </c>
      <c r="D642" s="32">
        <v>484.6</v>
      </c>
      <c r="E642" s="32">
        <v>0</v>
      </c>
      <c r="F642" s="32">
        <v>7.7</v>
      </c>
      <c r="G642" s="32">
        <v>81.5</v>
      </c>
      <c r="H642" s="32">
        <v>0.3</v>
      </c>
      <c r="I642" s="32">
        <v>105.5</v>
      </c>
    </row>
    <row r="643" spans="1:9" x14ac:dyDescent="0.25">
      <c r="A643" s="278"/>
      <c r="C643" s="31">
        <v>44588.083333333328</v>
      </c>
      <c r="D643" s="32">
        <v>484.4</v>
      </c>
      <c r="E643" s="32">
        <v>0</v>
      </c>
      <c r="F643" s="32">
        <v>7.5</v>
      </c>
      <c r="G643" s="32">
        <v>82.7</v>
      </c>
      <c r="H643" s="32">
        <v>0.3</v>
      </c>
      <c r="I643" s="32">
        <v>100.4</v>
      </c>
    </row>
    <row r="644" spans="1:9" x14ac:dyDescent="0.25">
      <c r="A644" s="278"/>
      <c r="C644" s="31">
        <v>44588.125</v>
      </c>
      <c r="D644" s="32">
        <v>484.3</v>
      </c>
      <c r="E644" s="32">
        <v>0</v>
      </c>
      <c r="F644" s="32">
        <v>7.2</v>
      </c>
      <c r="G644" s="32">
        <v>85.7</v>
      </c>
      <c r="H644" s="32">
        <v>0.2</v>
      </c>
      <c r="I644" s="32">
        <v>15.5</v>
      </c>
    </row>
    <row r="645" spans="1:9" x14ac:dyDescent="0.25">
      <c r="A645" s="278"/>
      <c r="C645" s="31">
        <v>44588.166666666672</v>
      </c>
      <c r="D645" s="32">
        <v>484.3</v>
      </c>
      <c r="E645" s="32">
        <v>0</v>
      </c>
      <c r="F645" s="32">
        <v>7</v>
      </c>
      <c r="G645" s="32">
        <v>87.1</v>
      </c>
      <c r="H645" s="32">
        <v>0.3</v>
      </c>
      <c r="I645" s="32">
        <v>282.8</v>
      </c>
    </row>
    <row r="646" spans="1:9" x14ac:dyDescent="0.25">
      <c r="A646" s="278"/>
      <c r="C646" s="31">
        <v>44588.208333333328</v>
      </c>
      <c r="D646" s="32">
        <v>484.4</v>
      </c>
      <c r="E646" s="32">
        <v>0</v>
      </c>
      <c r="F646" s="32">
        <v>6.9</v>
      </c>
      <c r="G646" s="32">
        <v>84.8</v>
      </c>
      <c r="H646" s="32">
        <v>0.5</v>
      </c>
      <c r="I646" s="32">
        <v>1.1000000000000001</v>
      </c>
    </row>
    <row r="647" spans="1:9" x14ac:dyDescent="0.25">
      <c r="A647" s="278"/>
      <c r="C647" s="31">
        <v>44588.25</v>
      </c>
      <c r="D647" s="32">
        <v>484.8</v>
      </c>
      <c r="E647" s="32">
        <v>0</v>
      </c>
      <c r="F647" s="32">
        <v>6.7</v>
      </c>
      <c r="G647" s="32">
        <v>86.2</v>
      </c>
      <c r="H647" s="32">
        <v>1</v>
      </c>
      <c r="I647" s="32">
        <v>294.89999999999998</v>
      </c>
    </row>
    <row r="648" spans="1:9" x14ac:dyDescent="0.25">
      <c r="A648" s="278"/>
      <c r="C648" s="31">
        <v>44588.291666666672</v>
      </c>
      <c r="D648" s="32">
        <v>485.1</v>
      </c>
      <c r="E648" s="32">
        <v>0</v>
      </c>
      <c r="F648" s="32">
        <v>7.7</v>
      </c>
      <c r="G648" s="32">
        <v>84.1</v>
      </c>
      <c r="H648" s="32">
        <v>0.5</v>
      </c>
      <c r="I648" s="32">
        <v>138.19999999999999</v>
      </c>
    </row>
    <row r="649" spans="1:9" x14ac:dyDescent="0.25">
      <c r="A649" s="278"/>
      <c r="C649" s="31">
        <v>44588.333333333328</v>
      </c>
      <c r="D649" s="32">
        <v>485.3</v>
      </c>
      <c r="E649" s="32">
        <v>0</v>
      </c>
      <c r="F649" s="32">
        <v>9.3000000000000007</v>
      </c>
      <c r="G649" s="32">
        <v>73.8</v>
      </c>
      <c r="H649" s="32">
        <v>0.9</v>
      </c>
      <c r="I649" s="32">
        <v>131.1</v>
      </c>
    </row>
    <row r="650" spans="1:9" x14ac:dyDescent="0.25">
      <c r="A650" s="278"/>
      <c r="C650" s="31">
        <v>44588.375</v>
      </c>
      <c r="D650" s="32">
        <v>485.3</v>
      </c>
      <c r="E650" s="32">
        <v>0</v>
      </c>
      <c r="F650" s="32">
        <v>11.2</v>
      </c>
      <c r="G650" s="32">
        <v>67</v>
      </c>
      <c r="H650" s="32">
        <v>0.7</v>
      </c>
      <c r="I650" s="32">
        <v>152.19999999999999</v>
      </c>
    </row>
    <row r="651" spans="1:9" x14ac:dyDescent="0.25">
      <c r="A651" s="278"/>
      <c r="C651" s="31">
        <v>44588.416666666672</v>
      </c>
      <c r="D651" s="32">
        <v>485</v>
      </c>
      <c r="E651" s="32">
        <v>0</v>
      </c>
      <c r="F651" s="32">
        <v>13.5</v>
      </c>
      <c r="G651" s="32">
        <v>61.2</v>
      </c>
      <c r="H651" s="32">
        <v>0.6</v>
      </c>
      <c r="I651" s="32">
        <v>219.7</v>
      </c>
    </row>
    <row r="652" spans="1:9" x14ac:dyDescent="0.25">
      <c r="A652" s="278"/>
      <c r="C652" s="31">
        <v>44588.458333333328</v>
      </c>
      <c r="D652" s="32">
        <v>484.5</v>
      </c>
      <c r="E652" s="32">
        <v>0</v>
      </c>
      <c r="F652" s="32">
        <v>15.4</v>
      </c>
      <c r="G652" s="32">
        <v>53.9</v>
      </c>
      <c r="H652" s="32">
        <v>1.4</v>
      </c>
      <c r="I652" s="32">
        <v>153.69999999999999</v>
      </c>
    </row>
    <row r="653" spans="1:9" x14ac:dyDescent="0.25">
      <c r="A653" s="278"/>
      <c r="C653" s="31">
        <v>44588.5</v>
      </c>
      <c r="D653" s="32">
        <v>484</v>
      </c>
      <c r="E653" s="32">
        <v>0</v>
      </c>
      <c r="F653" s="32">
        <v>15.5</v>
      </c>
      <c r="G653" s="32">
        <v>52.6</v>
      </c>
      <c r="H653" s="32">
        <v>1.7</v>
      </c>
      <c r="I653" s="32">
        <v>158.4</v>
      </c>
    </row>
    <row r="654" spans="1:9" x14ac:dyDescent="0.25">
      <c r="A654" s="278"/>
      <c r="C654" s="31">
        <v>44588.541666666672</v>
      </c>
      <c r="D654" s="32">
        <v>484.1</v>
      </c>
      <c r="E654" s="32">
        <v>0</v>
      </c>
      <c r="F654" s="32">
        <v>13.7</v>
      </c>
      <c r="G654" s="32">
        <v>57.9</v>
      </c>
      <c r="H654" s="32">
        <v>2.6</v>
      </c>
      <c r="I654" s="32">
        <v>277.2</v>
      </c>
    </row>
    <row r="655" spans="1:9" x14ac:dyDescent="0.25">
      <c r="A655" s="278"/>
      <c r="C655" s="31">
        <v>44588.583333333328</v>
      </c>
      <c r="D655" s="32">
        <v>484.1</v>
      </c>
      <c r="E655" s="32">
        <v>6</v>
      </c>
      <c r="F655" s="32">
        <v>10.199999999999999</v>
      </c>
      <c r="G655" s="32">
        <v>70.7</v>
      </c>
      <c r="H655" s="32">
        <v>1.7</v>
      </c>
      <c r="I655" s="32">
        <v>256.2</v>
      </c>
    </row>
    <row r="656" spans="1:9" x14ac:dyDescent="0.25">
      <c r="A656" s="278"/>
      <c r="C656" s="31">
        <v>44588.625</v>
      </c>
      <c r="D656" s="32">
        <v>483.9</v>
      </c>
      <c r="E656" s="32">
        <v>0</v>
      </c>
      <c r="F656" s="32">
        <v>9.6</v>
      </c>
      <c r="G656" s="32">
        <v>75.599999999999994</v>
      </c>
      <c r="H656" s="32">
        <v>1.1000000000000001</v>
      </c>
      <c r="I656" s="32">
        <v>133.4</v>
      </c>
    </row>
    <row r="657" spans="1:9" x14ac:dyDescent="0.25">
      <c r="A657" s="278"/>
      <c r="C657" s="31">
        <v>44588.666666666672</v>
      </c>
      <c r="D657" s="32">
        <v>483.6</v>
      </c>
      <c r="E657" s="32">
        <v>0</v>
      </c>
      <c r="F657" s="32">
        <v>10.4</v>
      </c>
      <c r="G657" s="32">
        <v>71.8</v>
      </c>
      <c r="H657" s="32">
        <v>0.6</v>
      </c>
      <c r="I657" s="32">
        <v>296.7</v>
      </c>
    </row>
    <row r="658" spans="1:9" x14ac:dyDescent="0.25">
      <c r="A658" s="278"/>
      <c r="C658" s="31">
        <v>44588.708333333328</v>
      </c>
      <c r="D658" s="32">
        <v>483.5</v>
      </c>
      <c r="E658" s="32">
        <v>0</v>
      </c>
      <c r="F658" s="32">
        <v>11.4</v>
      </c>
      <c r="G658" s="32">
        <v>67.599999999999994</v>
      </c>
      <c r="H658" s="32">
        <v>0.7</v>
      </c>
      <c r="I658" s="32">
        <v>25.6</v>
      </c>
    </row>
    <row r="659" spans="1:9" x14ac:dyDescent="0.25">
      <c r="A659" s="278"/>
      <c r="C659" s="31">
        <v>44588.75</v>
      </c>
      <c r="D659" s="32">
        <v>483.6</v>
      </c>
      <c r="E659" s="32">
        <v>0</v>
      </c>
      <c r="F659" s="32">
        <v>11.4</v>
      </c>
      <c r="G659" s="32">
        <v>65.8</v>
      </c>
      <c r="H659" s="32">
        <v>0.6</v>
      </c>
      <c r="I659" s="32">
        <v>218.2</v>
      </c>
    </row>
    <row r="660" spans="1:9" x14ac:dyDescent="0.25">
      <c r="A660" s="278"/>
      <c r="C660" s="31">
        <v>44588.791666666672</v>
      </c>
      <c r="D660" s="32">
        <v>484.2</v>
      </c>
      <c r="E660" s="32">
        <v>0</v>
      </c>
      <c r="F660" s="32">
        <v>10.8</v>
      </c>
      <c r="G660" s="32">
        <v>69.3</v>
      </c>
      <c r="H660" s="32">
        <v>0.9</v>
      </c>
      <c r="I660" s="32">
        <v>200.2</v>
      </c>
    </row>
    <row r="661" spans="1:9" x14ac:dyDescent="0.25">
      <c r="A661" s="278"/>
      <c r="C661" s="31">
        <v>44588.833333333328</v>
      </c>
      <c r="D661" s="32">
        <v>484.6</v>
      </c>
      <c r="E661" s="32">
        <v>0</v>
      </c>
      <c r="F661" s="32">
        <v>9.8000000000000007</v>
      </c>
      <c r="G661" s="32">
        <v>74.5</v>
      </c>
      <c r="H661" s="32">
        <v>1.1000000000000001</v>
      </c>
      <c r="I661" s="32">
        <v>192.7</v>
      </c>
    </row>
    <row r="662" spans="1:9" x14ac:dyDescent="0.25">
      <c r="A662" s="278"/>
      <c r="C662" s="31">
        <v>44588.875</v>
      </c>
      <c r="D662" s="32">
        <v>484.9</v>
      </c>
      <c r="E662" s="32">
        <v>0</v>
      </c>
      <c r="F662" s="32">
        <v>9.3000000000000007</v>
      </c>
      <c r="G662" s="32">
        <v>75.900000000000006</v>
      </c>
      <c r="H662" s="32">
        <v>0.5</v>
      </c>
      <c r="I662" s="32">
        <v>30</v>
      </c>
    </row>
    <row r="663" spans="1:9" x14ac:dyDescent="0.25">
      <c r="A663" s="278"/>
      <c r="C663" s="31">
        <v>44588.916666666672</v>
      </c>
      <c r="D663" s="32">
        <v>485.1</v>
      </c>
      <c r="E663" s="32">
        <v>0</v>
      </c>
      <c r="F663" s="32">
        <v>9.1</v>
      </c>
      <c r="G663" s="32">
        <v>77.7</v>
      </c>
      <c r="H663" s="32">
        <v>0.3</v>
      </c>
      <c r="I663" s="32">
        <v>218.3</v>
      </c>
    </row>
    <row r="664" spans="1:9" x14ac:dyDescent="0.25">
      <c r="A664" s="278"/>
      <c r="C664" s="31">
        <v>44588.958333333328</v>
      </c>
      <c r="D664" s="32">
        <v>485</v>
      </c>
      <c r="E664" s="32">
        <v>0</v>
      </c>
      <c r="F664" s="32">
        <v>8.6999999999999993</v>
      </c>
      <c r="G664" s="32">
        <v>79.400000000000006</v>
      </c>
      <c r="H664" s="32">
        <v>0.5</v>
      </c>
      <c r="I664" s="32">
        <v>214.6</v>
      </c>
    </row>
    <row r="665" spans="1:9" x14ac:dyDescent="0.25">
      <c r="A665" s="278">
        <v>28</v>
      </c>
      <c r="C665" s="31">
        <v>44589</v>
      </c>
      <c r="D665" s="32">
        <v>484.8</v>
      </c>
      <c r="E665" s="32">
        <v>0</v>
      </c>
      <c r="F665" s="32">
        <v>8.6</v>
      </c>
      <c r="G665" s="32">
        <v>80</v>
      </c>
      <c r="H665" s="32">
        <v>0.3</v>
      </c>
      <c r="I665" s="32">
        <v>33.299999999999997</v>
      </c>
    </row>
    <row r="666" spans="1:9" x14ac:dyDescent="0.25">
      <c r="A666" s="278"/>
      <c r="C666" s="31">
        <v>44589.041666666672</v>
      </c>
      <c r="D666" s="32">
        <v>484.5</v>
      </c>
      <c r="E666" s="32">
        <v>0</v>
      </c>
      <c r="F666" s="32">
        <v>8.3000000000000007</v>
      </c>
      <c r="G666" s="32">
        <v>81.8</v>
      </c>
      <c r="H666" s="32">
        <v>0.5</v>
      </c>
      <c r="I666" s="32">
        <v>351.9</v>
      </c>
    </row>
    <row r="667" spans="1:9" x14ac:dyDescent="0.25">
      <c r="A667" s="278"/>
      <c r="C667" s="31">
        <v>44589.083333333328</v>
      </c>
      <c r="D667" s="32">
        <v>484.1</v>
      </c>
      <c r="E667" s="32">
        <v>0</v>
      </c>
      <c r="F667" s="32">
        <v>8.1</v>
      </c>
      <c r="G667" s="32">
        <v>82.2</v>
      </c>
      <c r="H667" s="32">
        <v>0.5</v>
      </c>
      <c r="I667" s="32">
        <v>287.3</v>
      </c>
    </row>
    <row r="668" spans="1:9" x14ac:dyDescent="0.25">
      <c r="A668" s="278"/>
      <c r="C668" s="31">
        <v>44589.125</v>
      </c>
      <c r="D668" s="32">
        <v>483.9</v>
      </c>
      <c r="E668" s="32">
        <v>0</v>
      </c>
      <c r="F668" s="32">
        <v>7.9</v>
      </c>
      <c r="G668" s="32">
        <v>82.5</v>
      </c>
      <c r="H668" s="32">
        <v>0.5</v>
      </c>
      <c r="I668" s="32">
        <v>247.4</v>
      </c>
    </row>
    <row r="669" spans="1:9" x14ac:dyDescent="0.25">
      <c r="A669" s="278"/>
      <c r="C669" s="31">
        <v>44589.166666666672</v>
      </c>
      <c r="D669" s="32">
        <v>484</v>
      </c>
      <c r="E669" s="32">
        <v>0</v>
      </c>
      <c r="F669" s="32">
        <v>7.5</v>
      </c>
      <c r="G669" s="32">
        <v>83.8</v>
      </c>
      <c r="H669" s="32">
        <v>0.5</v>
      </c>
      <c r="I669" s="32">
        <v>279.5</v>
      </c>
    </row>
    <row r="670" spans="1:9" x14ac:dyDescent="0.25">
      <c r="A670" s="278"/>
      <c r="C670" s="31">
        <v>44589.208333333328</v>
      </c>
      <c r="D670" s="32">
        <v>484.3</v>
      </c>
      <c r="E670" s="32">
        <v>0</v>
      </c>
      <c r="F670" s="32">
        <v>7.5</v>
      </c>
      <c r="G670" s="32">
        <v>82.5</v>
      </c>
      <c r="H670" s="32">
        <v>0.7</v>
      </c>
      <c r="I670" s="32">
        <v>257.10000000000002</v>
      </c>
    </row>
    <row r="671" spans="1:9" x14ac:dyDescent="0.25">
      <c r="A671" s="278"/>
      <c r="C671" s="31">
        <v>44589.25</v>
      </c>
      <c r="D671" s="32">
        <v>484.5</v>
      </c>
      <c r="E671" s="32">
        <v>0</v>
      </c>
      <c r="F671" s="32">
        <v>7.6</v>
      </c>
      <c r="G671" s="32">
        <v>81.400000000000006</v>
      </c>
      <c r="H671" s="32">
        <v>0.2</v>
      </c>
      <c r="I671" s="32">
        <v>100.2</v>
      </c>
    </row>
    <row r="672" spans="1:9" x14ac:dyDescent="0.25">
      <c r="A672" s="278"/>
      <c r="C672" s="31">
        <v>44589.291666666672</v>
      </c>
      <c r="D672" s="32">
        <v>484.8</v>
      </c>
      <c r="E672" s="32">
        <v>0</v>
      </c>
      <c r="F672" s="32">
        <v>8.3000000000000007</v>
      </c>
      <c r="G672" s="32">
        <v>79.8</v>
      </c>
      <c r="H672" s="32">
        <v>0.3</v>
      </c>
      <c r="I672" s="32">
        <v>115</v>
      </c>
    </row>
    <row r="673" spans="1:9" x14ac:dyDescent="0.25">
      <c r="A673" s="278"/>
      <c r="C673" s="31">
        <v>44589.333333333328</v>
      </c>
      <c r="D673" s="32">
        <v>484.9</v>
      </c>
      <c r="E673" s="32">
        <v>0</v>
      </c>
      <c r="F673" s="32">
        <v>10.1</v>
      </c>
      <c r="G673" s="32">
        <v>71.3</v>
      </c>
      <c r="H673" s="32">
        <v>0.6</v>
      </c>
      <c r="I673" s="32">
        <v>145.4</v>
      </c>
    </row>
    <row r="674" spans="1:9" x14ac:dyDescent="0.25">
      <c r="A674" s="278"/>
      <c r="C674" s="31">
        <v>44589.375</v>
      </c>
      <c r="D674" s="32">
        <v>484.7</v>
      </c>
      <c r="E674" s="32">
        <v>0</v>
      </c>
      <c r="F674" s="32">
        <v>11.9</v>
      </c>
      <c r="G674" s="32">
        <v>63.6</v>
      </c>
      <c r="H674" s="32">
        <v>1.6</v>
      </c>
      <c r="I674" s="32">
        <v>128.19999999999999</v>
      </c>
    </row>
    <row r="675" spans="1:9" x14ac:dyDescent="0.25">
      <c r="A675" s="278"/>
      <c r="C675" s="31">
        <v>44589.416666666672</v>
      </c>
      <c r="D675" s="32">
        <v>484.5</v>
      </c>
      <c r="E675" s="32">
        <v>0</v>
      </c>
      <c r="F675" s="32">
        <v>13.7</v>
      </c>
      <c r="G675" s="32">
        <v>56.7</v>
      </c>
      <c r="H675" s="32">
        <v>1.3</v>
      </c>
      <c r="I675" s="32">
        <v>133.9</v>
      </c>
    </row>
    <row r="676" spans="1:9" x14ac:dyDescent="0.25">
      <c r="A676" s="278"/>
      <c r="C676" s="31">
        <v>44589.458333333328</v>
      </c>
      <c r="D676" s="32">
        <v>483.8</v>
      </c>
      <c r="E676" s="32">
        <v>0</v>
      </c>
      <c r="F676" s="32">
        <v>15.7</v>
      </c>
      <c r="G676" s="32">
        <v>51</v>
      </c>
      <c r="H676" s="32">
        <v>1.3</v>
      </c>
      <c r="I676" s="32">
        <v>128.6</v>
      </c>
    </row>
    <row r="677" spans="1:9" x14ac:dyDescent="0.25">
      <c r="A677" s="278"/>
      <c r="C677" s="31">
        <v>44589.5</v>
      </c>
      <c r="D677" s="32">
        <v>483.4</v>
      </c>
      <c r="E677" s="32">
        <v>0</v>
      </c>
      <c r="F677" s="32">
        <v>15</v>
      </c>
      <c r="G677" s="32">
        <v>55.9</v>
      </c>
      <c r="H677" s="32">
        <v>2.6</v>
      </c>
      <c r="I677" s="32">
        <v>31.1</v>
      </c>
    </row>
    <row r="678" spans="1:9" x14ac:dyDescent="0.25">
      <c r="A678" s="278"/>
      <c r="C678" s="31">
        <v>44589.541666666672</v>
      </c>
      <c r="D678" s="32">
        <v>483.4</v>
      </c>
      <c r="E678" s="32">
        <v>6</v>
      </c>
      <c r="F678" s="32">
        <v>12.5</v>
      </c>
      <c r="G678" s="32">
        <v>70.8</v>
      </c>
      <c r="H678" s="32">
        <v>2.5</v>
      </c>
      <c r="I678" s="32">
        <v>77.599999999999994</v>
      </c>
    </row>
    <row r="679" spans="1:9" x14ac:dyDescent="0.25">
      <c r="A679" s="278"/>
      <c r="C679" s="31">
        <v>44589.583333333328</v>
      </c>
      <c r="D679" s="32">
        <v>484</v>
      </c>
      <c r="E679" s="32">
        <v>6</v>
      </c>
      <c r="F679" s="32">
        <v>8.1999999999999993</v>
      </c>
      <c r="G679" s="32">
        <v>80.099999999999994</v>
      </c>
      <c r="H679" s="32">
        <v>2</v>
      </c>
      <c r="I679" s="32">
        <v>85.2</v>
      </c>
    </row>
    <row r="680" spans="1:9" x14ac:dyDescent="0.25">
      <c r="A680" s="278"/>
      <c r="C680" s="31">
        <v>44589.625</v>
      </c>
      <c r="D680" s="32">
        <v>484</v>
      </c>
      <c r="E680" s="32">
        <v>6</v>
      </c>
      <c r="F680" s="32">
        <v>7.2</v>
      </c>
      <c r="G680" s="32">
        <v>85.6</v>
      </c>
      <c r="H680" s="32">
        <v>1.1000000000000001</v>
      </c>
      <c r="I680" s="32">
        <v>50.9</v>
      </c>
    </row>
    <row r="681" spans="1:9" x14ac:dyDescent="0.25">
      <c r="A681" s="278"/>
      <c r="C681" s="31">
        <v>44589.666666666672</v>
      </c>
      <c r="D681" s="32">
        <v>483.3</v>
      </c>
      <c r="E681" s="32">
        <v>0</v>
      </c>
      <c r="F681" s="32">
        <v>8.1999999999999993</v>
      </c>
      <c r="G681" s="32">
        <v>78.8</v>
      </c>
      <c r="H681" s="32">
        <v>1.1000000000000001</v>
      </c>
      <c r="I681" s="32">
        <v>265.10000000000002</v>
      </c>
    </row>
    <row r="682" spans="1:9" x14ac:dyDescent="0.25">
      <c r="A682" s="278"/>
      <c r="C682" s="31">
        <v>44589.708333333328</v>
      </c>
      <c r="D682" s="32">
        <v>483.1</v>
      </c>
      <c r="E682" s="32">
        <v>0</v>
      </c>
      <c r="F682" s="32">
        <v>8.8000000000000007</v>
      </c>
      <c r="G682" s="32">
        <v>75.400000000000006</v>
      </c>
      <c r="H682" s="32">
        <v>0.5</v>
      </c>
      <c r="I682" s="32">
        <v>264.89999999999998</v>
      </c>
    </row>
    <row r="683" spans="1:9" x14ac:dyDescent="0.25">
      <c r="A683" s="278"/>
      <c r="C683" s="31">
        <v>44589.75</v>
      </c>
      <c r="D683" s="32">
        <v>483</v>
      </c>
      <c r="E683" s="32">
        <v>0</v>
      </c>
      <c r="F683" s="32">
        <v>8.8000000000000007</v>
      </c>
      <c r="G683" s="32">
        <v>74.8</v>
      </c>
      <c r="H683" s="32">
        <v>0.3</v>
      </c>
      <c r="I683" s="32">
        <v>161.9</v>
      </c>
    </row>
    <row r="684" spans="1:9" x14ac:dyDescent="0.25">
      <c r="A684" s="278"/>
      <c r="C684" s="31">
        <v>44589.791666666672</v>
      </c>
      <c r="D684" s="32">
        <v>483.6</v>
      </c>
      <c r="E684" s="32">
        <v>0</v>
      </c>
      <c r="F684" s="32">
        <v>8.6</v>
      </c>
      <c r="G684" s="32">
        <v>78.7</v>
      </c>
      <c r="H684" s="32">
        <v>0.5</v>
      </c>
      <c r="I684" s="32">
        <v>173</v>
      </c>
    </row>
    <row r="685" spans="1:9" x14ac:dyDescent="0.25">
      <c r="A685" s="278"/>
      <c r="C685" s="31">
        <v>44589.833333333328</v>
      </c>
      <c r="D685" s="32">
        <v>484.2</v>
      </c>
      <c r="E685" s="32">
        <v>0</v>
      </c>
      <c r="F685" s="32">
        <v>8.4</v>
      </c>
      <c r="G685" s="32">
        <v>79.099999999999994</v>
      </c>
      <c r="H685" s="32">
        <v>0.3</v>
      </c>
      <c r="I685" s="32">
        <v>127.6</v>
      </c>
    </row>
    <row r="686" spans="1:9" x14ac:dyDescent="0.25">
      <c r="A686" s="278"/>
      <c r="C686" s="31">
        <v>44589.875</v>
      </c>
      <c r="D686" s="32">
        <v>484.4</v>
      </c>
      <c r="E686" s="32">
        <v>0</v>
      </c>
      <c r="F686" s="32">
        <v>8.3000000000000007</v>
      </c>
      <c r="G686" s="32">
        <v>80.7</v>
      </c>
      <c r="H686" s="32">
        <v>0.3</v>
      </c>
      <c r="I686" s="32">
        <v>59.4</v>
      </c>
    </row>
    <row r="687" spans="1:9" x14ac:dyDescent="0.25">
      <c r="A687" s="278"/>
      <c r="C687" s="31">
        <v>44589.916666666672</v>
      </c>
      <c r="D687" s="32">
        <v>484.7</v>
      </c>
      <c r="E687" s="32">
        <v>0</v>
      </c>
      <c r="F687" s="32">
        <v>7.8</v>
      </c>
      <c r="G687" s="32">
        <v>80.400000000000006</v>
      </c>
      <c r="H687" s="32">
        <v>1</v>
      </c>
      <c r="I687" s="32">
        <v>342.4</v>
      </c>
    </row>
    <row r="688" spans="1:9" x14ac:dyDescent="0.25">
      <c r="A688" s="278"/>
      <c r="C688" s="31">
        <v>44589.958333333328</v>
      </c>
      <c r="D688" s="32">
        <v>484.7</v>
      </c>
      <c r="E688" s="32">
        <v>0</v>
      </c>
      <c r="F688" s="32">
        <v>7.3</v>
      </c>
      <c r="G688" s="32">
        <v>83.8</v>
      </c>
      <c r="H688" s="32">
        <v>0.5</v>
      </c>
      <c r="I688" s="32">
        <v>301.8</v>
      </c>
    </row>
    <row r="689" spans="1:9" x14ac:dyDescent="0.25">
      <c r="A689" s="278">
        <v>29</v>
      </c>
      <c r="C689" s="31">
        <v>44590</v>
      </c>
      <c r="D689" s="32">
        <v>484.4</v>
      </c>
      <c r="E689" s="32">
        <v>0</v>
      </c>
      <c r="F689" s="32">
        <v>6.8</v>
      </c>
      <c r="G689" s="32">
        <v>86.6</v>
      </c>
      <c r="H689" s="32">
        <v>0.7</v>
      </c>
      <c r="I689" s="32">
        <v>272.8</v>
      </c>
    </row>
    <row r="690" spans="1:9" x14ac:dyDescent="0.25">
      <c r="A690" s="278"/>
      <c r="C690" s="31">
        <v>44590.041666666672</v>
      </c>
      <c r="D690" s="32">
        <v>484.1</v>
      </c>
      <c r="E690" s="32">
        <v>0</v>
      </c>
      <c r="F690" s="32">
        <v>6.5</v>
      </c>
      <c r="G690" s="32">
        <v>86.6</v>
      </c>
      <c r="H690" s="32">
        <v>0.4</v>
      </c>
      <c r="I690" s="32">
        <v>263.7</v>
      </c>
    </row>
    <row r="691" spans="1:9" x14ac:dyDescent="0.25">
      <c r="A691" s="278"/>
      <c r="C691" s="31">
        <v>44590.083333333328</v>
      </c>
      <c r="D691" s="32">
        <v>483.8</v>
      </c>
      <c r="E691" s="32">
        <v>0</v>
      </c>
      <c r="F691" s="32">
        <v>6</v>
      </c>
      <c r="G691" s="32">
        <v>87.9</v>
      </c>
      <c r="H691" s="32">
        <v>0.9</v>
      </c>
      <c r="I691" s="32">
        <v>273.7</v>
      </c>
    </row>
    <row r="692" spans="1:9" x14ac:dyDescent="0.25">
      <c r="A692" s="278"/>
      <c r="C692" s="31">
        <v>44590.125</v>
      </c>
      <c r="D692" s="32">
        <v>483.5</v>
      </c>
      <c r="E692" s="32">
        <v>0</v>
      </c>
      <c r="F692" s="32">
        <v>5.8</v>
      </c>
      <c r="G692" s="32">
        <v>88.1</v>
      </c>
      <c r="H692" s="32">
        <v>0.8</v>
      </c>
      <c r="I692" s="32">
        <v>273.5</v>
      </c>
    </row>
    <row r="693" spans="1:9" x14ac:dyDescent="0.25">
      <c r="A693" s="278"/>
      <c r="C693" s="31">
        <v>44590.166666666672</v>
      </c>
      <c r="D693" s="32">
        <v>483.5</v>
      </c>
      <c r="E693" s="32">
        <v>0</v>
      </c>
      <c r="F693" s="32">
        <v>5.8</v>
      </c>
      <c r="G693" s="32">
        <v>87.8</v>
      </c>
      <c r="H693" s="32">
        <v>0.8</v>
      </c>
      <c r="I693" s="32">
        <v>263.7</v>
      </c>
    </row>
    <row r="694" spans="1:9" x14ac:dyDescent="0.25">
      <c r="A694" s="278"/>
      <c r="C694" s="31">
        <v>44590.208333333328</v>
      </c>
      <c r="D694" s="32">
        <v>483.6</v>
      </c>
      <c r="E694" s="32">
        <v>0</v>
      </c>
      <c r="F694" s="32">
        <v>5.7</v>
      </c>
      <c r="G694" s="32">
        <v>88.2</v>
      </c>
      <c r="H694" s="32">
        <v>0.2</v>
      </c>
      <c r="I694" s="32">
        <v>279.8</v>
      </c>
    </row>
    <row r="695" spans="1:9" x14ac:dyDescent="0.25">
      <c r="A695" s="278"/>
      <c r="C695" s="31">
        <v>44590.25</v>
      </c>
      <c r="D695" s="32">
        <v>483.8</v>
      </c>
      <c r="E695" s="32">
        <v>0</v>
      </c>
      <c r="F695" s="32">
        <v>5.5</v>
      </c>
      <c r="G695" s="32">
        <v>89.7</v>
      </c>
      <c r="H695" s="32">
        <v>0.5</v>
      </c>
      <c r="I695" s="32">
        <v>349.5</v>
      </c>
    </row>
    <row r="696" spans="1:9" x14ac:dyDescent="0.25">
      <c r="A696" s="278"/>
      <c r="C696" s="31">
        <v>44590.291666666672</v>
      </c>
      <c r="D696" s="32">
        <v>484.2</v>
      </c>
      <c r="E696" s="32">
        <v>0</v>
      </c>
      <c r="F696" s="32">
        <v>6.6</v>
      </c>
      <c r="G696" s="32">
        <v>84.9</v>
      </c>
      <c r="H696" s="32">
        <v>0.4</v>
      </c>
      <c r="I696" s="32">
        <v>112.6</v>
      </c>
    </row>
    <row r="697" spans="1:9" x14ac:dyDescent="0.25">
      <c r="A697" s="278"/>
      <c r="C697" s="31">
        <v>44590.333333333328</v>
      </c>
      <c r="D697" s="32">
        <v>484.1</v>
      </c>
      <c r="E697" s="32">
        <v>0</v>
      </c>
      <c r="F697" s="32">
        <v>8.6</v>
      </c>
      <c r="G697" s="32">
        <v>75.8</v>
      </c>
      <c r="H697" s="32">
        <v>0.8</v>
      </c>
      <c r="I697" s="32">
        <v>131</v>
      </c>
    </row>
    <row r="698" spans="1:9" x14ac:dyDescent="0.25">
      <c r="A698" s="278"/>
      <c r="C698" s="31">
        <v>44590.375</v>
      </c>
      <c r="D698" s="32">
        <v>484</v>
      </c>
      <c r="E698" s="32">
        <v>0</v>
      </c>
      <c r="F698" s="32">
        <v>11.1</v>
      </c>
      <c r="G698" s="32">
        <v>67.599999999999994</v>
      </c>
      <c r="H698" s="32">
        <v>0.9</v>
      </c>
      <c r="I698" s="32">
        <v>36.799999999999997</v>
      </c>
    </row>
    <row r="699" spans="1:9" x14ac:dyDescent="0.25">
      <c r="A699" s="278"/>
      <c r="C699" s="31">
        <v>44590.416666666672</v>
      </c>
      <c r="D699" s="32">
        <v>483.8</v>
      </c>
      <c r="E699" s="32">
        <v>0</v>
      </c>
      <c r="F699" s="32">
        <v>13.1</v>
      </c>
      <c r="G699" s="32">
        <v>56.7</v>
      </c>
      <c r="H699" s="32">
        <v>1.1000000000000001</v>
      </c>
      <c r="I699" s="32">
        <v>149.80000000000001</v>
      </c>
    </row>
    <row r="700" spans="1:9" x14ac:dyDescent="0.25">
      <c r="A700" s="278"/>
      <c r="C700" s="31">
        <v>44590.458333333328</v>
      </c>
      <c r="D700" s="32">
        <v>483.2</v>
      </c>
      <c r="E700" s="32">
        <v>0</v>
      </c>
      <c r="F700" s="32">
        <v>15.7</v>
      </c>
      <c r="G700" s="32">
        <v>43.4</v>
      </c>
      <c r="H700" s="32">
        <v>0.9</v>
      </c>
      <c r="I700" s="32">
        <v>184.5</v>
      </c>
    </row>
    <row r="701" spans="1:9" x14ac:dyDescent="0.25">
      <c r="A701" s="278"/>
      <c r="C701" s="31">
        <v>44590.5</v>
      </c>
      <c r="D701" s="32">
        <v>482.8</v>
      </c>
      <c r="E701" s="32">
        <v>0</v>
      </c>
      <c r="F701" s="32">
        <v>15.3</v>
      </c>
      <c r="G701" s="32">
        <v>44.3</v>
      </c>
      <c r="H701" s="32">
        <v>1.1000000000000001</v>
      </c>
      <c r="I701" s="32">
        <v>253.5</v>
      </c>
    </row>
    <row r="702" spans="1:9" x14ac:dyDescent="0.25">
      <c r="A702" s="278"/>
      <c r="C702" s="31">
        <v>44590.541666666672</v>
      </c>
      <c r="D702" s="32">
        <v>482.4</v>
      </c>
      <c r="E702" s="32">
        <v>0</v>
      </c>
      <c r="F702" s="32">
        <v>14.7</v>
      </c>
      <c r="G702" s="32">
        <v>47.9</v>
      </c>
      <c r="H702" s="32">
        <v>1.7</v>
      </c>
      <c r="I702" s="32">
        <v>102.5</v>
      </c>
    </row>
    <row r="703" spans="1:9" x14ac:dyDescent="0.25">
      <c r="A703" s="278"/>
      <c r="C703" s="31">
        <v>44590.583333333328</v>
      </c>
      <c r="D703" s="32">
        <v>482.1</v>
      </c>
      <c r="E703" s="32">
        <v>0</v>
      </c>
      <c r="F703" s="32">
        <v>13</v>
      </c>
      <c r="G703" s="32">
        <v>60</v>
      </c>
      <c r="H703" s="32">
        <v>1.9</v>
      </c>
      <c r="I703" s="32">
        <v>89.1</v>
      </c>
    </row>
    <row r="704" spans="1:9" x14ac:dyDescent="0.25">
      <c r="A704" s="278"/>
      <c r="C704" s="31">
        <v>44590.625</v>
      </c>
      <c r="D704" s="32">
        <v>482.3</v>
      </c>
      <c r="E704" s="32">
        <v>1</v>
      </c>
      <c r="F704" s="32">
        <v>10.4</v>
      </c>
      <c r="G704" s="32">
        <v>75.599999999999994</v>
      </c>
      <c r="H704" s="32">
        <v>1.8</v>
      </c>
      <c r="I704" s="32">
        <v>193.8</v>
      </c>
    </row>
    <row r="705" spans="1:9" x14ac:dyDescent="0.25">
      <c r="A705" s="278"/>
      <c r="C705" s="31">
        <v>44590.666666666672</v>
      </c>
      <c r="D705" s="32">
        <v>482.4</v>
      </c>
      <c r="E705" s="32">
        <v>4</v>
      </c>
      <c r="F705" s="32">
        <v>8.4</v>
      </c>
      <c r="G705" s="32">
        <v>84.6</v>
      </c>
      <c r="H705" s="32">
        <v>0.6</v>
      </c>
      <c r="I705" s="32">
        <v>149.1</v>
      </c>
    </row>
    <row r="706" spans="1:9" x14ac:dyDescent="0.25">
      <c r="A706" s="278"/>
      <c r="C706" s="31">
        <v>44590.708333333328</v>
      </c>
      <c r="D706" s="32">
        <v>482.4</v>
      </c>
      <c r="E706" s="32">
        <v>0</v>
      </c>
      <c r="F706" s="32">
        <v>8.5</v>
      </c>
      <c r="G706" s="32">
        <v>84.4</v>
      </c>
      <c r="H706" s="32">
        <v>0.7</v>
      </c>
      <c r="I706" s="32">
        <v>94.6</v>
      </c>
    </row>
    <row r="707" spans="1:9" x14ac:dyDescent="0.25">
      <c r="A707" s="278"/>
      <c r="C707" s="31">
        <v>44590.75</v>
      </c>
      <c r="D707" s="32">
        <v>482.5</v>
      </c>
      <c r="E707" s="32">
        <v>0</v>
      </c>
      <c r="F707" s="32">
        <v>8.5</v>
      </c>
      <c r="G707" s="32">
        <v>86.2</v>
      </c>
      <c r="H707" s="32">
        <v>0.7</v>
      </c>
      <c r="I707" s="32">
        <v>269.3</v>
      </c>
    </row>
    <row r="708" spans="1:9" x14ac:dyDescent="0.25">
      <c r="A708" s="278"/>
      <c r="C708" s="31">
        <v>44590.791666666672</v>
      </c>
      <c r="D708" s="32">
        <v>482.8</v>
      </c>
      <c r="E708" s="32">
        <v>0</v>
      </c>
      <c r="F708" s="32">
        <v>8.8000000000000007</v>
      </c>
      <c r="G708" s="32">
        <v>85.2</v>
      </c>
      <c r="H708" s="32">
        <v>0.3</v>
      </c>
      <c r="I708" s="32">
        <v>191.6</v>
      </c>
    </row>
    <row r="709" spans="1:9" x14ac:dyDescent="0.25">
      <c r="A709" s="278"/>
      <c r="C709" s="31">
        <v>44590.833333333328</v>
      </c>
      <c r="D709" s="32">
        <v>483.1</v>
      </c>
      <c r="E709" s="32">
        <v>0</v>
      </c>
      <c r="F709" s="32">
        <v>8.8000000000000007</v>
      </c>
      <c r="G709" s="32">
        <v>83.9</v>
      </c>
      <c r="H709" s="32">
        <v>0.5</v>
      </c>
      <c r="I709" s="32">
        <v>99.1</v>
      </c>
    </row>
    <row r="710" spans="1:9" x14ac:dyDescent="0.25">
      <c r="A710" s="278"/>
      <c r="C710" s="31">
        <v>44590.875</v>
      </c>
      <c r="D710" s="32">
        <v>483.6</v>
      </c>
      <c r="E710" s="32">
        <v>0</v>
      </c>
      <c r="F710" s="32">
        <v>8.6999999999999993</v>
      </c>
      <c r="G710" s="32">
        <v>86</v>
      </c>
      <c r="H710" s="32">
        <v>0.4</v>
      </c>
      <c r="I710" s="32">
        <v>127</v>
      </c>
    </row>
    <row r="711" spans="1:9" x14ac:dyDescent="0.25">
      <c r="A711" s="278"/>
      <c r="C711" s="31">
        <v>44590.916666666672</v>
      </c>
      <c r="D711" s="32">
        <v>484</v>
      </c>
      <c r="E711" s="32">
        <v>0</v>
      </c>
      <c r="F711" s="32">
        <v>8.6999999999999993</v>
      </c>
      <c r="G711" s="32">
        <v>82.4</v>
      </c>
      <c r="H711" s="32">
        <v>0.4</v>
      </c>
      <c r="I711" s="32">
        <v>184.7</v>
      </c>
    </row>
    <row r="712" spans="1:9" x14ac:dyDescent="0.25">
      <c r="A712" s="278"/>
      <c r="C712" s="31">
        <v>44590.958333333328</v>
      </c>
      <c r="D712" s="32">
        <v>484.1</v>
      </c>
      <c r="E712" s="32">
        <v>0</v>
      </c>
      <c r="F712" s="32">
        <v>8.6</v>
      </c>
      <c r="G712" s="32">
        <v>78.7</v>
      </c>
      <c r="H712" s="32">
        <v>0.4</v>
      </c>
      <c r="I712" s="32">
        <v>189.1</v>
      </c>
    </row>
    <row r="713" spans="1:9" x14ac:dyDescent="0.25">
      <c r="C713" s="31">
        <v>44591</v>
      </c>
      <c r="D713" s="32">
        <v>483.7</v>
      </c>
      <c r="E713" s="32">
        <v>0</v>
      </c>
      <c r="F713" s="32">
        <v>8.4</v>
      </c>
      <c r="G713" s="32">
        <v>72.8</v>
      </c>
      <c r="H713" s="32">
        <v>0.5</v>
      </c>
      <c r="I713" s="32">
        <v>197.5</v>
      </c>
    </row>
    <row r="714" spans="1:9" x14ac:dyDescent="0.25">
      <c r="C714" s="31">
        <v>44591.041666666672</v>
      </c>
      <c r="D714" s="32">
        <v>483.2</v>
      </c>
      <c r="E714" s="32">
        <v>0</v>
      </c>
      <c r="F714" s="32">
        <v>8.1</v>
      </c>
      <c r="G714" s="32">
        <v>70.099999999999994</v>
      </c>
      <c r="H714" s="32">
        <v>0.8</v>
      </c>
      <c r="I714" s="32">
        <v>186.8</v>
      </c>
    </row>
    <row r="715" spans="1:9" x14ac:dyDescent="0.25">
      <c r="C715" s="31">
        <v>44591.083333333328</v>
      </c>
      <c r="D715" s="32">
        <v>482.7</v>
      </c>
      <c r="E715" s="32">
        <v>0</v>
      </c>
      <c r="F715" s="32">
        <v>7.6</v>
      </c>
      <c r="G715" s="32">
        <v>71.8</v>
      </c>
      <c r="H715" s="32">
        <v>0.6</v>
      </c>
      <c r="I715" s="32">
        <v>179.6</v>
      </c>
    </row>
    <row r="716" spans="1:9" x14ac:dyDescent="0.25">
      <c r="C716" s="31">
        <v>44591.125</v>
      </c>
      <c r="D716" s="32">
        <v>482.3</v>
      </c>
      <c r="E716" s="32">
        <v>0</v>
      </c>
      <c r="F716" s="32">
        <v>7.1</v>
      </c>
      <c r="G716" s="32">
        <v>75.3</v>
      </c>
      <c r="H716" s="32">
        <v>0.5</v>
      </c>
      <c r="I716" s="32">
        <v>163.6</v>
      </c>
    </row>
    <row r="717" spans="1:9" x14ac:dyDescent="0.25">
      <c r="C717" s="31">
        <v>44591.166666666672</v>
      </c>
      <c r="D717" s="32">
        <v>482.4</v>
      </c>
      <c r="E717" s="32">
        <v>0</v>
      </c>
      <c r="F717" s="32">
        <v>7.1</v>
      </c>
      <c r="G717" s="32">
        <v>75.3</v>
      </c>
      <c r="H717" s="32">
        <v>0.3</v>
      </c>
      <c r="I717" s="32">
        <v>150.19999999999999</v>
      </c>
    </row>
    <row r="718" spans="1:9" x14ac:dyDescent="0.25">
      <c r="C718" s="31">
        <v>44591.208333333328</v>
      </c>
      <c r="D718" s="32">
        <v>482.7</v>
      </c>
      <c r="E718" s="32">
        <v>0</v>
      </c>
      <c r="F718" s="32">
        <v>7</v>
      </c>
      <c r="G718" s="32">
        <v>76.599999999999994</v>
      </c>
      <c r="H718" s="32">
        <v>0.3</v>
      </c>
      <c r="I718" s="32">
        <v>125.1</v>
      </c>
    </row>
    <row r="719" spans="1:9" x14ac:dyDescent="0.25">
      <c r="C719" s="31">
        <v>44591.25</v>
      </c>
      <c r="D719" s="32">
        <v>483.2</v>
      </c>
      <c r="E719" s="32">
        <v>0</v>
      </c>
      <c r="F719" s="32">
        <v>6.8</v>
      </c>
      <c r="G719" s="32">
        <v>81.7</v>
      </c>
      <c r="H719" s="32">
        <v>0.5</v>
      </c>
      <c r="I719" s="32">
        <v>257.89999999999998</v>
      </c>
    </row>
    <row r="720" spans="1:9" x14ac:dyDescent="0.25">
      <c r="C720" s="31">
        <v>44591.291666666672</v>
      </c>
      <c r="D720" s="32">
        <v>483.6</v>
      </c>
      <c r="E720" s="32">
        <v>0</v>
      </c>
      <c r="F720" s="32">
        <v>6.4</v>
      </c>
      <c r="G720" s="32">
        <v>82.8</v>
      </c>
      <c r="H720" s="32">
        <v>1</v>
      </c>
      <c r="I720" s="32">
        <v>276.10000000000002</v>
      </c>
    </row>
    <row r="721" spans="3:9" x14ac:dyDescent="0.25">
      <c r="C721" s="31">
        <v>44591.333333333328</v>
      </c>
      <c r="D721" s="32">
        <v>484.1</v>
      </c>
      <c r="E721" s="32">
        <v>0</v>
      </c>
      <c r="F721" s="32">
        <v>6</v>
      </c>
      <c r="G721" s="32">
        <v>80.599999999999994</v>
      </c>
      <c r="H721" s="32">
        <v>1.3</v>
      </c>
      <c r="I721" s="32">
        <v>12.3</v>
      </c>
    </row>
    <row r="722" spans="3:9" x14ac:dyDescent="0.25">
      <c r="C722" s="31">
        <v>44591.375</v>
      </c>
      <c r="D722" s="32">
        <v>484.5</v>
      </c>
      <c r="E722" s="32">
        <v>0</v>
      </c>
      <c r="F722" s="32">
        <v>5.6</v>
      </c>
      <c r="G722" s="32">
        <v>84.4</v>
      </c>
      <c r="H722" s="32">
        <v>0.6</v>
      </c>
      <c r="I722" s="32">
        <v>303.7</v>
      </c>
    </row>
    <row r="723" spans="3:9" x14ac:dyDescent="0.25">
      <c r="C723" s="31">
        <v>44591.416666666672</v>
      </c>
      <c r="D723" s="32">
        <v>484.4</v>
      </c>
      <c r="E723" s="32">
        <v>0</v>
      </c>
      <c r="F723" s="32">
        <v>6.1</v>
      </c>
      <c r="G723" s="32">
        <v>82.8</v>
      </c>
      <c r="H723" s="32">
        <v>0.5</v>
      </c>
      <c r="I723" s="32">
        <v>261.89999999999998</v>
      </c>
    </row>
    <row r="724" spans="3:9" x14ac:dyDescent="0.25">
      <c r="C724" s="31">
        <v>44591.458333333328</v>
      </c>
      <c r="D724" s="32">
        <v>484.1</v>
      </c>
      <c r="E724" s="32">
        <v>0</v>
      </c>
      <c r="F724" s="32">
        <v>7.3</v>
      </c>
      <c r="G724" s="32">
        <v>80.400000000000006</v>
      </c>
      <c r="H724" s="32">
        <v>0.6</v>
      </c>
      <c r="I724" s="32">
        <v>137.9</v>
      </c>
    </row>
    <row r="725" spans="3:9" x14ac:dyDescent="0.25">
      <c r="C725" s="31">
        <v>44591.5</v>
      </c>
      <c r="D725" s="32">
        <v>483.9</v>
      </c>
      <c r="E725" s="32">
        <v>0</v>
      </c>
      <c r="F725" s="32">
        <v>7.3</v>
      </c>
      <c r="G725" s="32">
        <v>81.2</v>
      </c>
      <c r="H725" s="32">
        <v>1</v>
      </c>
      <c r="I725" s="32">
        <v>189</v>
      </c>
    </row>
    <row r="726" spans="3:9" x14ac:dyDescent="0.25">
      <c r="C726" s="31">
        <v>44591.541666666672</v>
      </c>
      <c r="D726" s="32">
        <v>483.6</v>
      </c>
      <c r="E726" s="32">
        <v>0</v>
      </c>
      <c r="F726" s="32">
        <v>7.3</v>
      </c>
      <c r="G726" s="32">
        <v>82.3</v>
      </c>
      <c r="H726" s="32">
        <v>1.2</v>
      </c>
      <c r="I726" s="32">
        <v>195.6</v>
      </c>
    </row>
    <row r="727" spans="3:9" x14ac:dyDescent="0.25">
      <c r="C727" s="31">
        <v>44591.583333333328</v>
      </c>
      <c r="D727" s="32">
        <v>483.2</v>
      </c>
      <c r="E727" s="32">
        <v>0</v>
      </c>
      <c r="F727" s="32">
        <v>8.1999999999999993</v>
      </c>
      <c r="G727" s="32">
        <v>80.400000000000006</v>
      </c>
      <c r="H727" s="32">
        <v>0.8</v>
      </c>
      <c r="I727" s="32">
        <v>173.6</v>
      </c>
    </row>
    <row r="728" spans="3:9" x14ac:dyDescent="0.25">
      <c r="C728" s="31">
        <v>44591.625</v>
      </c>
      <c r="D728" s="32">
        <v>482.6</v>
      </c>
      <c r="E728" s="32">
        <v>0</v>
      </c>
      <c r="F728" s="32">
        <v>9.1999999999999993</v>
      </c>
      <c r="G728" s="32">
        <v>74.599999999999994</v>
      </c>
      <c r="H728" s="32">
        <v>1.1000000000000001</v>
      </c>
      <c r="I728" s="32">
        <v>185.9</v>
      </c>
    </row>
    <row r="729" spans="3:9" x14ac:dyDescent="0.25">
      <c r="C729" s="31">
        <v>44591.666666666672</v>
      </c>
      <c r="D729" s="32">
        <v>482.3</v>
      </c>
      <c r="E729" s="32">
        <v>0</v>
      </c>
      <c r="F729" s="32">
        <v>9.6999999999999993</v>
      </c>
      <c r="G729" s="32">
        <v>73.5</v>
      </c>
      <c r="H729" s="32">
        <v>1.3</v>
      </c>
      <c r="I729" s="32">
        <v>204.1</v>
      </c>
    </row>
    <row r="730" spans="3:9" x14ac:dyDescent="0.25">
      <c r="C730" s="31">
        <v>44591.708333333328</v>
      </c>
      <c r="D730" s="32">
        <v>482.2</v>
      </c>
      <c r="E730" s="32">
        <v>0</v>
      </c>
      <c r="F730" s="32">
        <v>10.1</v>
      </c>
      <c r="G730" s="32">
        <v>72.599999999999994</v>
      </c>
      <c r="H730" s="32">
        <v>1.5</v>
      </c>
      <c r="I730" s="32">
        <v>196.3</v>
      </c>
    </row>
    <row r="731" spans="3:9" x14ac:dyDescent="0.25">
      <c r="C731" s="31">
        <v>44591.75</v>
      </c>
      <c r="D731" s="32">
        <v>482.4</v>
      </c>
      <c r="E731" s="32">
        <v>0</v>
      </c>
      <c r="F731" s="32">
        <v>9.9</v>
      </c>
      <c r="G731" s="32">
        <v>74.7</v>
      </c>
      <c r="H731" s="32">
        <v>1.1000000000000001</v>
      </c>
      <c r="I731" s="32">
        <v>197.9</v>
      </c>
    </row>
    <row r="732" spans="3:9" x14ac:dyDescent="0.25">
      <c r="C732" s="31">
        <v>44591.791666666672</v>
      </c>
      <c r="D732" s="32">
        <v>482.8</v>
      </c>
      <c r="E732" s="32">
        <v>0</v>
      </c>
      <c r="F732" s="32">
        <v>9.8000000000000007</v>
      </c>
      <c r="G732" s="32">
        <v>76.3</v>
      </c>
      <c r="H732" s="32">
        <v>0.3</v>
      </c>
      <c r="I732" s="32">
        <v>189.8</v>
      </c>
    </row>
    <row r="733" spans="3:9" x14ac:dyDescent="0.25">
      <c r="C733" s="31">
        <v>44591.833333333328</v>
      </c>
      <c r="D733" s="32">
        <v>483</v>
      </c>
      <c r="E733" s="32">
        <v>0</v>
      </c>
      <c r="F733" s="32">
        <v>9.5</v>
      </c>
      <c r="G733" s="32">
        <v>78.3</v>
      </c>
      <c r="H733" s="32">
        <v>0.1</v>
      </c>
      <c r="I733" s="32">
        <v>171.8</v>
      </c>
    </row>
    <row r="734" spans="3:9" x14ac:dyDescent="0.25">
      <c r="C734" s="31">
        <v>44591.875</v>
      </c>
      <c r="D734" s="32">
        <v>483.4</v>
      </c>
      <c r="E734" s="32">
        <v>0</v>
      </c>
      <c r="F734" s="32">
        <v>8.8000000000000007</v>
      </c>
      <c r="G734" s="32">
        <v>79.2</v>
      </c>
      <c r="H734" s="32">
        <v>1.1000000000000001</v>
      </c>
      <c r="I734" s="32">
        <v>258.7</v>
      </c>
    </row>
    <row r="735" spans="3:9" x14ac:dyDescent="0.25">
      <c r="C735" s="31">
        <v>44591.916666666672</v>
      </c>
      <c r="D735" s="32">
        <v>483.8</v>
      </c>
      <c r="E735" s="32">
        <v>0</v>
      </c>
      <c r="F735" s="32">
        <v>8.1999999999999993</v>
      </c>
      <c r="G735" s="32">
        <v>77.5</v>
      </c>
      <c r="H735" s="32">
        <v>0.9</v>
      </c>
      <c r="I735" s="32">
        <v>258.39999999999998</v>
      </c>
    </row>
    <row r="736" spans="3:9" x14ac:dyDescent="0.25">
      <c r="C736" s="31">
        <v>44591.958333333328</v>
      </c>
      <c r="D736" s="32">
        <v>483.9</v>
      </c>
      <c r="E736" s="32">
        <v>0</v>
      </c>
      <c r="F736" s="32">
        <v>8</v>
      </c>
      <c r="G736" s="32">
        <v>77.2</v>
      </c>
      <c r="H736" s="32">
        <v>0.8</v>
      </c>
      <c r="I736" s="32">
        <v>270</v>
      </c>
    </row>
    <row r="737" spans="1:9" x14ac:dyDescent="0.25">
      <c r="A737" s="278">
        <v>30</v>
      </c>
      <c r="C737" s="31">
        <v>44592</v>
      </c>
      <c r="D737" s="32">
        <v>483.6</v>
      </c>
      <c r="E737" s="32">
        <v>0</v>
      </c>
      <c r="F737" s="32">
        <v>7.2</v>
      </c>
      <c r="G737" s="32">
        <v>81.900000000000006</v>
      </c>
      <c r="H737" s="32">
        <v>1.4</v>
      </c>
      <c r="I737" s="32">
        <v>260.60000000000002</v>
      </c>
    </row>
    <row r="738" spans="1:9" x14ac:dyDescent="0.25">
      <c r="A738" s="278"/>
      <c r="C738" s="31">
        <v>44592.041666666672</v>
      </c>
      <c r="D738" s="32">
        <v>483.3</v>
      </c>
      <c r="E738" s="32">
        <v>0</v>
      </c>
      <c r="F738" s="32">
        <v>6.9</v>
      </c>
      <c r="G738" s="32">
        <v>82.4</v>
      </c>
      <c r="H738" s="32">
        <v>1.6</v>
      </c>
      <c r="I738" s="32">
        <v>263.3</v>
      </c>
    </row>
    <row r="739" spans="1:9" x14ac:dyDescent="0.25">
      <c r="A739" s="278"/>
      <c r="C739" s="31">
        <v>44592.083333333328</v>
      </c>
      <c r="D739" s="32">
        <v>483.2</v>
      </c>
      <c r="E739" s="32">
        <v>0</v>
      </c>
      <c r="F739" s="32">
        <v>6.5</v>
      </c>
      <c r="G739" s="32">
        <v>83.5</v>
      </c>
      <c r="H739" s="32">
        <v>1.4</v>
      </c>
      <c r="I739" s="32">
        <v>265.5</v>
      </c>
    </row>
    <row r="740" spans="1:9" x14ac:dyDescent="0.25">
      <c r="A740" s="278"/>
      <c r="C740" s="31">
        <v>44592.125</v>
      </c>
      <c r="D740" s="32">
        <v>483.1</v>
      </c>
      <c r="E740" s="32">
        <v>0</v>
      </c>
      <c r="F740" s="32">
        <v>6.4</v>
      </c>
      <c r="G740" s="32">
        <v>83.7</v>
      </c>
      <c r="H740" s="32">
        <v>0.7</v>
      </c>
      <c r="I740" s="32">
        <v>271.8</v>
      </c>
    </row>
    <row r="741" spans="1:9" x14ac:dyDescent="0.25">
      <c r="A741" s="278"/>
      <c r="C741" s="31">
        <v>44592.166666666672</v>
      </c>
      <c r="D741" s="32">
        <v>483.1</v>
      </c>
      <c r="E741" s="32">
        <v>0</v>
      </c>
      <c r="F741" s="32">
        <v>6.1</v>
      </c>
      <c r="G741" s="32">
        <v>85.6</v>
      </c>
      <c r="H741" s="32">
        <v>1</v>
      </c>
      <c r="I741" s="32">
        <v>259.39999999999998</v>
      </c>
    </row>
    <row r="742" spans="1:9" x14ac:dyDescent="0.25">
      <c r="A742" s="278"/>
      <c r="C742" s="31">
        <v>44592.208333333328</v>
      </c>
      <c r="D742" s="32">
        <v>483.2</v>
      </c>
      <c r="E742" s="32">
        <v>0</v>
      </c>
      <c r="F742" s="32">
        <v>6.1</v>
      </c>
      <c r="G742" s="32">
        <v>84.7</v>
      </c>
      <c r="H742" s="32">
        <v>0.2</v>
      </c>
      <c r="I742" s="32">
        <v>296.3</v>
      </c>
    </row>
    <row r="743" spans="1:9" x14ac:dyDescent="0.25">
      <c r="A743" s="278"/>
      <c r="C743" s="31">
        <v>44592.25</v>
      </c>
      <c r="D743" s="32">
        <v>483.6</v>
      </c>
      <c r="E743" s="32">
        <v>0</v>
      </c>
      <c r="F743" s="32">
        <v>6.4</v>
      </c>
      <c r="G743" s="32">
        <v>83.6</v>
      </c>
      <c r="H743" s="32">
        <v>0.2</v>
      </c>
      <c r="I743" s="32">
        <v>159.4</v>
      </c>
    </row>
    <row r="744" spans="1:9" x14ac:dyDescent="0.25">
      <c r="A744" s="278"/>
      <c r="C744" s="31">
        <v>44592.291666666672</v>
      </c>
      <c r="D744" s="32">
        <v>484</v>
      </c>
      <c r="E744" s="32">
        <v>0</v>
      </c>
      <c r="F744" s="32">
        <v>6.9</v>
      </c>
      <c r="G744" s="32">
        <v>80.599999999999994</v>
      </c>
      <c r="H744" s="32">
        <v>0.4</v>
      </c>
      <c r="I744" s="32">
        <v>141.1</v>
      </c>
    </row>
    <row r="745" spans="1:9" x14ac:dyDescent="0.25">
      <c r="A745" s="278"/>
      <c r="C745" s="31">
        <v>44592.333333333328</v>
      </c>
      <c r="D745" s="32">
        <v>484.2</v>
      </c>
      <c r="E745" s="32">
        <v>0</v>
      </c>
      <c r="F745" s="32">
        <v>8.1999999999999993</v>
      </c>
      <c r="G745" s="32">
        <v>76.3</v>
      </c>
      <c r="H745" s="32">
        <v>0.5</v>
      </c>
      <c r="I745" s="32">
        <v>148.19999999999999</v>
      </c>
    </row>
    <row r="746" spans="1:9" x14ac:dyDescent="0.25">
      <c r="A746" s="278"/>
      <c r="C746" s="31">
        <v>44592.375</v>
      </c>
      <c r="D746" s="32">
        <v>484.2</v>
      </c>
      <c r="E746" s="32">
        <v>0</v>
      </c>
      <c r="F746" s="32">
        <v>9.1999999999999993</v>
      </c>
      <c r="G746" s="32">
        <v>73.099999999999994</v>
      </c>
      <c r="H746" s="32">
        <v>1</v>
      </c>
      <c r="I746" s="32">
        <v>133.9</v>
      </c>
    </row>
    <row r="747" spans="1:9" x14ac:dyDescent="0.25">
      <c r="A747" s="278"/>
      <c r="C747" s="31">
        <v>44592.416666666672</v>
      </c>
      <c r="D747" s="32">
        <v>484</v>
      </c>
      <c r="E747" s="32">
        <v>0</v>
      </c>
      <c r="F747" s="32">
        <v>11.8</v>
      </c>
      <c r="G747" s="32">
        <v>65</v>
      </c>
      <c r="H747" s="32">
        <v>1.2</v>
      </c>
      <c r="I747" s="32">
        <v>175.3</v>
      </c>
    </row>
    <row r="748" spans="1:9" x14ac:dyDescent="0.25">
      <c r="A748" s="278"/>
      <c r="C748" s="31">
        <v>44592.458333333328</v>
      </c>
      <c r="D748" s="32">
        <v>483.5</v>
      </c>
      <c r="E748" s="32">
        <v>0</v>
      </c>
      <c r="F748" s="32">
        <v>13.3</v>
      </c>
      <c r="G748" s="32">
        <v>58.4</v>
      </c>
      <c r="H748" s="32">
        <v>1.3</v>
      </c>
      <c r="I748" s="32">
        <v>264.10000000000002</v>
      </c>
    </row>
    <row r="749" spans="1:9" x14ac:dyDescent="0.25">
      <c r="A749" s="278"/>
      <c r="C749" s="31">
        <v>44592.5</v>
      </c>
      <c r="D749" s="32">
        <v>483.1</v>
      </c>
      <c r="E749" s="32">
        <v>0</v>
      </c>
      <c r="F749" s="32">
        <v>13.8</v>
      </c>
      <c r="G749" s="32">
        <v>55.7</v>
      </c>
      <c r="H749" s="32">
        <v>1.1000000000000001</v>
      </c>
      <c r="I749" s="32">
        <v>259.3</v>
      </c>
    </row>
    <row r="750" spans="1:9" x14ac:dyDescent="0.25">
      <c r="A750" s="278"/>
      <c r="C750" s="31">
        <v>44592.541666666672</v>
      </c>
      <c r="D750" s="32">
        <v>482.6</v>
      </c>
      <c r="E750" s="32">
        <v>0</v>
      </c>
      <c r="F750" s="32">
        <v>13.8</v>
      </c>
      <c r="G750" s="32">
        <v>55.6</v>
      </c>
      <c r="H750" s="32">
        <v>1.2</v>
      </c>
      <c r="I750" s="32">
        <v>49.2</v>
      </c>
    </row>
    <row r="751" spans="1:9" x14ac:dyDescent="0.25">
      <c r="A751" s="278"/>
      <c r="C751" s="31">
        <v>44592.583333333328</v>
      </c>
      <c r="D751" s="32">
        <v>482.2</v>
      </c>
      <c r="E751" s="32">
        <v>0</v>
      </c>
      <c r="F751" s="32">
        <v>13.5</v>
      </c>
      <c r="G751" s="32">
        <v>58</v>
      </c>
      <c r="H751" s="32">
        <v>1.7</v>
      </c>
      <c r="I751" s="32">
        <v>82.6</v>
      </c>
    </row>
    <row r="752" spans="1:9" x14ac:dyDescent="0.25">
      <c r="A752" s="278"/>
      <c r="C752" s="31">
        <v>44592.625</v>
      </c>
      <c r="D752" s="32">
        <v>481.5</v>
      </c>
      <c r="E752" s="32">
        <v>0</v>
      </c>
      <c r="F752" s="32">
        <v>15.2</v>
      </c>
      <c r="G752" s="32">
        <v>56</v>
      </c>
      <c r="H752" s="32">
        <v>1.8</v>
      </c>
      <c r="I752" s="32">
        <v>35.299999999999997</v>
      </c>
    </row>
    <row r="753" spans="1:9" x14ac:dyDescent="0.25">
      <c r="A753" s="278"/>
      <c r="C753" s="31">
        <v>44592.666666666672</v>
      </c>
      <c r="D753" s="32">
        <v>481.3</v>
      </c>
      <c r="E753" s="32">
        <v>0</v>
      </c>
      <c r="F753" s="32">
        <v>14.7</v>
      </c>
      <c r="G753" s="32">
        <v>61.6</v>
      </c>
      <c r="H753" s="32">
        <v>2.1</v>
      </c>
      <c r="I753" s="32">
        <v>70.099999999999994</v>
      </c>
    </row>
    <row r="754" spans="1:9" x14ac:dyDescent="0.25">
      <c r="A754" s="278"/>
      <c r="C754" s="31">
        <v>44592.708333333328</v>
      </c>
      <c r="D754" s="32">
        <v>481.6</v>
      </c>
      <c r="E754" s="32">
        <v>0</v>
      </c>
      <c r="F754" s="32">
        <v>11.9</v>
      </c>
      <c r="G754" s="32">
        <v>70.5</v>
      </c>
      <c r="H754" s="32">
        <v>2.2000000000000002</v>
      </c>
      <c r="I754" s="32">
        <v>69.3</v>
      </c>
    </row>
    <row r="755" spans="1:9" x14ac:dyDescent="0.25">
      <c r="A755" s="278"/>
      <c r="C755" s="31">
        <v>44592.75</v>
      </c>
      <c r="D755" s="32">
        <v>482.3</v>
      </c>
      <c r="E755" s="32">
        <v>0</v>
      </c>
      <c r="F755" s="32">
        <v>10.5</v>
      </c>
      <c r="G755" s="32">
        <v>73.2</v>
      </c>
      <c r="H755" s="32">
        <v>2</v>
      </c>
      <c r="I755" s="32">
        <v>14.9</v>
      </c>
    </row>
    <row r="756" spans="1:9" x14ac:dyDescent="0.25">
      <c r="A756" s="278"/>
      <c r="C756" s="31">
        <v>44592.791666666672</v>
      </c>
      <c r="D756" s="32">
        <v>483.1</v>
      </c>
      <c r="E756" s="32">
        <v>2</v>
      </c>
      <c r="F756" s="32">
        <v>8.4</v>
      </c>
      <c r="G756" s="32">
        <v>83.1</v>
      </c>
      <c r="H756" s="32">
        <v>0.7</v>
      </c>
      <c r="I756" s="32">
        <v>236.5</v>
      </c>
    </row>
    <row r="757" spans="1:9" x14ac:dyDescent="0.25">
      <c r="A757" s="278"/>
      <c r="C757" s="31">
        <v>44592.833333333328</v>
      </c>
      <c r="D757" s="32">
        <v>483.6</v>
      </c>
      <c r="E757" s="32">
        <v>2</v>
      </c>
      <c r="F757" s="32">
        <v>8</v>
      </c>
      <c r="G757" s="32">
        <v>87.6</v>
      </c>
      <c r="H757" s="32">
        <v>0.2</v>
      </c>
      <c r="I757" s="32">
        <v>84.2</v>
      </c>
    </row>
    <row r="758" spans="1:9" x14ac:dyDescent="0.25">
      <c r="A758" s="278"/>
      <c r="C758" s="31">
        <v>44592.875</v>
      </c>
      <c r="D758" s="32">
        <v>483.9</v>
      </c>
      <c r="E758" s="32">
        <v>0</v>
      </c>
      <c r="F758" s="32">
        <v>8.1999999999999993</v>
      </c>
      <c r="G758" s="32">
        <v>85.5</v>
      </c>
      <c r="H758" s="32">
        <v>0.8</v>
      </c>
      <c r="I758" s="32">
        <v>128.9</v>
      </c>
    </row>
    <row r="759" spans="1:9" x14ac:dyDescent="0.25">
      <c r="A759" s="278"/>
      <c r="C759" s="31">
        <v>44592.916666666672</v>
      </c>
      <c r="D759" s="32">
        <v>484.1</v>
      </c>
      <c r="E759" s="32">
        <v>0</v>
      </c>
      <c r="F759" s="32">
        <v>8.1</v>
      </c>
      <c r="G759" s="32">
        <v>86.5</v>
      </c>
      <c r="H759" s="32">
        <v>0.9</v>
      </c>
      <c r="I759" s="32">
        <v>130</v>
      </c>
    </row>
    <row r="760" spans="1:9" x14ac:dyDescent="0.25">
      <c r="A760" s="278"/>
      <c r="C760" s="31">
        <v>44592.958333333328</v>
      </c>
      <c r="D760" s="32">
        <v>484</v>
      </c>
      <c r="E760" s="32">
        <v>0</v>
      </c>
      <c r="F760" s="32">
        <v>8.1</v>
      </c>
      <c r="G760" s="32">
        <v>84.4</v>
      </c>
      <c r="H760" s="32">
        <v>0.5</v>
      </c>
      <c r="I760" s="32">
        <v>117.2</v>
      </c>
    </row>
    <row r="761" spans="1:9" x14ac:dyDescent="0.25">
      <c r="A761" s="278"/>
      <c r="C761" s="221"/>
      <c r="D761" s="18"/>
      <c r="E761" s="18"/>
      <c r="F761" s="18"/>
      <c r="G761" s="18"/>
    </row>
    <row r="762" spans="1:9" x14ac:dyDescent="0.25">
      <c r="A762" s="278"/>
      <c r="C762" s="211"/>
      <c r="D762" s="18"/>
      <c r="E762" s="18"/>
      <c r="F762" s="18"/>
      <c r="G762" s="18"/>
    </row>
    <row r="763" spans="1:9" x14ac:dyDescent="0.25">
      <c r="A763" s="278"/>
      <c r="C763" s="210"/>
      <c r="D763" s="18"/>
      <c r="E763" s="18"/>
      <c r="F763" s="18"/>
      <c r="G763" s="18"/>
    </row>
    <row r="764" spans="1:9" x14ac:dyDescent="0.25">
      <c r="A764" s="278"/>
      <c r="C764" s="210"/>
      <c r="D764" s="18"/>
      <c r="E764" s="18"/>
      <c r="F764" s="18"/>
      <c r="G764" s="18"/>
    </row>
    <row r="765" spans="1:9" x14ac:dyDescent="0.25">
      <c r="A765" s="278"/>
      <c r="C765" s="210"/>
      <c r="D765" s="18"/>
      <c r="E765" s="18"/>
      <c r="F765" s="18"/>
      <c r="G765" s="18"/>
    </row>
    <row r="766" spans="1:9" x14ac:dyDescent="0.25">
      <c r="A766" s="278"/>
      <c r="C766" s="210"/>
      <c r="D766" s="18"/>
      <c r="E766" s="18"/>
      <c r="F766" s="18"/>
      <c r="G766" s="18"/>
    </row>
    <row r="767" spans="1:9" x14ac:dyDescent="0.25">
      <c r="A767" s="278"/>
      <c r="C767" s="210"/>
      <c r="D767" s="18"/>
      <c r="E767" s="18"/>
      <c r="F767" s="18"/>
      <c r="G767" s="18"/>
    </row>
    <row r="768" spans="1:9" x14ac:dyDescent="0.25">
      <c r="A768" s="278"/>
      <c r="C768" s="210"/>
      <c r="D768" s="18"/>
      <c r="E768" s="18"/>
      <c r="F768" s="18"/>
      <c r="G768" s="18"/>
    </row>
    <row r="769" spans="1:7" x14ac:dyDescent="0.25">
      <c r="A769" s="278"/>
      <c r="C769" s="210"/>
      <c r="D769" s="18"/>
      <c r="E769" s="18"/>
      <c r="F769" s="18"/>
      <c r="G769" s="18"/>
    </row>
    <row r="770" spans="1:7" x14ac:dyDescent="0.25">
      <c r="A770" s="278"/>
      <c r="C770" s="210"/>
      <c r="D770" s="18"/>
      <c r="E770" s="18"/>
      <c r="F770" s="18"/>
      <c r="G770" s="18"/>
    </row>
    <row r="771" spans="1:7" x14ac:dyDescent="0.25">
      <c r="A771" s="278"/>
      <c r="C771" s="210"/>
      <c r="D771" s="18"/>
      <c r="E771" s="18"/>
      <c r="F771" s="18"/>
      <c r="G771" s="18"/>
    </row>
    <row r="772" spans="1:7" x14ac:dyDescent="0.25">
      <c r="A772" s="278"/>
      <c r="C772" s="210"/>
      <c r="D772" s="18"/>
      <c r="E772" s="18"/>
      <c r="F772" s="18"/>
      <c r="G772" s="18"/>
    </row>
    <row r="773" spans="1:7" x14ac:dyDescent="0.25">
      <c r="A773" s="278"/>
      <c r="C773" s="210"/>
      <c r="D773" s="18"/>
      <c r="E773" s="18"/>
      <c r="F773" s="18"/>
      <c r="G773" s="18"/>
    </row>
    <row r="774" spans="1:7" x14ac:dyDescent="0.25">
      <c r="A774" s="278"/>
      <c r="C774" s="210"/>
      <c r="D774" s="18"/>
      <c r="E774" s="18"/>
      <c r="F774" s="18"/>
      <c r="G774" s="18"/>
    </row>
    <row r="775" spans="1:7" x14ac:dyDescent="0.25">
      <c r="A775" s="278"/>
      <c r="C775" s="210"/>
      <c r="D775" s="18"/>
      <c r="E775" s="18"/>
      <c r="F775" s="18"/>
      <c r="G775" s="18"/>
    </row>
    <row r="776" spans="1:7" x14ac:dyDescent="0.25">
      <c r="A776" s="278"/>
      <c r="C776" s="210"/>
      <c r="D776" s="18"/>
      <c r="E776" s="18"/>
      <c r="F776" s="18"/>
      <c r="G776" s="18"/>
    </row>
    <row r="777" spans="1:7" x14ac:dyDescent="0.25">
      <c r="A777" s="278"/>
      <c r="C777" s="210"/>
      <c r="D777" s="18"/>
      <c r="E777" s="18"/>
      <c r="F777" s="18"/>
      <c r="G777" s="18"/>
    </row>
    <row r="778" spans="1:7" x14ac:dyDescent="0.25">
      <c r="A778" s="278"/>
      <c r="C778" s="210"/>
      <c r="D778" s="18"/>
      <c r="E778" s="18"/>
      <c r="F778" s="18"/>
      <c r="G778" s="18"/>
    </row>
    <row r="779" spans="1:7" x14ac:dyDescent="0.25">
      <c r="A779" s="278"/>
      <c r="C779" s="210"/>
      <c r="D779" s="18"/>
      <c r="E779" s="18"/>
      <c r="F779" s="18"/>
      <c r="G779" s="18"/>
    </row>
    <row r="780" spans="1:7" x14ac:dyDescent="0.25">
      <c r="A780" s="278"/>
      <c r="C780" s="210"/>
      <c r="D780" s="18"/>
      <c r="E780" s="18"/>
      <c r="F780" s="18"/>
      <c r="G780" s="18"/>
    </row>
    <row r="781" spans="1:7" x14ac:dyDescent="0.25">
      <c r="A781" s="278"/>
      <c r="C781" s="210"/>
      <c r="D781" s="18"/>
      <c r="E781" s="18"/>
      <c r="F781" s="18"/>
      <c r="G781" s="18"/>
    </row>
    <row r="782" spans="1:7" x14ac:dyDescent="0.25">
      <c r="A782" s="278"/>
      <c r="C782" s="210"/>
      <c r="D782" s="18"/>
      <c r="E782" s="18"/>
      <c r="F782" s="18"/>
      <c r="G782" s="18"/>
    </row>
    <row r="783" spans="1:7" x14ac:dyDescent="0.25">
      <c r="A783" s="278"/>
      <c r="C783" s="210"/>
      <c r="D783" s="18"/>
      <c r="E783" s="18"/>
      <c r="F783" s="18"/>
      <c r="G783" s="18"/>
    </row>
  </sheetData>
  <mergeCells count="36">
    <mergeCell ref="A737:A760"/>
    <mergeCell ref="A497:A520"/>
    <mergeCell ref="A617:A640"/>
    <mergeCell ref="A641:A664"/>
    <mergeCell ref="A665:A688"/>
    <mergeCell ref="A689:A712"/>
    <mergeCell ref="A545:A568"/>
    <mergeCell ref="A569:A592"/>
    <mergeCell ref="A593:A616"/>
    <mergeCell ref="A521:A544"/>
    <mergeCell ref="A377:A400"/>
    <mergeCell ref="A401:A424"/>
    <mergeCell ref="A425:A448"/>
    <mergeCell ref="A449:A472"/>
    <mergeCell ref="A473:A496"/>
    <mergeCell ref="A113:A136"/>
    <mergeCell ref="A137:A160"/>
    <mergeCell ref="A161:A184"/>
    <mergeCell ref="A185:A208"/>
    <mergeCell ref="A209:A232"/>
    <mergeCell ref="H8:I8"/>
    <mergeCell ref="A761:A783"/>
    <mergeCell ref="D2:I4"/>
    <mergeCell ref="A17:A40"/>
    <mergeCell ref="A41:A64"/>
    <mergeCell ref="A65:A88"/>
    <mergeCell ref="A89:A112"/>
    <mergeCell ref="C10:I10"/>
    <mergeCell ref="D6:I6"/>
    <mergeCell ref="A257:A280"/>
    <mergeCell ref="A281:A304"/>
    <mergeCell ref="A305:A328"/>
    <mergeCell ref="A329:A352"/>
    <mergeCell ref="A353:A376"/>
    <mergeCell ref="A233:A256"/>
    <mergeCell ref="C2:C4"/>
  </mergeCells>
  <printOptions horizontalCentered="1"/>
  <pageMargins left="0.39370078740157483" right="0.39370078740157483" top="0.19685039370078741" bottom="0" header="0.31496062992125984" footer="0.31496062992125984"/>
  <pageSetup paperSize="9" scale="75" orientation="portrait" horizontalDpi="4294967292" verticalDpi="300" r:id="rId1"/>
  <rowBreaks count="1" manualBreakCount="1">
    <brk id="668" min="1" max="9"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3271-5D18-442B-A763-0C2E55211236}">
  <dimension ref="A1:AC783"/>
  <sheetViews>
    <sheetView showGridLines="0" zoomScale="70" zoomScaleNormal="70" zoomScaleSheetLayoutView="85" workbookViewId="0">
      <selection activeCell="G14" sqref="G14"/>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88671875" style="249" customWidth="1"/>
    <col min="10" max="10" width="3.33203125" style="246" customWidth="1"/>
    <col min="11" max="16384" width="11.5546875" style="250"/>
  </cols>
  <sheetData>
    <row r="1" spans="1:10" ht="19.649999999999999" customHeight="1" x14ac:dyDescent="0.25"/>
    <row r="2" spans="1:10" ht="16.5" customHeight="1" x14ac:dyDescent="0.25">
      <c r="C2" s="303"/>
      <c r="D2" s="306" t="s">
        <v>318</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+'3.28'!F6</f>
        <v>Evaluación de seguimiento de la calidad del aire en el área de influencia del complejo metalúrgico La Oroya, ubicada en el distrito La Oroya, provincia de Yauli, departamento de Junín, en octubre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+'3.28'!F8</f>
        <v>CA-CC-01</v>
      </c>
      <c r="E8" s="4"/>
      <c r="F8" s="24" t="s">
        <v>53</v>
      </c>
      <c r="G8" s="50"/>
      <c r="H8" s="277" t="str">
        <f>+'3.28'!V8</f>
        <v>0015-10-2022-417</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25.95" customHeight="1" x14ac:dyDescent="0.25">
      <c r="C14" s="24" t="s">
        <v>1</v>
      </c>
      <c r="D14" s="4" t="s">
        <v>51</v>
      </c>
      <c r="E14" s="4"/>
      <c r="F14" s="4"/>
      <c r="G14" s="24" t="s">
        <v>2</v>
      </c>
      <c r="H14" s="316">
        <v>1621</v>
      </c>
      <c r="I14" s="316"/>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44835</v>
      </c>
      <c r="D17" s="256">
        <v>486</v>
      </c>
      <c r="E17" s="256">
        <v>0</v>
      </c>
      <c r="F17" s="256">
        <v>7.3</v>
      </c>
      <c r="G17" s="256">
        <v>69</v>
      </c>
      <c r="H17" s="256">
        <v>1.1000000000000001</v>
      </c>
      <c r="I17" s="256">
        <v>261.39999999999998</v>
      </c>
    </row>
    <row r="18" spans="1:29" ht="12" customHeight="1" x14ac:dyDescent="0.25">
      <c r="A18" s="302"/>
      <c r="C18" s="198">
        <v>44835.041666666664</v>
      </c>
      <c r="D18" s="256">
        <v>485.8</v>
      </c>
      <c r="E18" s="256">
        <v>0</v>
      </c>
      <c r="F18" s="256">
        <v>7.2</v>
      </c>
      <c r="G18" s="256">
        <v>67.8</v>
      </c>
      <c r="H18" s="256">
        <v>0.7</v>
      </c>
      <c r="I18" s="256">
        <v>272.60000000000002</v>
      </c>
    </row>
    <row r="19" spans="1:29" ht="12" customHeight="1" x14ac:dyDescent="0.25">
      <c r="A19" s="302"/>
      <c r="C19" s="198">
        <v>44835.083333333336</v>
      </c>
      <c r="D19" s="256">
        <v>485.3</v>
      </c>
      <c r="E19" s="256">
        <v>0</v>
      </c>
      <c r="F19" s="256">
        <v>7.1</v>
      </c>
      <c r="G19" s="256">
        <v>67.7</v>
      </c>
      <c r="H19" s="256">
        <v>1.2</v>
      </c>
      <c r="I19" s="256">
        <v>292.3</v>
      </c>
    </row>
    <row r="20" spans="1:29" ht="12" customHeight="1" x14ac:dyDescent="0.25">
      <c r="A20" s="302"/>
      <c r="C20" s="198">
        <v>44835.125</v>
      </c>
      <c r="D20" s="256">
        <v>485.2</v>
      </c>
      <c r="E20" s="256">
        <v>0</v>
      </c>
      <c r="F20" s="256">
        <v>7</v>
      </c>
      <c r="G20" s="256">
        <v>69.7</v>
      </c>
      <c r="H20" s="256">
        <v>0.8</v>
      </c>
      <c r="I20" s="256">
        <v>271.2</v>
      </c>
    </row>
    <row r="21" spans="1:29" ht="12" customHeight="1" x14ac:dyDescent="0.25">
      <c r="A21" s="302"/>
      <c r="C21" s="198">
        <v>44835.166666666664</v>
      </c>
      <c r="D21" s="256">
        <v>485.2</v>
      </c>
      <c r="E21" s="256">
        <v>0</v>
      </c>
      <c r="F21" s="256">
        <v>7</v>
      </c>
      <c r="G21" s="256">
        <v>69.7</v>
      </c>
      <c r="H21" s="256">
        <v>0.9</v>
      </c>
      <c r="I21" s="256">
        <v>266.5</v>
      </c>
    </row>
    <row r="22" spans="1:29" ht="12" customHeight="1" x14ac:dyDescent="0.25">
      <c r="A22" s="302"/>
      <c r="C22" s="198">
        <v>44835.208333333336</v>
      </c>
      <c r="D22" s="256">
        <v>485.5</v>
      </c>
      <c r="E22" s="256">
        <v>0</v>
      </c>
      <c r="F22" s="256">
        <v>7</v>
      </c>
      <c r="G22" s="256">
        <v>68.3</v>
      </c>
      <c r="H22" s="256">
        <v>0.6</v>
      </c>
      <c r="I22" s="256">
        <v>49.7</v>
      </c>
    </row>
    <row r="23" spans="1:29" ht="12" customHeight="1" x14ac:dyDescent="0.25">
      <c r="A23" s="302"/>
      <c r="C23" s="198">
        <v>44835.25</v>
      </c>
      <c r="D23" s="256">
        <v>486</v>
      </c>
      <c r="E23" s="256">
        <v>0</v>
      </c>
      <c r="F23" s="256">
        <v>7.3</v>
      </c>
      <c r="G23" s="256">
        <v>66</v>
      </c>
      <c r="H23" s="256">
        <v>1</v>
      </c>
      <c r="I23" s="256">
        <v>348.4</v>
      </c>
    </row>
    <row r="24" spans="1:29" ht="12" customHeight="1" x14ac:dyDescent="0.25">
      <c r="A24" s="302"/>
      <c r="C24" s="198">
        <v>44835.291666666664</v>
      </c>
      <c r="D24" s="256">
        <v>486.4</v>
      </c>
      <c r="E24" s="256">
        <v>0</v>
      </c>
      <c r="F24" s="256">
        <v>7.8</v>
      </c>
      <c r="G24" s="256">
        <v>63.9</v>
      </c>
      <c r="H24" s="256">
        <v>0.6</v>
      </c>
      <c r="I24" s="256">
        <v>260.5</v>
      </c>
    </row>
    <row r="25" spans="1:29" ht="12" customHeight="1" x14ac:dyDescent="0.25">
      <c r="A25" s="302"/>
      <c r="C25" s="198">
        <v>44835.333333333336</v>
      </c>
      <c r="D25" s="256">
        <v>486.7</v>
      </c>
      <c r="E25" s="256">
        <v>0</v>
      </c>
      <c r="F25" s="256">
        <v>8.6999999999999993</v>
      </c>
      <c r="G25" s="256">
        <v>59.9</v>
      </c>
      <c r="H25" s="256">
        <v>0.6</v>
      </c>
      <c r="I25" s="256">
        <v>273.89999999999998</v>
      </c>
    </row>
    <row r="26" spans="1:29" ht="12" customHeight="1" x14ac:dyDescent="0.25">
      <c r="A26" s="302"/>
      <c r="C26" s="198">
        <v>44835.375</v>
      </c>
      <c r="D26" s="256">
        <v>486.9</v>
      </c>
      <c r="E26" s="256">
        <v>0</v>
      </c>
      <c r="F26" s="256">
        <v>9.6999999999999993</v>
      </c>
      <c r="G26" s="256">
        <v>56</v>
      </c>
      <c r="H26" s="256">
        <v>1.2</v>
      </c>
      <c r="I26" s="256">
        <v>96.9</v>
      </c>
    </row>
    <row r="27" spans="1:29" ht="12" customHeight="1" x14ac:dyDescent="0.25">
      <c r="A27" s="302"/>
      <c r="C27" s="198">
        <v>44835.416666666664</v>
      </c>
      <c r="D27" s="256">
        <v>486.9</v>
      </c>
      <c r="E27" s="256">
        <v>0</v>
      </c>
      <c r="F27" s="256">
        <v>11.4</v>
      </c>
      <c r="G27" s="256">
        <v>50.5</v>
      </c>
      <c r="H27" s="256">
        <v>1.5</v>
      </c>
      <c r="I27" s="256">
        <v>60.4</v>
      </c>
    </row>
    <row r="28" spans="1:29" ht="12" customHeight="1" x14ac:dyDescent="0.25">
      <c r="A28" s="302"/>
      <c r="C28" s="198">
        <v>44835.458333333336</v>
      </c>
      <c r="D28" s="256">
        <v>486.6</v>
      </c>
      <c r="E28" s="256">
        <v>0</v>
      </c>
      <c r="F28" s="256">
        <v>12.1</v>
      </c>
      <c r="G28" s="256">
        <v>48.3</v>
      </c>
      <c r="H28" s="256">
        <v>1.6</v>
      </c>
      <c r="I28" s="256">
        <v>78.900000000000006</v>
      </c>
    </row>
    <row r="29" spans="1:29" ht="12" customHeight="1" x14ac:dyDescent="0.25">
      <c r="A29" s="302"/>
      <c r="C29" s="198">
        <v>44835.5</v>
      </c>
      <c r="D29" s="256">
        <v>486.3</v>
      </c>
      <c r="E29" s="256">
        <v>0</v>
      </c>
      <c r="F29" s="256">
        <v>11.5</v>
      </c>
      <c r="G29" s="256">
        <v>50.8</v>
      </c>
      <c r="H29" s="256">
        <v>2.7</v>
      </c>
      <c r="I29" s="256">
        <v>52.7</v>
      </c>
    </row>
    <row r="30" spans="1:29" ht="12" customHeight="1" x14ac:dyDescent="0.25">
      <c r="A30" s="302"/>
      <c r="C30" s="198">
        <v>44835.541666666664</v>
      </c>
      <c r="D30" s="256">
        <v>486</v>
      </c>
      <c r="E30" s="256">
        <v>0</v>
      </c>
      <c r="F30" s="256">
        <v>12.3</v>
      </c>
      <c r="G30" s="256">
        <v>47.8</v>
      </c>
      <c r="H30" s="256">
        <v>2.1</v>
      </c>
      <c r="I30" s="256">
        <v>83.6</v>
      </c>
    </row>
    <row r="31" spans="1:29" ht="12" customHeight="1" x14ac:dyDescent="0.3">
      <c r="A31" s="302"/>
      <c r="C31" s="198">
        <v>44835.583333333336</v>
      </c>
      <c r="D31" s="256">
        <v>485.6</v>
      </c>
      <c r="E31" s="256">
        <v>0</v>
      </c>
      <c r="F31" s="256">
        <v>12.9</v>
      </c>
      <c r="G31" s="256">
        <v>46</v>
      </c>
      <c r="H31" s="256">
        <v>2.1</v>
      </c>
      <c r="I31" s="256">
        <v>60.9</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44835.625</v>
      </c>
      <c r="D32" s="256">
        <v>485.4</v>
      </c>
      <c r="E32" s="256">
        <v>0</v>
      </c>
      <c r="F32" s="256">
        <v>12.8</v>
      </c>
      <c r="G32" s="256">
        <v>46.1</v>
      </c>
      <c r="H32" s="256">
        <v>2.2999999999999998</v>
      </c>
      <c r="I32" s="256">
        <v>46</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44835.666666666664</v>
      </c>
      <c r="D33" s="256">
        <v>485.4</v>
      </c>
      <c r="E33" s="256">
        <v>0</v>
      </c>
      <c r="F33" s="256">
        <v>11.3</v>
      </c>
      <c r="G33" s="256">
        <v>49.9</v>
      </c>
      <c r="H33" s="256">
        <v>2.4</v>
      </c>
      <c r="I33" s="256">
        <v>65.5</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44835.708333333336</v>
      </c>
      <c r="D34" s="256">
        <v>485.8</v>
      </c>
      <c r="E34" s="256">
        <v>0</v>
      </c>
      <c r="F34" s="256">
        <v>9.9</v>
      </c>
      <c r="G34" s="256">
        <v>53.3</v>
      </c>
      <c r="H34" s="256">
        <v>1.9</v>
      </c>
      <c r="I34" s="256">
        <v>37.299999999999997</v>
      </c>
      <c r="P34" s="222"/>
      <c r="Q34" s="222"/>
      <c r="R34" s="222"/>
      <c r="S34" s="222"/>
      <c r="T34" s="222"/>
      <c r="U34" s="222"/>
      <c r="V34" s="222"/>
      <c r="W34" s="222"/>
      <c r="X34" s="222"/>
      <c r="Y34" s="222"/>
      <c r="Z34" s="222"/>
      <c r="AA34" s="222"/>
      <c r="AB34" s="222"/>
      <c r="AC34" s="222"/>
    </row>
    <row r="35" spans="1:29" ht="12" customHeight="1" x14ac:dyDescent="0.3">
      <c r="A35" s="302"/>
      <c r="C35" s="198">
        <v>44835.75</v>
      </c>
      <c r="D35" s="256">
        <v>486.2</v>
      </c>
      <c r="E35" s="256">
        <v>0</v>
      </c>
      <c r="F35" s="256">
        <v>8.9</v>
      </c>
      <c r="G35" s="256">
        <v>58.5</v>
      </c>
      <c r="H35" s="256">
        <v>1.8</v>
      </c>
      <c r="I35" s="256">
        <v>30.1</v>
      </c>
      <c r="P35" s="222"/>
      <c r="Q35" s="222"/>
      <c r="R35" s="222"/>
      <c r="S35" s="222"/>
      <c r="T35" s="222"/>
      <c r="U35" s="222"/>
      <c r="V35" s="222"/>
      <c r="W35" s="222"/>
      <c r="X35" s="222"/>
      <c r="Y35" s="222"/>
      <c r="Z35" s="222"/>
      <c r="AA35" s="222"/>
      <c r="AB35" s="222"/>
      <c r="AC35" s="222"/>
    </row>
    <row r="36" spans="1:29" ht="12" customHeight="1" x14ac:dyDescent="0.3">
      <c r="A36" s="302"/>
      <c r="C36" s="198">
        <v>44835.791666666664</v>
      </c>
      <c r="D36" s="256">
        <v>486.7</v>
      </c>
      <c r="E36" s="256">
        <v>0</v>
      </c>
      <c r="F36" s="256">
        <v>8.4</v>
      </c>
      <c r="G36" s="256">
        <v>62</v>
      </c>
      <c r="H36" s="256">
        <v>1.4</v>
      </c>
      <c r="I36" s="256">
        <v>47.8</v>
      </c>
      <c r="P36" s="222"/>
      <c r="Q36" s="222"/>
      <c r="R36" s="222"/>
      <c r="S36" s="222"/>
      <c r="T36" s="222"/>
      <c r="U36" s="222"/>
      <c r="V36" s="222"/>
      <c r="W36" s="222"/>
      <c r="X36" s="222"/>
      <c r="Y36" s="222"/>
      <c r="Z36" s="222"/>
      <c r="AA36" s="222"/>
      <c r="AB36" s="222"/>
      <c r="AC36" s="222"/>
    </row>
    <row r="37" spans="1:29" ht="12" customHeight="1" x14ac:dyDescent="0.3">
      <c r="A37" s="302"/>
      <c r="C37" s="198">
        <v>44835.833333333336</v>
      </c>
      <c r="D37" s="256">
        <v>487</v>
      </c>
      <c r="E37" s="256">
        <v>0</v>
      </c>
      <c r="F37" s="256">
        <v>8.1999999999999993</v>
      </c>
      <c r="G37" s="256">
        <v>63.8</v>
      </c>
      <c r="H37" s="256">
        <v>1.1000000000000001</v>
      </c>
      <c r="I37" s="256">
        <v>46.6</v>
      </c>
      <c r="P37" s="222"/>
      <c r="Q37" s="222"/>
      <c r="R37" s="222"/>
      <c r="S37" s="222"/>
      <c r="T37" s="222"/>
      <c r="U37" s="222"/>
      <c r="V37" s="222"/>
      <c r="W37" s="222"/>
      <c r="X37" s="222"/>
      <c r="Y37" s="222"/>
      <c r="Z37" s="222"/>
      <c r="AA37" s="222"/>
      <c r="AB37" s="222"/>
      <c r="AC37" s="222"/>
    </row>
    <row r="38" spans="1:29" ht="12" customHeight="1" x14ac:dyDescent="0.3">
      <c r="A38" s="302"/>
      <c r="C38" s="198">
        <v>44835.875</v>
      </c>
      <c r="D38" s="256">
        <v>487.2</v>
      </c>
      <c r="E38" s="256">
        <v>0</v>
      </c>
      <c r="F38" s="256">
        <v>7.8</v>
      </c>
      <c r="G38" s="256">
        <v>64.900000000000006</v>
      </c>
      <c r="H38" s="256">
        <v>1.5</v>
      </c>
      <c r="I38" s="256">
        <v>52.9</v>
      </c>
      <c r="P38" s="222"/>
      <c r="Q38" s="222"/>
      <c r="R38" s="222"/>
      <c r="S38" s="222"/>
      <c r="T38" s="222"/>
      <c r="U38" s="222"/>
      <c r="V38" s="222"/>
      <c r="W38" s="222"/>
      <c r="X38" s="222"/>
      <c r="Y38" s="222"/>
      <c r="Z38" s="222"/>
      <c r="AA38" s="222"/>
      <c r="AB38" s="222"/>
      <c r="AC38" s="222"/>
    </row>
    <row r="39" spans="1:29" ht="12" customHeight="1" x14ac:dyDescent="0.3">
      <c r="A39" s="302"/>
      <c r="C39" s="198">
        <v>44835.916666666664</v>
      </c>
      <c r="D39" s="256">
        <v>487.2</v>
      </c>
      <c r="E39" s="256">
        <v>0</v>
      </c>
      <c r="F39" s="256">
        <v>7.8</v>
      </c>
      <c r="G39" s="256">
        <v>64.599999999999994</v>
      </c>
      <c r="H39" s="256">
        <v>0.6</v>
      </c>
      <c r="I39" s="256">
        <v>331.5</v>
      </c>
      <c r="P39" s="222"/>
      <c r="Q39" s="222"/>
      <c r="R39" s="222"/>
      <c r="S39" s="222"/>
      <c r="T39" s="222"/>
      <c r="U39" s="222"/>
      <c r="V39" s="222"/>
      <c r="W39" s="222"/>
      <c r="X39" s="222"/>
      <c r="Y39" s="222"/>
      <c r="Z39" s="222"/>
      <c r="AA39" s="222"/>
      <c r="AB39" s="222"/>
      <c r="AC39" s="222"/>
    </row>
    <row r="40" spans="1:29" ht="12" customHeight="1" x14ac:dyDescent="0.3">
      <c r="A40" s="302"/>
      <c r="C40" s="198">
        <v>44835.958333333336</v>
      </c>
      <c r="D40" s="256">
        <v>487.1</v>
      </c>
      <c r="E40" s="256">
        <v>0</v>
      </c>
      <c r="F40" s="256">
        <v>7.7</v>
      </c>
      <c r="G40" s="256">
        <v>65.2</v>
      </c>
      <c r="H40" s="256">
        <v>0.3</v>
      </c>
      <c r="I40" s="256">
        <v>172.1</v>
      </c>
      <c r="P40" s="222"/>
      <c r="Q40" s="222"/>
      <c r="R40" s="222"/>
      <c r="S40" s="222"/>
      <c r="T40" s="222"/>
      <c r="U40" s="222"/>
      <c r="V40" s="222"/>
      <c r="W40" s="222"/>
      <c r="X40" s="222"/>
      <c r="Y40" s="222"/>
      <c r="Z40" s="222"/>
      <c r="AA40" s="222"/>
      <c r="AB40" s="222"/>
      <c r="AC40" s="222"/>
    </row>
    <row r="41" spans="1:29" ht="12" customHeight="1" x14ac:dyDescent="0.3">
      <c r="A41" s="302">
        <v>2</v>
      </c>
      <c r="C41" s="198">
        <v>44836</v>
      </c>
      <c r="D41" s="256">
        <v>486.9</v>
      </c>
      <c r="E41" s="256">
        <v>0</v>
      </c>
      <c r="F41" s="256">
        <v>7.4</v>
      </c>
      <c r="G41" s="256">
        <v>66</v>
      </c>
      <c r="H41" s="256">
        <v>0.7</v>
      </c>
      <c r="I41" s="256">
        <v>277.7</v>
      </c>
      <c r="P41" s="222"/>
      <c r="Q41" s="222"/>
      <c r="R41" s="222"/>
      <c r="S41" s="222"/>
      <c r="T41" s="222"/>
      <c r="U41" s="222"/>
      <c r="V41" s="222"/>
      <c r="W41" s="222"/>
      <c r="X41" s="222"/>
      <c r="Y41" s="222"/>
      <c r="Z41" s="222"/>
      <c r="AA41" s="222"/>
      <c r="AB41" s="222"/>
      <c r="AC41" s="222"/>
    </row>
    <row r="42" spans="1:29" ht="12" customHeight="1" x14ac:dyDescent="0.3">
      <c r="A42" s="302"/>
      <c r="C42" s="198">
        <v>44836.041666666664</v>
      </c>
      <c r="D42" s="256">
        <v>486.5</v>
      </c>
      <c r="E42" s="256">
        <v>0</v>
      </c>
      <c r="F42" s="256">
        <v>7.4</v>
      </c>
      <c r="G42" s="256">
        <v>66.400000000000006</v>
      </c>
      <c r="H42" s="256">
        <v>0.6</v>
      </c>
      <c r="I42" s="256">
        <v>136.69999999999999</v>
      </c>
      <c r="P42" s="222"/>
      <c r="Q42" s="222"/>
      <c r="R42" s="222"/>
      <c r="S42" s="222"/>
      <c r="T42" s="222"/>
      <c r="U42" s="222"/>
      <c r="V42" s="222"/>
      <c r="W42" s="222"/>
      <c r="X42" s="222"/>
      <c r="Y42" s="222"/>
      <c r="Z42" s="222"/>
      <c r="AA42" s="222"/>
      <c r="AB42" s="222"/>
      <c r="AC42" s="222"/>
    </row>
    <row r="43" spans="1:29" ht="12" customHeight="1" x14ac:dyDescent="0.3">
      <c r="A43" s="302"/>
      <c r="C43" s="198">
        <v>44836.083333333336</v>
      </c>
      <c r="D43" s="256">
        <v>486.2</v>
      </c>
      <c r="E43" s="256">
        <v>0</v>
      </c>
      <c r="F43" s="256">
        <v>7.3</v>
      </c>
      <c r="G43" s="256">
        <v>66.099999999999994</v>
      </c>
      <c r="H43" s="256">
        <v>0.8</v>
      </c>
      <c r="I43" s="256">
        <v>126.5</v>
      </c>
      <c r="P43" s="222"/>
      <c r="Q43" s="222"/>
      <c r="R43" s="222"/>
      <c r="S43" s="222"/>
      <c r="T43" s="222"/>
      <c r="U43" s="222"/>
      <c r="V43" s="222"/>
      <c r="W43" s="222"/>
      <c r="X43" s="222"/>
      <c r="Y43" s="222"/>
      <c r="Z43" s="222"/>
      <c r="AA43" s="222"/>
      <c r="AB43" s="222"/>
      <c r="AC43" s="222"/>
    </row>
    <row r="44" spans="1:29" ht="12" customHeight="1" x14ac:dyDescent="0.3">
      <c r="A44" s="302"/>
      <c r="C44" s="198">
        <v>44836.125</v>
      </c>
      <c r="D44" s="256">
        <v>486.2</v>
      </c>
      <c r="E44" s="256">
        <v>0</v>
      </c>
      <c r="F44" s="256">
        <v>7.1</v>
      </c>
      <c r="G44" s="256">
        <v>66.2</v>
      </c>
      <c r="H44" s="256">
        <v>0.8</v>
      </c>
      <c r="I44" s="256">
        <v>132.69999999999999</v>
      </c>
      <c r="P44" s="222"/>
      <c r="Q44" s="222"/>
      <c r="R44" s="222"/>
      <c r="S44" s="222"/>
      <c r="T44" s="222"/>
      <c r="U44" s="222"/>
      <c r="V44" s="222"/>
      <c r="W44" s="222"/>
      <c r="X44" s="222"/>
      <c r="Y44" s="222"/>
      <c r="Z44" s="222"/>
      <c r="AA44" s="222"/>
      <c r="AB44" s="222"/>
      <c r="AC44" s="257"/>
    </row>
    <row r="45" spans="1:29" ht="12" customHeight="1" x14ac:dyDescent="0.3">
      <c r="A45" s="302"/>
      <c r="C45" s="198">
        <v>44836.166666666664</v>
      </c>
      <c r="D45" s="256">
        <v>486.2</v>
      </c>
      <c r="E45" s="256">
        <v>0</v>
      </c>
      <c r="F45" s="256">
        <v>7.1</v>
      </c>
      <c r="G45" s="256">
        <v>65.5</v>
      </c>
      <c r="H45" s="256">
        <v>0.6</v>
      </c>
      <c r="I45" s="256">
        <v>151.69999999999999</v>
      </c>
      <c r="P45" s="222"/>
      <c r="Q45" s="222"/>
      <c r="R45" s="222"/>
      <c r="S45" s="222"/>
      <c r="T45" s="222"/>
      <c r="U45" s="222"/>
      <c r="V45" s="222"/>
      <c r="W45" s="222"/>
      <c r="X45" s="222"/>
      <c r="Y45" s="222"/>
      <c r="Z45" s="222"/>
      <c r="AA45" s="222"/>
      <c r="AB45" s="222"/>
      <c r="AC45" s="222"/>
    </row>
    <row r="46" spans="1:29" ht="12" customHeight="1" x14ac:dyDescent="0.3">
      <c r="A46" s="302"/>
      <c r="C46" s="198">
        <v>44836.208333333336</v>
      </c>
      <c r="D46" s="256">
        <v>486.4</v>
      </c>
      <c r="E46" s="256">
        <v>0</v>
      </c>
      <c r="F46" s="256">
        <v>7</v>
      </c>
      <c r="G46" s="256">
        <v>64.3</v>
      </c>
      <c r="H46" s="256">
        <v>0.5</v>
      </c>
      <c r="I46" s="256">
        <v>139.30000000000001</v>
      </c>
      <c r="P46" s="222"/>
      <c r="Q46" s="222"/>
      <c r="R46" s="222"/>
      <c r="S46" s="222"/>
      <c r="T46" s="222"/>
      <c r="U46" s="222"/>
      <c r="V46" s="222"/>
      <c r="W46" s="222"/>
      <c r="X46" s="222"/>
      <c r="Y46" s="222"/>
      <c r="Z46" s="222"/>
      <c r="AA46" s="222"/>
      <c r="AB46" s="222"/>
      <c r="AC46" s="222"/>
    </row>
    <row r="47" spans="1:29" ht="12" customHeight="1" x14ac:dyDescent="0.3">
      <c r="A47" s="302"/>
      <c r="C47" s="198">
        <v>44836.25</v>
      </c>
      <c r="D47" s="256">
        <v>486.7</v>
      </c>
      <c r="E47" s="256">
        <v>0</v>
      </c>
      <c r="F47" s="256">
        <v>7.2</v>
      </c>
      <c r="G47" s="256">
        <v>62.9</v>
      </c>
      <c r="H47" s="256">
        <v>0.5</v>
      </c>
      <c r="I47" s="256">
        <v>157.69999999999999</v>
      </c>
      <c r="P47" s="222"/>
      <c r="Q47" s="222"/>
      <c r="R47" s="222"/>
      <c r="S47" s="222"/>
      <c r="T47" s="222"/>
      <c r="U47" s="222"/>
      <c r="V47" s="222"/>
      <c r="W47" s="222"/>
      <c r="X47" s="222"/>
      <c r="Y47" s="222"/>
      <c r="Z47" s="222"/>
      <c r="AA47" s="222"/>
      <c r="AB47" s="222"/>
      <c r="AC47" s="222"/>
    </row>
    <row r="48" spans="1:29" ht="12" customHeight="1" x14ac:dyDescent="0.3">
      <c r="A48" s="302"/>
      <c r="C48" s="198">
        <v>44836.291666666664</v>
      </c>
      <c r="D48" s="256">
        <v>487.2</v>
      </c>
      <c r="E48" s="256">
        <v>0</v>
      </c>
      <c r="F48" s="256">
        <v>7.8</v>
      </c>
      <c r="G48" s="256">
        <v>60.2</v>
      </c>
      <c r="H48" s="256">
        <v>0.8</v>
      </c>
      <c r="I48" s="256">
        <v>145.80000000000001</v>
      </c>
      <c r="P48" s="222"/>
      <c r="Q48" s="222"/>
      <c r="R48" s="222"/>
      <c r="S48" s="222"/>
      <c r="T48" s="222"/>
      <c r="U48" s="222"/>
      <c r="V48" s="222"/>
      <c r="W48" s="222"/>
      <c r="X48" s="222"/>
      <c r="Y48" s="222"/>
      <c r="Z48" s="222"/>
      <c r="AA48" s="222"/>
      <c r="AB48" s="222"/>
      <c r="AC48" s="222"/>
    </row>
    <row r="49" spans="1:29" ht="12" customHeight="1" x14ac:dyDescent="0.3">
      <c r="A49" s="302"/>
      <c r="C49" s="198">
        <v>44836.333333333336</v>
      </c>
      <c r="D49" s="256">
        <v>487.5</v>
      </c>
      <c r="E49" s="256">
        <v>0</v>
      </c>
      <c r="F49" s="256">
        <v>9</v>
      </c>
      <c r="G49" s="256">
        <v>52.3</v>
      </c>
      <c r="H49" s="256">
        <v>0.8</v>
      </c>
      <c r="I49" s="256">
        <v>16.100000000000001</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44836.375</v>
      </c>
      <c r="D50" s="256">
        <v>487.7</v>
      </c>
      <c r="E50" s="256">
        <v>0</v>
      </c>
      <c r="F50" s="256">
        <v>9.8000000000000007</v>
      </c>
      <c r="G50" s="256">
        <v>51</v>
      </c>
      <c r="H50" s="256">
        <v>1.1000000000000001</v>
      </c>
      <c r="I50" s="256">
        <v>54.7</v>
      </c>
      <c r="K50" s="222"/>
      <c r="L50" s="222"/>
      <c r="M50" s="222"/>
      <c r="N50" s="222"/>
      <c r="O50" s="222"/>
    </row>
    <row r="51" spans="1:29" ht="12" customHeight="1" x14ac:dyDescent="0.3">
      <c r="A51" s="302"/>
      <c r="C51" s="198">
        <v>44836.416666666664</v>
      </c>
      <c r="D51" s="256">
        <v>487.6</v>
      </c>
      <c r="E51" s="256">
        <v>0</v>
      </c>
      <c r="F51" s="256">
        <v>10.7</v>
      </c>
      <c r="G51" s="256">
        <v>47.1</v>
      </c>
      <c r="H51" s="256">
        <v>2.1</v>
      </c>
      <c r="I51" s="256">
        <v>116.9</v>
      </c>
      <c r="K51" s="222"/>
      <c r="L51" s="222"/>
      <c r="M51" s="222"/>
      <c r="N51" s="222"/>
      <c r="O51" s="222"/>
    </row>
    <row r="52" spans="1:29" ht="12" customHeight="1" x14ac:dyDescent="0.3">
      <c r="A52" s="302"/>
      <c r="C52" s="198">
        <v>44836.458333333336</v>
      </c>
      <c r="D52" s="256">
        <v>487.3</v>
      </c>
      <c r="E52" s="256">
        <v>0</v>
      </c>
      <c r="F52" s="256">
        <v>12.3</v>
      </c>
      <c r="G52" s="256">
        <v>41.5</v>
      </c>
      <c r="H52" s="256">
        <v>1.5</v>
      </c>
      <c r="I52" s="256">
        <v>221.6</v>
      </c>
      <c r="K52" s="222"/>
      <c r="L52" s="222"/>
      <c r="M52" s="222"/>
      <c r="N52" s="222"/>
      <c r="O52" s="222"/>
    </row>
    <row r="53" spans="1:29" ht="12" customHeight="1" x14ac:dyDescent="0.3">
      <c r="A53" s="302"/>
      <c r="C53" s="198">
        <v>44836.5</v>
      </c>
      <c r="D53" s="256">
        <v>486.8</v>
      </c>
      <c r="E53" s="256">
        <v>0</v>
      </c>
      <c r="F53" s="256">
        <v>12.9</v>
      </c>
      <c r="G53" s="256">
        <v>39.299999999999997</v>
      </c>
      <c r="H53" s="256">
        <v>1.3</v>
      </c>
      <c r="I53" s="256">
        <v>197.1</v>
      </c>
      <c r="K53" s="222"/>
      <c r="L53" s="222"/>
      <c r="M53" s="222"/>
      <c r="N53" s="222"/>
      <c r="O53" s="222"/>
    </row>
    <row r="54" spans="1:29" ht="12" customHeight="1" x14ac:dyDescent="0.3">
      <c r="A54" s="302"/>
      <c r="C54" s="198">
        <v>44836.541666666664</v>
      </c>
      <c r="D54" s="256">
        <v>486.1</v>
      </c>
      <c r="E54" s="256">
        <v>0</v>
      </c>
      <c r="F54" s="256">
        <v>14.2</v>
      </c>
      <c r="G54" s="256">
        <v>34.1</v>
      </c>
      <c r="H54" s="256">
        <v>2.2000000000000002</v>
      </c>
      <c r="I54" s="256">
        <v>102</v>
      </c>
      <c r="K54" s="222"/>
      <c r="L54" s="222"/>
      <c r="M54" s="222"/>
      <c r="N54" s="222"/>
      <c r="O54" s="222"/>
    </row>
    <row r="55" spans="1:29" ht="12" customHeight="1" x14ac:dyDescent="0.3">
      <c r="A55" s="302"/>
      <c r="C55" s="198">
        <v>44836.583333333336</v>
      </c>
      <c r="D55" s="256">
        <v>485.6</v>
      </c>
      <c r="E55" s="256">
        <v>0</v>
      </c>
      <c r="F55" s="256">
        <v>15.4</v>
      </c>
      <c r="G55" s="256">
        <v>33.5</v>
      </c>
      <c r="H55" s="256">
        <v>2.2000000000000002</v>
      </c>
      <c r="I55" s="256">
        <v>65.3</v>
      </c>
      <c r="K55" s="222"/>
      <c r="L55" s="222"/>
      <c r="M55" s="222"/>
      <c r="N55" s="222"/>
      <c r="O55" s="222"/>
    </row>
    <row r="56" spans="1:29" ht="12" customHeight="1" x14ac:dyDescent="0.3">
      <c r="A56" s="302"/>
      <c r="C56" s="198">
        <v>44836.625</v>
      </c>
      <c r="D56" s="256">
        <v>485.2</v>
      </c>
      <c r="E56" s="256">
        <v>0</v>
      </c>
      <c r="F56" s="256">
        <v>15.2</v>
      </c>
      <c r="G56" s="256">
        <v>35.700000000000003</v>
      </c>
      <c r="H56" s="256">
        <v>2.5</v>
      </c>
      <c r="I56" s="256">
        <v>85.5</v>
      </c>
      <c r="K56" s="222"/>
      <c r="L56" s="222"/>
      <c r="M56" s="222"/>
      <c r="N56" s="222"/>
      <c r="O56" s="222"/>
    </row>
    <row r="57" spans="1:29" ht="12" customHeight="1" x14ac:dyDescent="0.3">
      <c r="A57" s="302"/>
      <c r="C57" s="198">
        <v>44836.666666666664</v>
      </c>
      <c r="D57" s="256">
        <v>485.2</v>
      </c>
      <c r="E57" s="256">
        <v>0</v>
      </c>
      <c r="F57" s="256">
        <v>14.1</v>
      </c>
      <c r="G57" s="256">
        <v>40.299999999999997</v>
      </c>
      <c r="H57" s="256">
        <v>2.5</v>
      </c>
      <c r="I57" s="256">
        <v>75.5</v>
      </c>
      <c r="K57" s="222"/>
      <c r="L57" s="222"/>
      <c r="M57" s="222"/>
      <c r="N57" s="222"/>
      <c r="O57" s="222"/>
    </row>
    <row r="58" spans="1:29" ht="12" customHeight="1" x14ac:dyDescent="0.3">
      <c r="A58" s="302"/>
      <c r="C58" s="198">
        <v>44836.708333333336</v>
      </c>
      <c r="D58" s="256">
        <v>485.5</v>
      </c>
      <c r="E58" s="256">
        <v>0</v>
      </c>
      <c r="F58" s="256">
        <v>11.6</v>
      </c>
      <c r="G58" s="256">
        <v>48.4</v>
      </c>
      <c r="H58" s="256">
        <v>2.2000000000000002</v>
      </c>
      <c r="I58" s="256">
        <v>33.200000000000003</v>
      </c>
      <c r="K58" s="222"/>
      <c r="L58" s="222"/>
      <c r="M58" s="222"/>
      <c r="N58" s="222"/>
      <c r="O58" s="222"/>
    </row>
    <row r="59" spans="1:29" ht="12" customHeight="1" x14ac:dyDescent="0.3">
      <c r="A59" s="302"/>
      <c r="C59" s="198">
        <v>44836.75</v>
      </c>
      <c r="D59" s="256">
        <v>486</v>
      </c>
      <c r="E59" s="256">
        <v>0</v>
      </c>
      <c r="F59" s="256">
        <v>9.9</v>
      </c>
      <c r="G59" s="256">
        <v>55</v>
      </c>
      <c r="H59" s="256">
        <v>1.3</v>
      </c>
      <c r="I59" s="256">
        <v>40.1</v>
      </c>
      <c r="K59" s="222"/>
      <c r="L59" s="222"/>
      <c r="M59" s="222"/>
      <c r="N59" s="222"/>
      <c r="O59" s="222"/>
    </row>
    <row r="60" spans="1:29" ht="12" customHeight="1" x14ac:dyDescent="0.3">
      <c r="A60" s="302"/>
      <c r="C60" s="198">
        <v>44836.791666666664</v>
      </c>
      <c r="D60" s="256">
        <v>486.6</v>
      </c>
      <c r="E60" s="256">
        <v>0</v>
      </c>
      <c r="F60" s="256">
        <v>8.6</v>
      </c>
      <c r="G60" s="256">
        <v>61.5</v>
      </c>
      <c r="H60" s="256">
        <v>1.5</v>
      </c>
      <c r="I60" s="256">
        <v>22.3</v>
      </c>
      <c r="K60" s="222"/>
      <c r="L60" s="222"/>
      <c r="M60" s="222"/>
      <c r="N60" s="222"/>
      <c r="O60" s="222"/>
    </row>
    <row r="61" spans="1:29" ht="12" customHeight="1" x14ac:dyDescent="0.3">
      <c r="A61" s="302"/>
      <c r="C61" s="198">
        <v>44836.833333333336</v>
      </c>
      <c r="D61" s="256">
        <v>487.2</v>
      </c>
      <c r="E61" s="256">
        <v>0</v>
      </c>
      <c r="F61" s="256">
        <v>8.3000000000000007</v>
      </c>
      <c r="G61" s="256">
        <v>61.4</v>
      </c>
      <c r="H61" s="256">
        <v>1.1000000000000001</v>
      </c>
      <c r="I61" s="256">
        <v>19.100000000000001</v>
      </c>
      <c r="K61" s="222"/>
      <c r="L61" s="222"/>
      <c r="M61" s="222"/>
      <c r="N61" s="222"/>
      <c r="O61" s="222"/>
    </row>
    <row r="62" spans="1:29" ht="12" customHeight="1" x14ac:dyDescent="0.3">
      <c r="A62" s="302"/>
      <c r="C62" s="198">
        <v>44836.875</v>
      </c>
      <c r="D62" s="256">
        <v>487.6</v>
      </c>
      <c r="E62" s="256">
        <v>0</v>
      </c>
      <c r="F62" s="256">
        <v>8.5</v>
      </c>
      <c r="G62" s="256">
        <v>60</v>
      </c>
      <c r="H62" s="256">
        <v>0.5</v>
      </c>
      <c r="I62" s="256">
        <v>45.6</v>
      </c>
      <c r="K62" s="222"/>
      <c r="L62" s="222"/>
      <c r="M62" s="222"/>
      <c r="N62" s="222"/>
      <c r="O62" s="222"/>
    </row>
    <row r="63" spans="1:29" ht="12" customHeight="1" x14ac:dyDescent="0.3">
      <c r="A63" s="302"/>
      <c r="C63" s="198">
        <v>44836.916666666664</v>
      </c>
      <c r="D63" s="256">
        <v>487.5</v>
      </c>
      <c r="E63" s="256">
        <v>0</v>
      </c>
      <c r="F63" s="256">
        <v>8.5</v>
      </c>
      <c r="G63" s="256">
        <v>59.2</v>
      </c>
      <c r="H63" s="256">
        <v>0.7</v>
      </c>
      <c r="I63" s="256">
        <v>3.5</v>
      </c>
      <c r="K63" s="222"/>
      <c r="L63" s="222"/>
      <c r="M63" s="222"/>
      <c r="N63" s="222"/>
      <c r="O63" s="222"/>
    </row>
    <row r="64" spans="1:29" ht="12" customHeight="1" x14ac:dyDescent="0.3">
      <c r="A64" s="302"/>
      <c r="C64" s="198">
        <v>44836.958333333336</v>
      </c>
      <c r="D64" s="256">
        <v>487.4</v>
      </c>
      <c r="E64" s="256">
        <v>0</v>
      </c>
      <c r="F64" s="256">
        <v>8</v>
      </c>
      <c r="G64" s="256">
        <v>60</v>
      </c>
      <c r="H64" s="256">
        <v>1.1000000000000001</v>
      </c>
      <c r="I64" s="256">
        <v>24.3</v>
      </c>
      <c r="K64" s="222"/>
      <c r="L64" s="222"/>
      <c r="M64" s="222"/>
      <c r="N64" s="222"/>
      <c r="O64" s="222"/>
    </row>
    <row r="65" spans="1:9" ht="12" customHeight="1" x14ac:dyDescent="0.25">
      <c r="A65" s="302">
        <v>3</v>
      </c>
      <c r="C65" s="198">
        <v>44837</v>
      </c>
      <c r="D65" s="256">
        <v>487.1</v>
      </c>
      <c r="E65" s="256">
        <v>0</v>
      </c>
      <c r="F65" s="256">
        <v>6.7</v>
      </c>
      <c r="G65" s="256">
        <v>63.3</v>
      </c>
      <c r="H65" s="256">
        <v>2.1</v>
      </c>
      <c r="I65" s="256">
        <v>10.1</v>
      </c>
    </row>
    <row r="66" spans="1:9" ht="12" customHeight="1" x14ac:dyDescent="0.25">
      <c r="A66" s="302"/>
      <c r="C66" s="198">
        <v>44837.041666666664</v>
      </c>
      <c r="D66" s="256">
        <v>486.7</v>
      </c>
      <c r="E66" s="256">
        <v>0</v>
      </c>
      <c r="F66" s="256">
        <v>5.9</v>
      </c>
      <c r="G66" s="256">
        <v>63.8</v>
      </c>
      <c r="H66" s="256">
        <v>1.8</v>
      </c>
      <c r="I66" s="256">
        <v>12.7</v>
      </c>
    </row>
    <row r="67" spans="1:9" ht="12" customHeight="1" x14ac:dyDescent="0.25">
      <c r="A67" s="302"/>
      <c r="C67" s="198">
        <v>44837.083333333336</v>
      </c>
      <c r="D67" s="256">
        <v>486.5</v>
      </c>
      <c r="E67" s="256">
        <v>0</v>
      </c>
      <c r="F67" s="256">
        <v>5.6</v>
      </c>
      <c r="G67" s="256">
        <v>64.3</v>
      </c>
      <c r="H67" s="256">
        <v>1.2</v>
      </c>
      <c r="I67" s="256">
        <v>19.7</v>
      </c>
    </row>
    <row r="68" spans="1:9" ht="12" customHeight="1" x14ac:dyDescent="0.25">
      <c r="A68" s="302"/>
      <c r="C68" s="198">
        <v>44837.125</v>
      </c>
      <c r="D68" s="256">
        <v>486.3</v>
      </c>
      <c r="E68" s="256">
        <v>0</v>
      </c>
      <c r="F68" s="256">
        <v>5</v>
      </c>
      <c r="G68" s="256">
        <v>64.8</v>
      </c>
      <c r="H68" s="256">
        <v>1.4</v>
      </c>
      <c r="I68" s="256">
        <v>6</v>
      </c>
    </row>
    <row r="69" spans="1:9" ht="12" customHeight="1" x14ac:dyDescent="0.25">
      <c r="A69" s="302"/>
      <c r="C69" s="198">
        <v>44837.166666666664</v>
      </c>
      <c r="D69" s="256">
        <v>486.4</v>
      </c>
      <c r="E69" s="256">
        <v>0</v>
      </c>
      <c r="F69" s="256">
        <v>4.5999999999999996</v>
      </c>
      <c r="G69" s="256">
        <v>66.900000000000006</v>
      </c>
      <c r="H69" s="256">
        <v>1</v>
      </c>
      <c r="I69" s="256">
        <v>325</v>
      </c>
    </row>
    <row r="70" spans="1:9" ht="12" customHeight="1" x14ac:dyDescent="0.25">
      <c r="A70" s="302"/>
      <c r="C70" s="198">
        <v>44837.208333333336</v>
      </c>
      <c r="D70" s="256">
        <v>486.7</v>
      </c>
      <c r="E70" s="256">
        <v>0</v>
      </c>
      <c r="F70" s="256">
        <v>3.9</v>
      </c>
      <c r="G70" s="256">
        <v>74.8</v>
      </c>
      <c r="H70" s="256">
        <v>1.4</v>
      </c>
      <c r="I70" s="256">
        <v>330.4</v>
      </c>
    </row>
    <row r="71" spans="1:9" ht="12" customHeight="1" x14ac:dyDescent="0.25">
      <c r="A71" s="302"/>
      <c r="C71" s="198">
        <v>44837.25</v>
      </c>
      <c r="D71" s="256">
        <v>487.1</v>
      </c>
      <c r="E71" s="256">
        <v>0</v>
      </c>
      <c r="F71" s="256">
        <v>3.4</v>
      </c>
      <c r="G71" s="256">
        <v>72.2</v>
      </c>
      <c r="H71" s="256">
        <v>1</v>
      </c>
      <c r="I71" s="256">
        <v>338.3</v>
      </c>
    </row>
    <row r="72" spans="1:9" ht="12" customHeight="1" x14ac:dyDescent="0.25">
      <c r="A72" s="302"/>
      <c r="C72" s="198">
        <v>44837.291666666664</v>
      </c>
      <c r="D72" s="256">
        <v>487.5</v>
      </c>
      <c r="E72" s="256">
        <v>0</v>
      </c>
      <c r="F72" s="256">
        <v>5</v>
      </c>
      <c r="G72" s="256">
        <v>67.5</v>
      </c>
      <c r="H72" s="256">
        <v>0.4</v>
      </c>
      <c r="I72" s="256">
        <v>234.9</v>
      </c>
    </row>
    <row r="73" spans="1:9" ht="12" customHeight="1" x14ac:dyDescent="0.25">
      <c r="A73" s="302"/>
      <c r="C73" s="198">
        <v>44837.333333333336</v>
      </c>
      <c r="D73" s="256">
        <v>487.6</v>
      </c>
      <c r="E73" s="256">
        <v>0</v>
      </c>
      <c r="F73" s="256">
        <v>8</v>
      </c>
      <c r="G73" s="256">
        <v>56.7</v>
      </c>
      <c r="H73" s="256">
        <v>0.6</v>
      </c>
      <c r="I73" s="256">
        <v>125</v>
      </c>
    </row>
    <row r="74" spans="1:9" ht="12" customHeight="1" x14ac:dyDescent="0.25">
      <c r="A74" s="302"/>
      <c r="C74" s="198">
        <v>44837.375</v>
      </c>
      <c r="D74" s="256">
        <v>487.3</v>
      </c>
      <c r="E74" s="256">
        <v>0</v>
      </c>
      <c r="F74" s="256">
        <v>11.6</v>
      </c>
      <c r="G74" s="256">
        <v>45.2</v>
      </c>
      <c r="H74" s="256">
        <v>0.8</v>
      </c>
      <c r="I74" s="256">
        <v>90.4</v>
      </c>
    </row>
    <row r="75" spans="1:9" ht="12" customHeight="1" x14ac:dyDescent="0.25">
      <c r="A75" s="302"/>
      <c r="C75" s="198">
        <v>44837.416666666664</v>
      </c>
      <c r="D75" s="256">
        <v>486.8</v>
      </c>
      <c r="E75" s="256">
        <v>0</v>
      </c>
      <c r="F75" s="256">
        <v>14</v>
      </c>
      <c r="G75" s="256">
        <v>37.200000000000003</v>
      </c>
      <c r="H75" s="256">
        <v>1.1000000000000001</v>
      </c>
      <c r="I75" s="256">
        <v>131.19999999999999</v>
      </c>
    </row>
    <row r="76" spans="1:9" ht="12" customHeight="1" x14ac:dyDescent="0.25">
      <c r="A76" s="302"/>
      <c r="C76" s="198">
        <v>44837.458333333336</v>
      </c>
      <c r="D76" s="256">
        <v>486.3</v>
      </c>
      <c r="E76" s="256">
        <v>0</v>
      </c>
      <c r="F76" s="256">
        <v>16.399999999999999</v>
      </c>
      <c r="G76" s="256">
        <v>26.9</v>
      </c>
      <c r="H76" s="256">
        <v>1.1000000000000001</v>
      </c>
      <c r="I76" s="256">
        <v>128.5</v>
      </c>
    </row>
    <row r="77" spans="1:9" ht="12" customHeight="1" x14ac:dyDescent="0.25">
      <c r="A77" s="302"/>
      <c r="C77" s="198">
        <v>44837.5</v>
      </c>
      <c r="D77" s="256">
        <v>485.7</v>
      </c>
      <c r="E77" s="256">
        <v>0</v>
      </c>
      <c r="F77" s="256">
        <v>16.899999999999999</v>
      </c>
      <c r="G77" s="256">
        <v>26.7</v>
      </c>
      <c r="H77" s="256">
        <v>2</v>
      </c>
      <c r="I77" s="256">
        <v>20.5</v>
      </c>
    </row>
    <row r="78" spans="1:9" ht="12" customHeight="1" x14ac:dyDescent="0.25">
      <c r="A78" s="302"/>
      <c r="C78" s="198">
        <v>44837.541666666664</v>
      </c>
      <c r="D78" s="256">
        <v>484.9</v>
      </c>
      <c r="E78" s="256">
        <v>0</v>
      </c>
      <c r="F78" s="256">
        <v>17.600000000000001</v>
      </c>
      <c r="G78" s="256">
        <v>23.5</v>
      </c>
      <c r="H78" s="256">
        <v>2.4</v>
      </c>
      <c r="I78" s="256">
        <v>71.099999999999994</v>
      </c>
    </row>
    <row r="79" spans="1:9" ht="12" customHeight="1" x14ac:dyDescent="0.25">
      <c r="A79" s="302"/>
      <c r="C79" s="198">
        <v>44837.583333333336</v>
      </c>
      <c r="D79" s="256">
        <v>484.1</v>
      </c>
      <c r="E79" s="256">
        <v>0</v>
      </c>
      <c r="F79" s="256">
        <v>17.5</v>
      </c>
      <c r="G79" s="256">
        <v>27.1</v>
      </c>
      <c r="H79" s="256">
        <v>2.1</v>
      </c>
      <c r="I79" s="256">
        <v>45.9</v>
      </c>
    </row>
    <row r="80" spans="1:9" ht="12" customHeight="1" x14ac:dyDescent="0.25">
      <c r="A80" s="302"/>
      <c r="C80" s="198">
        <v>44837.625</v>
      </c>
      <c r="D80" s="256">
        <v>483.7</v>
      </c>
      <c r="E80" s="256">
        <v>0</v>
      </c>
      <c r="F80" s="256">
        <v>16.600000000000001</v>
      </c>
      <c r="G80" s="256">
        <v>33.700000000000003</v>
      </c>
      <c r="H80" s="256">
        <v>2.6</v>
      </c>
      <c r="I80" s="256">
        <v>65.900000000000006</v>
      </c>
    </row>
    <row r="81" spans="1:9" ht="12" customHeight="1" x14ac:dyDescent="0.25">
      <c r="A81" s="302"/>
      <c r="C81" s="198">
        <v>44837.666666666664</v>
      </c>
      <c r="D81" s="256">
        <v>483.7</v>
      </c>
      <c r="E81" s="256">
        <v>0</v>
      </c>
      <c r="F81" s="256">
        <v>14.6</v>
      </c>
      <c r="G81" s="256">
        <v>42.4</v>
      </c>
      <c r="H81" s="256">
        <v>2.5</v>
      </c>
      <c r="I81" s="256">
        <v>73.400000000000006</v>
      </c>
    </row>
    <row r="82" spans="1:9" ht="12" customHeight="1" x14ac:dyDescent="0.25">
      <c r="A82" s="302"/>
      <c r="C82" s="198">
        <v>44837.708333333336</v>
      </c>
      <c r="D82" s="256">
        <v>484</v>
      </c>
      <c r="E82" s="256">
        <v>0</v>
      </c>
      <c r="F82" s="256">
        <v>12.8</v>
      </c>
      <c r="G82" s="256">
        <v>50.4</v>
      </c>
      <c r="H82" s="256">
        <v>2.6</v>
      </c>
      <c r="I82" s="256">
        <v>60.8</v>
      </c>
    </row>
    <row r="83" spans="1:9" ht="12" customHeight="1" x14ac:dyDescent="0.25">
      <c r="A83" s="302"/>
      <c r="C83" s="198">
        <v>44837.75</v>
      </c>
      <c r="D83" s="256">
        <v>484.7</v>
      </c>
      <c r="E83" s="256">
        <v>0</v>
      </c>
      <c r="F83" s="256">
        <v>10.7</v>
      </c>
      <c r="G83" s="256">
        <v>58.5</v>
      </c>
      <c r="H83" s="256">
        <v>2.1</v>
      </c>
      <c r="I83" s="256">
        <v>56.9</v>
      </c>
    </row>
    <row r="84" spans="1:9" ht="12" customHeight="1" x14ac:dyDescent="0.25">
      <c r="A84" s="302"/>
      <c r="C84" s="198">
        <v>44837.791666666664</v>
      </c>
      <c r="D84" s="256">
        <v>485.2</v>
      </c>
      <c r="E84" s="256">
        <v>0</v>
      </c>
      <c r="F84" s="256">
        <v>10.4</v>
      </c>
      <c r="G84" s="256">
        <v>59.7</v>
      </c>
      <c r="H84" s="256">
        <v>1.8</v>
      </c>
      <c r="I84" s="256">
        <v>36.5</v>
      </c>
    </row>
    <row r="85" spans="1:9" ht="12" customHeight="1" x14ac:dyDescent="0.25">
      <c r="A85" s="302"/>
      <c r="C85" s="198">
        <v>44837.833333333336</v>
      </c>
      <c r="D85" s="256">
        <v>485.8</v>
      </c>
      <c r="E85" s="256">
        <v>0</v>
      </c>
      <c r="F85" s="256">
        <v>9.9</v>
      </c>
      <c r="G85" s="256">
        <v>61.9</v>
      </c>
      <c r="H85" s="256">
        <v>1.9</v>
      </c>
      <c r="I85" s="256">
        <v>70.8</v>
      </c>
    </row>
    <row r="86" spans="1:9" ht="12" customHeight="1" x14ac:dyDescent="0.25">
      <c r="A86" s="302"/>
      <c r="C86" s="198">
        <v>44837.875</v>
      </c>
      <c r="D86" s="256">
        <v>486.1</v>
      </c>
      <c r="E86" s="256">
        <v>0</v>
      </c>
      <c r="F86" s="256">
        <v>9.6999999999999993</v>
      </c>
      <c r="G86" s="256">
        <v>62.4</v>
      </c>
      <c r="H86" s="256">
        <v>1.6</v>
      </c>
      <c r="I86" s="256">
        <v>60.4</v>
      </c>
    </row>
    <row r="87" spans="1:9" ht="12" customHeight="1" x14ac:dyDescent="0.25">
      <c r="A87" s="302"/>
      <c r="C87" s="198">
        <v>44837.916666666664</v>
      </c>
      <c r="D87" s="256">
        <v>486.2</v>
      </c>
      <c r="E87" s="256">
        <v>0</v>
      </c>
      <c r="F87" s="256">
        <v>9.4</v>
      </c>
      <c r="G87" s="256">
        <v>62.5</v>
      </c>
      <c r="H87" s="256">
        <v>1.5</v>
      </c>
      <c r="I87" s="256">
        <v>59.8</v>
      </c>
    </row>
    <row r="88" spans="1:9" ht="12" customHeight="1" x14ac:dyDescent="0.25">
      <c r="A88" s="302"/>
      <c r="C88" s="198">
        <v>44837.958333333336</v>
      </c>
      <c r="D88" s="256">
        <v>486.1</v>
      </c>
      <c r="E88" s="256">
        <v>0</v>
      </c>
      <c r="F88" s="256">
        <v>9.4</v>
      </c>
      <c r="G88" s="256">
        <v>61.8</v>
      </c>
      <c r="H88" s="256">
        <v>1.1000000000000001</v>
      </c>
      <c r="I88" s="256">
        <v>35.5</v>
      </c>
    </row>
    <row r="89" spans="1:9" ht="12" customHeight="1" x14ac:dyDescent="0.25">
      <c r="A89" s="302">
        <v>4</v>
      </c>
      <c r="C89" s="198">
        <v>44838</v>
      </c>
      <c r="D89" s="256">
        <v>485.9</v>
      </c>
      <c r="E89" s="256">
        <v>0</v>
      </c>
      <c r="F89" s="256">
        <v>9.5</v>
      </c>
      <c r="G89" s="256">
        <v>62.2</v>
      </c>
      <c r="H89" s="256">
        <v>0.9</v>
      </c>
      <c r="I89" s="256">
        <v>65.7</v>
      </c>
    </row>
    <row r="90" spans="1:9" ht="12" customHeight="1" x14ac:dyDescent="0.25">
      <c r="A90" s="302"/>
      <c r="C90" s="198">
        <v>44838.041666666664</v>
      </c>
      <c r="D90" s="256">
        <v>485.5</v>
      </c>
      <c r="E90" s="256">
        <v>0</v>
      </c>
      <c r="F90" s="256">
        <v>9.1999999999999993</v>
      </c>
      <c r="G90" s="256">
        <v>62.8</v>
      </c>
      <c r="H90" s="256">
        <v>0.7</v>
      </c>
      <c r="I90" s="256">
        <v>37</v>
      </c>
    </row>
    <row r="91" spans="1:9" ht="12" customHeight="1" x14ac:dyDescent="0.25">
      <c r="A91" s="302"/>
      <c r="C91" s="198">
        <v>44838.083333333336</v>
      </c>
      <c r="D91" s="256">
        <v>485.2</v>
      </c>
      <c r="E91" s="256">
        <v>0</v>
      </c>
      <c r="F91" s="256">
        <v>9.1</v>
      </c>
      <c r="G91" s="256">
        <v>63.7</v>
      </c>
      <c r="H91" s="256">
        <v>1</v>
      </c>
      <c r="I91" s="256">
        <v>16</v>
      </c>
    </row>
    <row r="92" spans="1:9" ht="12" customHeight="1" x14ac:dyDescent="0.25">
      <c r="A92" s="302"/>
      <c r="C92" s="198">
        <v>44838.125</v>
      </c>
      <c r="D92" s="256">
        <v>484.9</v>
      </c>
      <c r="E92" s="256">
        <v>0</v>
      </c>
      <c r="F92" s="256">
        <v>8.8000000000000007</v>
      </c>
      <c r="G92" s="256">
        <v>64</v>
      </c>
      <c r="H92" s="256">
        <v>0.7</v>
      </c>
      <c r="I92" s="256">
        <v>353.2</v>
      </c>
    </row>
    <row r="93" spans="1:9" ht="12" customHeight="1" x14ac:dyDescent="0.25">
      <c r="A93" s="302"/>
      <c r="C93" s="198">
        <v>44838.166666666664</v>
      </c>
      <c r="D93" s="256">
        <v>485.1</v>
      </c>
      <c r="E93" s="256">
        <v>0</v>
      </c>
      <c r="F93" s="256">
        <v>8.5</v>
      </c>
      <c r="G93" s="256">
        <v>65.5</v>
      </c>
      <c r="H93" s="256">
        <v>1.8</v>
      </c>
      <c r="I93" s="256">
        <v>290.3</v>
      </c>
    </row>
    <row r="94" spans="1:9" ht="12" customHeight="1" x14ac:dyDescent="0.25">
      <c r="A94" s="302"/>
      <c r="C94" s="198">
        <v>44838.208333333336</v>
      </c>
      <c r="D94" s="256">
        <v>485.3</v>
      </c>
      <c r="E94" s="256">
        <v>0</v>
      </c>
      <c r="F94" s="256">
        <v>7.8</v>
      </c>
      <c r="G94" s="256">
        <v>66.400000000000006</v>
      </c>
      <c r="H94" s="256">
        <v>1.9</v>
      </c>
      <c r="I94" s="256">
        <v>271.10000000000002</v>
      </c>
    </row>
    <row r="95" spans="1:9" ht="12" customHeight="1" x14ac:dyDescent="0.25">
      <c r="A95" s="302"/>
      <c r="C95" s="198">
        <v>44838.25</v>
      </c>
      <c r="D95" s="256">
        <v>485.6</v>
      </c>
      <c r="E95" s="256">
        <v>0</v>
      </c>
      <c r="F95" s="256">
        <v>7.6</v>
      </c>
      <c r="G95" s="256">
        <v>65.2</v>
      </c>
      <c r="H95" s="256">
        <v>0.8</v>
      </c>
      <c r="I95" s="256">
        <v>275</v>
      </c>
    </row>
    <row r="96" spans="1:9" ht="12" customHeight="1" x14ac:dyDescent="0.25">
      <c r="A96" s="302"/>
      <c r="C96" s="198">
        <v>44838.291666666664</v>
      </c>
      <c r="D96" s="256">
        <v>485.9</v>
      </c>
      <c r="E96" s="256">
        <v>0</v>
      </c>
      <c r="F96" s="256">
        <v>9</v>
      </c>
      <c r="G96" s="256">
        <v>60.5</v>
      </c>
      <c r="H96" s="256">
        <v>1.3</v>
      </c>
      <c r="I96" s="256">
        <v>245.7</v>
      </c>
    </row>
    <row r="97" spans="1:9" ht="12" customHeight="1" x14ac:dyDescent="0.25">
      <c r="A97" s="302"/>
      <c r="C97" s="198">
        <v>44838.333333333336</v>
      </c>
      <c r="D97" s="256">
        <v>486.2</v>
      </c>
      <c r="E97" s="256">
        <v>0</v>
      </c>
      <c r="F97" s="256">
        <v>11.4</v>
      </c>
      <c r="G97" s="256">
        <v>55</v>
      </c>
      <c r="H97" s="256">
        <v>1.5</v>
      </c>
      <c r="I97" s="256">
        <v>159.6</v>
      </c>
    </row>
    <row r="98" spans="1:9" ht="12" customHeight="1" x14ac:dyDescent="0.25">
      <c r="A98" s="302"/>
      <c r="C98" s="198">
        <v>44838.375</v>
      </c>
      <c r="D98" s="256">
        <v>486.1</v>
      </c>
      <c r="E98" s="256">
        <v>0</v>
      </c>
      <c r="F98" s="256">
        <v>12.8</v>
      </c>
      <c r="G98" s="256">
        <v>47.9</v>
      </c>
      <c r="H98" s="256">
        <v>1.8</v>
      </c>
      <c r="I98" s="256">
        <v>127.5</v>
      </c>
    </row>
    <row r="99" spans="1:9" ht="12" customHeight="1" x14ac:dyDescent="0.25">
      <c r="A99" s="302"/>
      <c r="C99" s="198">
        <v>44838.416666666664</v>
      </c>
      <c r="D99" s="256">
        <v>485.5</v>
      </c>
      <c r="E99" s="256">
        <v>0</v>
      </c>
      <c r="F99" s="256">
        <v>16.100000000000001</v>
      </c>
      <c r="G99" s="256">
        <v>34.9</v>
      </c>
      <c r="H99" s="256">
        <v>1.6</v>
      </c>
      <c r="I99" s="256">
        <v>141.1</v>
      </c>
    </row>
    <row r="100" spans="1:9" ht="12" customHeight="1" x14ac:dyDescent="0.25">
      <c r="A100" s="302"/>
      <c r="C100" s="198">
        <v>44838.458333333336</v>
      </c>
      <c r="D100" s="256">
        <v>485</v>
      </c>
      <c r="E100" s="256">
        <v>0</v>
      </c>
      <c r="F100" s="256">
        <v>15.9</v>
      </c>
      <c r="G100" s="256">
        <v>36.6</v>
      </c>
      <c r="H100" s="256">
        <v>1.6</v>
      </c>
      <c r="I100" s="256">
        <v>173</v>
      </c>
    </row>
    <row r="101" spans="1:9" ht="12" customHeight="1" x14ac:dyDescent="0.25">
      <c r="A101" s="302"/>
      <c r="C101" s="198">
        <v>44838.5</v>
      </c>
      <c r="D101" s="256">
        <v>484.7</v>
      </c>
      <c r="E101" s="256">
        <v>1</v>
      </c>
      <c r="F101" s="256">
        <v>13.5</v>
      </c>
      <c r="G101" s="256">
        <v>45.8</v>
      </c>
      <c r="H101" s="256">
        <v>2.1</v>
      </c>
      <c r="I101" s="256">
        <v>24.4</v>
      </c>
    </row>
    <row r="102" spans="1:9" ht="12" customHeight="1" x14ac:dyDescent="0.25">
      <c r="A102" s="302"/>
      <c r="C102" s="198">
        <v>44838.541666666664</v>
      </c>
      <c r="D102" s="256">
        <v>485</v>
      </c>
      <c r="E102" s="256">
        <v>0</v>
      </c>
      <c r="F102" s="256">
        <v>10</v>
      </c>
      <c r="G102" s="256">
        <v>59.3</v>
      </c>
      <c r="H102" s="256">
        <v>1.5</v>
      </c>
      <c r="I102" s="256">
        <v>254.1</v>
      </c>
    </row>
    <row r="103" spans="1:9" ht="12" customHeight="1" x14ac:dyDescent="0.25">
      <c r="A103" s="302"/>
      <c r="C103" s="198">
        <v>44838.583333333336</v>
      </c>
      <c r="D103" s="256">
        <v>484.6</v>
      </c>
      <c r="E103" s="256">
        <v>0</v>
      </c>
      <c r="F103" s="256">
        <v>9.9</v>
      </c>
      <c r="G103" s="256">
        <v>64.8</v>
      </c>
      <c r="H103" s="256">
        <v>0.7</v>
      </c>
      <c r="I103" s="256">
        <v>169.4</v>
      </c>
    </row>
    <row r="104" spans="1:9" ht="12" customHeight="1" x14ac:dyDescent="0.25">
      <c r="A104" s="302"/>
      <c r="C104" s="198">
        <v>44838.625</v>
      </c>
      <c r="D104" s="256">
        <v>484.4</v>
      </c>
      <c r="E104" s="256">
        <v>0</v>
      </c>
      <c r="F104" s="256">
        <v>10.1</v>
      </c>
      <c r="G104" s="256">
        <v>62.3</v>
      </c>
      <c r="H104" s="256">
        <v>1</v>
      </c>
      <c r="I104" s="256">
        <v>228.6</v>
      </c>
    </row>
    <row r="105" spans="1:9" ht="12" customHeight="1" x14ac:dyDescent="0.25">
      <c r="A105" s="302"/>
      <c r="C105" s="198">
        <v>44838.666666666664</v>
      </c>
      <c r="D105" s="256">
        <v>484.4</v>
      </c>
      <c r="E105" s="256">
        <v>0</v>
      </c>
      <c r="F105" s="256">
        <v>8.3000000000000007</v>
      </c>
      <c r="G105" s="256">
        <v>73.099999999999994</v>
      </c>
      <c r="H105" s="256">
        <v>0.6</v>
      </c>
      <c r="I105" s="256">
        <v>283.2</v>
      </c>
    </row>
    <row r="106" spans="1:9" ht="12" customHeight="1" x14ac:dyDescent="0.25">
      <c r="A106" s="302"/>
      <c r="C106" s="198">
        <v>44838.708333333336</v>
      </c>
      <c r="D106" s="256">
        <v>484.6</v>
      </c>
      <c r="E106" s="256">
        <v>0</v>
      </c>
      <c r="F106" s="256">
        <v>8.1</v>
      </c>
      <c r="G106" s="256">
        <v>75.599999999999994</v>
      </c>
      <c r="H106" s="256">
        <v>1.1000000000000001</v>
      </c>
      <c r="I106" s="256">
        <v>269.60000000000002</v>
      </c>
    </row>
    <row r="107" spans="1:9" ht="12" customHeight="1" x14ac:dyDescent="0.25">
      <c r="A107" s="302"/>
      <c r="C107" s="198">
        <v>44838.75</v>
      </c>
      <c r="D107" s="256">
        <v>484.6</v>
      </c>
      <c r="E107" s="256">
        <v>0</v>
      </c>
      <c r="F107" s="256">
        <v>8</v>
      </c>
      <c r="G107" s="256">
        <v>72.900000000000006</v>
      </c>
      <c r="H107" s="256">
        <v>0.7</v>
      </c>
      <c r="I107" s="256">
        <v>274.3</v>
      </c>
    </row>
    <row r="108" spans="1:9" ht="12" customHeight="1" x14ac:dyDescent="0.25">
      <c r="A108" s="302"/>
      <c r="C108" s="198">
        <v>44838.791666666664</v>
      </c>
      <c r="D108" s="256">
        <v>485.1</v>
      </c>
      <c r="E108" s="256">
        <v>0</v>
      </c>
      <c r="F108" s="256">
        <v>7.7</v>
      </c>
      <c r="G108" s="256">
        <v>72.2</v>
      </c>
      <c r="H108" s="256">
        <v>1.3</v>
      </c>
      <c r="I108" s="256">
        <v>278.60000000000002</v>
      </c>
    </row>
    <row r="109" spans="1:9" ht="12" customHeight="1" x14ac:dyDescent="0.25">
      <c r="A109" s="302"/>
      <c r="C109" s="198">
        <v>44838.833333333336</v>
      </c>
      <c r="D109" s="256">
        <v>485.4</v>
      </c>
      <c r="E109" s="256">
        <v>0</v>
      </c>
      <c r="F109" s="256">
        <v>7.3</v>
      </c>
      <c r="G109" s="256">
        <v>74.900000000000006</v>
      </c>
      <c r="H109" s="256">
        <v>0.8</v>
      </c>
      <c r="I109" s="256">
        <v>257.3</v>
      </c>
    </row>
    <row r="110" spans="1:9" ht="12" customHeight="1" x14ac:dyDescent="0.25">
      <c r="A110" s="302"/>
      <c r="C110" s="198">
        <v>44838.875</v>
      </c>
      <c r="D110" s="256">
        <v>485.7</v>
      </c>
      <c r="E110" s="256">
        <v>0</v>
      </c>
      <c r="F110" s="256">
        <v>6.8</v>
      </c>
      <c r="G110" s="256">
        <v>77.3</v>
      </c>
      <c r="H110" s="256">
        <v>0.6</v>
      </c>
      <c r="I110" s="256">
        <v>275.2</v>
      </c>
    </row>
    <row r="111" spans="1:9" ht="12" customHeight="1" x14ac:dyDescent="0.25">
      <c r="A111" s="302"/>
      <c r="C111" s="198">
        <v>44838.916666666664</v>
      </c>
      <c r="D111" s="256">
        <v>485.8</v>
      </c>
      <c r="E111" s="256">
        <v>0</v>
      </c>
      <c r="F111" s="256">
        <v>6.3</v>
      </c>
      <c r="G111" s="256">
        <v>77.5</v>
      </c>
      <c r="H111" s="256">
        <v>0.5</v>
      </c>
      <c r="I111" s="256">
        <v>11.3</v>
      </c>
    </row>
    <row r="112" spans="1:9" ht="12" customHeight="1" x14ac:dyDescent="0.25">
      <c r="A112" s="302"/>
      <c r="C112" s="198">
        <v>44838.958333333336</v>
      </c>
      <c r="D112" s="256">
        <v>485.6</v>
      </c>
      <c r="E112" s="256">
        <v>0</v>
      </c>
      <c r="F112" s="256">
        <v>5.9</v>
      </c>
      <c r="G112" s="256">
        <v>78.2</v>
      </c>
      <c r="H112" s="256">
        <v>1</v>
      </c>
      <c r="I112" s="256">
        <v>302.89999999999998</v>
      </c>
    </row>
    <row r="113" spans="1:9" ht="12" customHeight="1" x14ac:dyDescent="0.25">
      <c r="A113" s="302">
        <v>5</v>
      </c>
      <c r="C113" s="198">
        <v>44839</v>
      </c>
      <c r="D113" s="256">
        <v>485.2</v>
      </c>
      <c r="E113" s="256">
        <v>0</v>
      </c>
      <c r="F113" s="256">
        <v>5.5</v>
      </c>
      <c r="G113" s="256">
        <v>77.599999999999994</v>
      </c>
      <c r="H113" s="256">
        <v>1</v>
      </c>
      <c r="I113" s="256">
        <v>313.7</v>
      </c>
    </row>
    <row r="114" spans="1:9" ht="12" customHeight="1" x14ac:dyDescent="0.25">
      <c r="A114" s="302"/>
      <c r="C114" s="198">
        <v>44839.041666666664</v>
      </c>
      <c r="D114" s="256">
        <v>484.8</v>
      </c>
      <c r="E114" s="256">
        <v>0</v>
      </c>
      <c r="F114" s="256">
        <v>5.3</v>
      </c>
      <c r="G114" s="256">
        <v>81.3</v>
      </c>
      <c r="H114" s="256">
        <v>1</v>
      </c>
      <c r="I114" s="256">
        <v>274.89999999999998</v>
      </c>
    </row>
    <row r="115" spans="1:9" ht="12" customHeight="1" x14ac:dyDescent="0.25">
      <c r="A115" s="302"/>
      <c r="C115" s="198">
        <v>44839.083333333336</v>
      </c>
      <c r="D115" s="256">
        <v>484.5</v>
      </c>
      <c r="E115" s="256">
        <v>0</v>
      </c>
      <c r="F115" s="256">
        <v>5.0999999999999996</v>
      </c>
      <c r="G115" s="256">
        <v>82</v>
      </c>
      <c r="H115" s="256">
        <v>1.2</v>
      </c>
      <c r="I115" s="256">
        <v>266.8</v>
      </c>
    </row>
    <row r="116" spans="1:9" ht="12" customHeight="1" x14ac:dyDescent="0.25">
      <c r="A116" s="302"/>
      <c r="C116" s="198">
        <v>44839.125</v>
      </c>
      <c r="D116" s="256">
        <v>484.4</v>
      </c>
      <c r="E116" s="256">
        <v>0</v>
      </c>
      <c r="F116" s="256">
        <v>5.0999999999999996</v>
      </c>
      <c r="G116" s="256">
        <v>82.5</v>
      </c>
      <c r="H116" s="256">
        <v>1.2</v>
      </c>
      <c r="I116" s="256">
        <v>261.39999999999998</v>
      </c>
    </row>
    <row r="117" spans="1:9" ht="12" customHeight="1" x14ac:dyDescent="0.25">
      <c r="A117" s="302"/>
      <c r="C117" s="198">
        <v>44839.166666666664</v>
      </c>
      <c r="D117" s="256">
        <v>484.4</v>
      </c>
      <c r="E117" s="256">
        <v>0</v>
      </c>
      <c r="F117" s="256">
        <v>4.8</v>
      </c>
      <c r="G117" s="256">
        <v>81.599999999999994</v>
      </c>
      <c r="H117" s="256">
        <v>1.5</v>
      </c>
      <c r="I117" s="256">
        <v>262.5</v>
      </c>
    </row>
    <row r="118" spans="1:9" ht="12" customHeight="1" x14ac:dyDescent="0.25">
      <c r="A118" s="302"/>
      <c r="C118" s="198">
        <v>44839.208333333336</v>
      </c>
      <c r="D118" s="256">
        <v>484.8</v>
      </c>
      <c r="E118" s="256">
        <v>0</v>
      </c>
      <c r="F118" s="256">
        <v>4.7</v>
      </c>
      <c r="G118" s="256">
        <v>79.2</v>
      </c>
      <c r="H118" s="256">
        <v>1.6</v>
      </c>
      <c r="I118" s="256">
        <v>267.2</v>
      </c>
    </row>
    <row r="119" spans="1:9" ht="12" customHeight="1" x14ac:dyDescent="0.25">
      <c r="A119" s="302"/>
      <c r="C119" s="198">
        <v>44839.25</v>
      </c>
      <c r="D119" s="256">
        <v>485.3</v>
      </c>
      <c r="E119" s="256">
        <v>0</v>
      </c>
      <c r="F119" s="256">
        <v>4.3</v>
      </c>
      <c r="G119" s="256">
        <v>75.900000000000006</v>
      </c>
      <c r="H119" s="256">
        <v>2.8</v>
      </c>
      <c r="I119" s="256">
        <v>264.5</v>
      </c>
    </row>
    <row r="120" spans="1:9" ht="12" customHeight="1" x14ac:dyDescent="0.25">
      <c r="A120" s="302"/>
      <c r="C120" s="198">
        <v>44839.291666666664</v>
      </c>
      <c r="D120" s="256">
        <v>486.1</v>
      </c>
      <c r="E120" s="256">
        <v>0</v>
      </c>
      <c r="F120" s="256">
        <v>4.7</v>
      </c>
      <c r="G120" s="256">
        <v>73.599999999999994</v>
      </c>
      <c r="H120" s="256">
        <v>2.1</v>
      </c>
      <c r="I120" s="256">
        <v>265.39999999999998</v>
      </c>
    </row>
    <row r="121" spans="1:9" ht="12" customHeight="1" x14ac:dyDescent="0.25">
      <c r="A121" s="302"/>
      <c r="C121" s="198">
        <v>44839.333333333336</v>
      </c>
      <c r="D121" s="256">
        <v>486.5</v>
      </c>
      <c r="E121" s="256">
        <v>0</v>
      </c>
      <c r="F121" s="256">
        <v>7</v>
      </c>
      <c r="G121" s="256">
        <v>62.9</v>
      </c>
      <c r="H121" s="256">
        <v>1.3</v>
      </c>
      <c r="I121" s="256">
        <v>260.8</v>
      </c>
    </row>
    <row r="122" spans="1:9" ht="12" customHeight="1" x14ac:dyDescent="0.25">
      <c r="A122" s="302"/>
      <c r="C122" s="198">
        <v>44839.375</v>
      </c>
      <c r="D122" s="256">
        <v>486.3</v>
      </c>
      <c r="E122" s="256">
        <v>0</v>
      </c>
      <c r="F122" s="256">
        <v>10.8</v>
      </c>
      <c r="G122" s="256">
        <v>49.6</v>
      </c>
      <c r="H122" s="256">
        <v>0.6</v>
      </c>
      <c r="I122" s="256">
        <v>238.3</v>
      </c>
    </row>
    <row r="123" spans="1:9" ht="12" customHeight="1" x14ac:dyDescent="0.25">
      <c r="A123" s="302"/>
      <c r="C123" s="198">
        <v>44839.416666666664</v>
      </c>
      <c r="D123" s="256">
        <v>485.8</v>
      </c>
      <c r="E123" s="256">
        <v>0</v>
      </c>
      <c r="F123" s="256">
        <v>13.5</v>
      </c>
      <c r="G123" s="256">
        <v>39.5</v>
      </c>
      <c r="H123" s="256">
        <v>1.2</v>
      </c>
      <c r="I123" s="256">
        <v>137.1</v>
      </c>
    </row>
    <row r="124" spans="1:9" ht="12" customHeight="1" x14ac:dyDescent="0.25">
      <c r="A124" s="302"/>
      <c r="C124" s="198">
        <v>44839.458333333336</v>
      </c>
      <c r="D124" s="256">
        <v>485.1</v>
      </c>
      <c r="E124" s="256">
        <v>0</v>
      </c>
      <c r="F124" s="256">
        <v>16.7</v>
      </c>
      <c r="G124" s="256">
        <v>24.5</v>
      </c>
      <c r="H124" s="256">
        <v>0.9</v>
      </c>
      <c r="I124" s="256">
        <v>194.9</v>
      </c>
    </row>
    <row r="125" spans="1:9" ht="12" customHeight="1" x14ac:dyDescent="0.25">
      <c r="A125" s="302"/>
      <c r="C125" s="198">
        <v>44839.5</v>
      </c>
      <c r="D125" s="256">
        <v>484.1</v>
      </c>
      <c r="E125" s="256">
        <v>0</v>
      </c>
      <c r="F125" s="256">
        <v>17.899999999999999</v>
      </c>
      <c r="G125" s="256">
        <v>20.2</v>
      </c>
      <c r="H125" s="256">
        <v>1.6</v>
      </c>
      <c r="I125" s="256">
        <v>217.6</v>
      </c>
    </row>
    <row r="126" spans="1:9" ht="12" customHeight="1" x14ac:dyDescent="0.25">
      <c r="A126" s="302"/>
      <c r="C126" s="198">
        <v>44839.541666666664</v>
      </c>
      <c r="D126" s="256">
        <v>483.1</v>
      </c>
      <c r="E126" s="256">
        <v>0</v>
      </c>
      <c r="F126" s="256">
        <v>19.3</v>
      </c>
      <c r="G126" s="256">
        <v>19</v>
      </c>
      <c r="H126" s="256">
        <v>1.5</v>
      </c>
      <c r="I126" s="256">
        <v>254.2</v>
      </c>
    </row>
    <row r="127" spans="1:9" ht="12" customHeight="1" x14ac:dyDescent="0.25">
      <c r="A127" s="302"/>
      <c r="C127" s="198">
        <v>44839.583333333336</v>
      </c>
      <c r="D127" s="256">
        <v>482.5</v>
      </c>
      <c r="E127" s="256">
        <v>0</v>
      </c>
      <c r="F127" s="256">
        <v>18.2</v>
      </c>
      <c r="G127" s="256">
        <v>22.5</v>
      </c>
      <c r="H127" s="256">
        <v>1.7</v>
      </c>
      <c r="I127" s="256">
        <v>310.10000000000002</v>
      </c>
    </row>
    <row r="128" spans="1:9" ht="12" customHeight="1" x14ac:dyDescent="0.25">
      <c r="A128" s="302"/>
      <c r="C128" s="198">
        <v>44839.625</v>
      </c>
      <c r="D128" s="256">
        <v>482.2</v>
      </c>
      <c r="E128" s="256">
        <v>0</v>
      </c>
      <c r="F128" s="256">
        <v>16.8</v>
      </c>
      <c r="G128" s="256">
        <v>30.9</v>
      </c>
      <c r="H128" s="256">
        <v>2.5</v>
      </c>
      <c r="I128" s="256">
        <v>49.2</v>
      </c>
    </row>
    <row r="129" spans="1:9" ht="12" customHeight="1" x14ac:dyDescent="0.25">
      <c r="A129" s="302"/>
      <c r="C129" s="198">
        <v>44839.666666666664</v>
      </c>
      <c r="D129" s="256">
        <v>482.6</v>
      </c>
      <c r="E129" s="256">
        <v>0</v>
      </c>
      <c r="F129" s="256">
        <v>14</v>
      </c>
      <c r="G129" s="256">
        <v>45.7</v>
      </c>
      <c r="H129" s="256">
        <v>3</v>
      </c>
      <c r="I129" s="256">
        <v>58.5</v>
      </c>
    </row>
    <row r="130" spans="1:9" ht="12" customHeight="1" x14ac:dyDescent="0.25">
      <c r="A130" s="302"/>
      <c r="C130" s="198">
        <v>44839.708333333336</v>
      </c>
      <c r="D130" s="256">
        <v>483.3</v>
      </c>
      <c r="E130" s="256">
        <v>0</v>
      </c>
      <c r="F130" s="256">
        <v>12.2</v>
      </c>
      <c r="G130" s="256">
        <v>51.6</v>
      </c>
      <c r="H130" s="256">
        <v>2.7</v>
      </c>
      <c r="I130" s="256">
        <v>27.8</v>
      </c>
    </row>
    <row r="131" spans="1:9" ht="12" customHeight="1" x14ac:dyDescent="0.25">
      <c r="A131" s="302"/>
      <c r="C131" s="198">
        <v>44839.75</v>
      </c>
      <c r="D131" s="256">
        <v>483.8</v>
      </c>
      <c r="E131" s="256">
        <v>0</v>
      </c>
      <c r="F131" s="256">
        <v>11.4</v>
      </c>
      <c r="G131" s="256">
        <v>54.3</v>
      </c>
      <c r="H131" s="256">
        <v>2.4</v>
      </c>
      <c r="I131" s="256">
        <v>27.7</v>
      </c>
    </row>
    <row r="132" spans="1:9" ht="12" customHeight="1" x14ac:dyDescent="0.25">
      <c r="A132" s="302"/>
      <c r="C132" s="198">
        <v>44839.791666666664</v>
      </c>
      <c r="D132" s="256">
        <v>484.2</v>
      </c>
      <c r="E132" s="256">
        <v>0</v>
      </c>
      <c r="F132" s="256">
        <v>11.1</v>
      </c>
      <c r="G132" s="256">
        <v>54.2</v>
      </c>
      <c r="H132" s="256">
        <v>0.9</v>
      </c>
      <c r="I132" s="256">
        <v>40.1</v>
      </c>
    </row>
    <row r="133" spans="1:9" ht="12" customHeight="1" x14ac:dyDescent="0.25">
      <c r="A133" s="302"/>
      <c r="C133" s="198">
        <v>44839.833333333336</v>
      </c>
      <c r="D133" s="256">
        <v>484.8</v>
      </c>
      <c r="E133" s="256">
        <v>0</v>
      </c>
      <c r="F133" s="256">
        <v>10.4</v>
      </c>
      <c r="G133" s="256">
        <v>54.5</v>
      </c>
      <c r="H133" s="256">
        <v>1.3</v>
      </c>
      <c r="I133" s="256">
        <v>303.89999999999998</v>
      </c>
    </row>
    <row r="134" spans="1:9" ht="12" customHeight="1" x14ac:dyDescent="0.25">
      <c r="A134" s="302"/>
      <c r="C134" s="198">
        <v>44839.875</v>
      </c>
      <c r="D134" s="256">
        <v>485.2</v>
      </c>
      <c r="E134" s="256">
        <v>0</v>
      </c>
      <c r="F134" s="256">
        <v>9.1</v>
      </c>
      <c r="G134" s="256">
        <v>56.3</v>
      </c>
      <c r="H134" s="256">
        <v>1.2</v>
      </c>
      <c r="I134" s="256">
        <v>294</v>
      </c>
    </row>
    <row r="135" spans="1:9" ht="12" customHeight="1" x14ac:dyDescent="0.25">
      <c r="A135" s="302"/>
      <c r="C135" s="198">
        <v>44839.916666666664</v>
      </c>
      <c r="D135" s="256">
        <v>485.5</v>
      </c>
      <c r="E135" s="256">
        <v>0</v>
      </c>
      <c r="F135" s="256">
        <v>8.1999999999999993</v>
      </c>
      <c r="G135" s="256">
        <v>55.3</v>
      </c>
      <c r="H135" s="256">
        <v>1.2</v>
      </c>
      <c r="I135" s="256">
        <v>336.4</v>
      </c>
    </row>
    <row r="136" spans="1:9" ht="12" customHeight="1" x14ac:dyDescent="0.25">
      <c r="A136" s="302"/>
      <c r="C136" s="198">
        <v>44839.958333333336</v>
      </c>
      <c r="D136" s="256">
        <v>485.4</v>
      </c>
      <c r="E136" s="256">
        <v>0</v>
      </c>
      <c r="F136" s="256">
        <v>7.4</v>
      </c>
      <c r="G136" s="256">
        <v>57.9</v>
      </c>
      <c r="H136" s="256">
        <v>1.2</v>
      </c>
      <c r="I136" s="256">
        <v>272.60000000000002</v>
      </c>
    </row>
    <row r="137" spans="1:9" ht="12" customHeight="1" x14ac:dyDescent="0.25">
      <c r="A137" s="302">
        <v>6</v>
      </c>
      <c r="C137" s="198">
        <v>44840</v>
      </c>
      <c r="D137" s="256">
        <v>485.1</v>
      </c>
      <c r="E137" s="256">
        <v>0</v>
      </c>
      <c r="F137" s="256">
        <v>6.6</v>
      </c>
      <c r="G137" s="256">
        <v>59.6</v>
      </c>
      <c r="H137" s="256">
        <v>1.5</v>
      </c>
      <c r="I137" s="256">
        <v>274.10000000000002</v>
      </c>
    </row>
    <row r="138" spans="1:9" ht="12" customHeight="1" x14ac:dyDescent="0.25">
      <c r="A138" s="302"/>
      <c r="C138" s="198">
        <v>44840.041666666664</v>
      </c>
      <c r="D138" s="256">
        <v>484.6</v>
      </c>
      <c r="E138" s="256">
        <v>0</v>
      </c>
      <c r="F138" s="256">
        <v>5.8</v>
      </c>
      <c r="G138" s="256">
        <v>60.6</v>
      </c>
      <c r="H138" s="256">
        <v>1.4</v>
      </c>
      <c r="I138" s="256">
        <v>270.3</v>
      </c>
    </row>
    <row r="139" spans="1:9" ht="12" customHeight="1" x14ac:dyDescent="0.25">
      <c r="A139" s="302"/>
      <c r="C139" s="198">
        <v>44840.083333333336</v>
      </c>
      <c r="D139" s="256">
        <v>484.4</v>
      </c>
      <c r="E139" s="256">
        <v>0</v>
      </c>
      <c r="F139" s="256">
        <v>5.0999999999999996</v>
      </c>
      <c r="G139" s="256">
        <v>65.5</v>
      </c>
      <c r="H139" s="256">
        <v>1.3</v>
      </c>
      <c r="I139" s="256">
        <v>312.3</v>
      </c>
    </row>
    <row r="140" spans="1:9" ht="12" customHeight="1" x14ac:dyDescent="0.25">
      <c r="A140" s="302"/>
      <c r="C140" s="198">
        <v>44840.125</v>
      </c>
      <c r="D140" s="256">
        <v>484.3</v>
      </c>
      <c r="E140" s="256">
        <v>0</v>
      </c>
      <c r="F140" s="256">
        <v>4.5</v>
      </c>
      <c r="G140" s="256">
        <v>56.8</v>
      </c>
      <c r="H140" s="256">
        <v>1.3</v>
      </c>
      <c r="I140" s="256">
        <v>296.89999999999998</v>
      </c>
    </row>
    <row r="141" spans="1:9" ht="12" customHeight="1" x14ac:dyDescent="0.25">
      <c r="A141" s="302"/>
      <c r="C141" s="198">
        <v>44840.166666666664</v>
      </c>
      <c r="D141" s="256">
        <v>484.6</v>
      </c>
      <c r="E141" s="256">
        <v>0</v>
      </c>
      <c r="F141" s="256">
        <v>4.5</v>
      </c>
      <c r="G141" s="256">
        <v>56.3</v>
      </c>
      <c r="H141" s="256">
        <v>0.9</v>
      </c>
      <c r="I141" s="256">
        <v>277.60000000000002</v>
      </c>
    </row>
    <row r="142" spans="1:9" ht="12" customHeight="1" x14ac:dyDescent="0.25">
      <c r="A142" s="302"/>
      <c r="C142" s="198">
        <v>44840.208333333336</v>
      </c>
      <c r="D142" s="256">
        <v>485.1</v>
      </c>
      <c r="E142" s="256">
        <v>0</v>
      </c>
      <c r="F142" s="256">
        <v>4.2</v>
      </c>
      <c r="G142" s="256">
        <v>55.7</v>
      </c>
      <c r="H142" s="256">
        <v>1.3</v>
      </c>
      <c r="I142" s="256">
        <v>280.5</v>
      </c>
    </row>
    <row r="143" spans="1:9" ht="12" customHeight="1" x14ac:dyDescent="0.25">
      <c r="A143" s="302"/>
      <c r="C143" s="198">
        <v>44840.25</v>
      </c>
      <c r="D143" s="256">
        <v>485.8</v>
      </c>
      <c r="E143" s="256">
        <v>0</v>
      </c>
      <c r="F143" s="256">
        <v>4.3</v>
      </c>
      <c r="G143" s="256">
        <v>57.6</v>
      </c>
      <c r="H143" s="256">
        <v>1</v>
      </c>
      <c r="I143" s="256">
        <v>267</v>
      </c>
    </row>
    <row r="144" spans="1:9" ht="12" customHeight="1" x14ac:dyDescent="0.25">
      <c r="A144" s="302"/>
      <c r="C144" s="198">
        <v>44840.291666666664</v>
      </c>
      <c r="D144" s="256">
        <v>486.3</v>
      </c>
      <c r="E144" s="256">
        <v>0</v>
      </c>
      <c r="F144" s="256">
        <v>5.8</v>
      </c>
      <c r="G144" s="256">
        <v>62.6</v>
      </c>
      <c r="H144" s="256">
        <v>0.8</v>
      </c>
      <c r="I144" s="256">
        <v>217.3</v>
      </c>
    </row>
    <row r="145" spans="1:9" ht="12" customHeight="1" x14ac:dyDescent="0.25">
      <c r="A145" s="302"/>
      <c r="C145" s="198">
        <v>44840.333333333336</v>
      </c>
      <c r="D145" s="256">
        <v>486.5</v>
      </c>
      <c r="E145" s="256">
        <v>0</v>
      </c>
      <c r="F145" s="256">
        <v>8.8000000000000007</v>
      </c>
      <c r="G145" s="256">
        <v>53.6</v>
      </c>
      <c r="H145" s="256">
        <v>1</v>
      </c>
      <c r="I145" s="256">
        <v>150.5</v>
      </c>
    </row>
    <row r="146" spans="1:9" ht="12" customHeight="1" x14ac:dyDescent="0.25">
      <c r="A146" s="302"/>
      <c r="C146" s="198">
        <v>44840.375</v>
      </c>
      <c r="D146" s="256">
        <v>486.3</v>
      </c>
      <c r="E146" s="256">
        <v>0</v>
      </c>
      <c r="F146" s="256">
        <v>11.4</v>
      </c>
      <c r="G146" s="256">
        <v>46</v>
      </c>
      <c r="H146" s="256">
        <v>0.9</v>
      </c>
      <c r="I146" s="256">
        <v>148</v>
      </c>
    </row>
    <row r="147" spans="1:9" ht="12" customHeight="1" x14ac:dyDescent="0.25">
      <c r="A147" s="302"/>
      <c r="C147" s="198">
        <v>44840.416666666664</v>
      </c>
      <c r="D147" s="256">
        <v>485.7</v>
      </c>
      <c r="E147" s="256">
        <v>0</v>
      </c>
      <c r="F147" s="256">
        <v>14.7</v>
      </c>
      <c r="G147" s="256">
        <v>37.700000000000003</v>
      </c>
      <c r="H147" s="256">
        <v>0.7</v>
      </c>
      <c r="I147" s="256">
        <v>225</v>
      </c>
    </row>
    <row r="148" spans="1:9" ht="12" customHeight="1" x14ac:dyDescent="0.25">
      <c r="A148" s="302"/>
      <c r="C148" s="198">
        <v>44840.458333333336</v>
      </c>
      <c r="D148" s="256">
        <v>484.9</v>
      </c>
      <c r="E148" s="256">
        <v>0</v>
      </c>
      <c r="F148" s="256">
        <v>17.7</v>
      </c>
      <c r="G148" s="256">
        <v>19.8</v>
      </c>
      <c r="H148" s="256">
        <v>0.9</v>
      </c>
      <c r="I148" s="256">
        <v>239.2</v>
      </c>
    </row>
    <row r="149" spans="1:9" ht="12" customHeight="1" x14ac:dyDescent="0.25">
      <c r="A149" s="302"/>
      <c r="C149" s="198">
        <v>44840.5</v>
      </c>
      <c r="D149" s="256">
        <v>484.1</v>
      </c>
      <c r="E149" s="256">
        <v>0</v>
      </c>
      <c r="F149" s="256">
        <v>19.3</v>
      </c>
      <c r="G149" s="256">
        <v>12.2</v>
      </c>
      <c r="H149" s="256">
        <v>1.4</v>
      </c>
      <c r="I149" s="256">
        <v>336.7</v>
      </c>
    </row>
    <row r="150" spans="1:9" ht="12" customHeight="1" x14ac:dyDescent="0.25">
      <c r="A150" s="302"/>
      <c r="C150" s="198">
        <v>44840.541666666664</v>
      </c>
      <c r="D150" s="256">
        <v>483.1</v>
      </c>
      <c r="E150" s="256">
        <v>0</v>
      </c>
      <c r="F150" s="256">
        <v>20.2</v>
      </c>
      <c r="G150" s="256">
        <v>11.6</v>
      </c>
      <c r="H150" s="256">
        <v>1.4</v>
      </c>
      <c r="I150" s="256">
        <v>310.89999999999998</v>
      </c>
    </row>
    <row r="151" spans="1:9" ht="12" customHeight="1" x14ac:dyDescent="0.25">
      <c r="A151" s="302"/>
      <c r="C151" s="198">
        <v>44840.583333333336</v>
      </c>
      <c r="D151" s="256">
        <v>482.3</v>
      </c>
      <c r="E151" s="256">
        <v>0</v>
      </c>
      <c r="F151" s="256">
        <v>21.5</v>
      </c>
      <c r="G151" s="256">
        <v>11.3</v>
      </c>
      <c r="H151" s="256">
        <v>1.2</v>
      </c>
      <c r="I151" s="256">
        <v>299.8</v>
      </c>
    </row>
    <row r="152" spans="1:9" ht="12" customHeight="1" x14ac:dyDescent="0.25">
      <c r="A152" s="302"/>
      <c r="C152" s="198">
        <v>44840.625</v>
      </c>
      <c r="D152" s="256">
        <v>482</v>
      </c>
      <c r="E152" s="256">
        <v>0</v>
      </c>
      <c r="F152" s="256">
        <v>18.7</v>
      </c>
      <c r="G152" s="256">
        <v>26.9</v>
      </c>
      <c r="H152" s="256">
        <v>2.9</v>
      </c>
      <c r="I152" s="256">
        <v>23.4</v>
      </c>
    </row>
    <row r="153" spans="1:9" ht="12" customHeight="1" x14ac:dyDescent="0.25">
      <c r="A153" s="302"/>
      <c r="C153" s="198">
        <v>44840.666666666664</v>
      </c>
      <c r="D153" s="256">
        <v>482.3</v>
      </c>
      <c r="E153" s="256">
        <v>0</v>
      </c>
      <c r="F153" s="256">
        <v>16.3</v>
      </c>
      <c r="G153" s="256">
        <v>38.6</v>
      </c>
      <c r="H153" s="256">
        <v>2.2000000000000002</v>
      </c>
      <c r="I153" s="256">
        <v>52.3</v>
      </c>
    </row>
    <row r="154" spans="1:9" ht="12" customHeight="1" x14ac:dyDescent="0.25">
      <c r="A154" s="302"/>
      <c r="C154" s="198">
        <v>44840.708333333336</v>
      </c>
      <c r="D154" s="256">
        <v>482.9</v>
      </c>
      <c r="E154" s="256">
        <v>0</v>
      </c>
      <c r="F154" s="256">
        <v>13.9</v>
      </c>
      <c r="G154" s="256">
        <v>47.8</v>
      </c>
      <c r="H154" s="256">
        <v>2.5</v>
      </c>
      <c r="I154" s="256">
        <v>37.1</v>
      </c>
    </row>
    <row r="155" spans="1:9" ht="12" customHeight="1" x14ac:dyDescent="0.25">
      <c r="A155" s="302"/>
      <c r="C155" s="198">
        <v>44840.75</v>
      </c>
      <c r="D155" s="256">
        <v>483.7</v>
      </c>
      <c r="E155" s="256">
        <v>0</v>
      </c>
      <c r="F155" s="256">
        <v>11.8</v>
      </c>
      <c r="G155" s="256">
        <v>55.5</v>
      </c>
      <c r="H155" s="256">
        <v>2.9</v>
      </c>
      <c r="I155" s="256">
        <v>55.2</v>
      </c>
    </row>
    <row r="156" spans="1:9" ht="12" customHeight="1" x14ac:dyDescent="0.25">
      <c r="A156" s="302"/>
      <c r="C156" s="198">
        <v>44840.791666666664</v>
      </c>
      <c r="D156" s="256">
        <v>484.4</v>
      </c>
      <c r="E156" s="256">
        <v>0</v>
      </c>
      <c r="F156" s="256">
        <v>11</v>
      </c>
      <c r="G156" s="256">
        <v>59.7</v>
      </c>
      <c r="H156" s="256">
        <v>2.2000000000000002</v>
      </c>
      <c r="I156" s="256">
        <v>55.6</v>
      </c>
    </row>
    <row r="157" spans="1:9" ht="12" customHeight="1" x14ac:dyDescent="0.25">
      <c r="A157" s="302"/>
      <c r="C157" s="198">
        <v>44840.833333333336</v>
      </c>
      <c r="D157" s="256">
        <v>485</v>
      </c>
      <c r="E157" s="256">
        <v>0</v>
      </c>
      <c r="F157" s="256">
        <v>10.3</v>
      </c>
      <c r="G157" s="256">
        <v>62.5</v>
      </c>
      <c r="H157" s="256">
        <v>1.7</v>
      </c>
      <c r="I157" s="256">
        <v>55.8</v>
      </c>
    </row>
    <row r="158" spans="1:9" ht="12" customHeight="1" x14ac:dyDescent="0.25">
      <c r="A158" s="302"/>
      <c r="C158" s="198">
        <v>44840.875</v>
      </c>
      <c r="D158" s="256">
        <v>485.4</v>
      </c>
      <c r="E158" s="256">
        <v>0</v>
      </c>
      <c r="F158" s="256">
        <v>9.9</v>
      </c>
      <c r="G158" s="256">
        <v>62.9</v>
      </c>
      <c r="H158" s="256">
        <v>1.8</v>
      </c>
      <c r="I158" s="256">
        <v>49.5</v>
      </c>
    </row>
    <row r="159" spans="1:9" ht="12" customHeight="1" x14ac:dyDescent="0.25">
      <c r="A159" s="302"/>
      <c r="C159" s="198">
        <v>44840.916666666664</v>
      </c>
      <c r="D159" s="256">
        <v>486</v>
      </c>
      <c r="E159" s="256">
        <v>0</v>
      </c>
      <c r="F159" s="256">
        <v>9</v>
      </c>
      <c r="G159" s="256">
        <v>51.6</v>
      </c>
      <c r="H159" s="256">
        <v>1.5</v>
      </c>
      <c r="I159" s="256">
        <v>309.3</v>
      </c>
    </row>
    <row r="160" spans="1:9" ht="12" customHeight="1" x14ac:dyDescent="0.25">
      <c r="A160" s="302"/>
      <c r="C160" s="198">
        <v>44840.958333333336</v>
      </c>
      <c r="D160" s="256">
        <v>485.9</v>
      </c>
      <c r="E160" s="256">
        <v>0</v>
      </c>
      <c r="F160" s="256">
        <v>7.9</v>
      </c>
      <c r="G160" s="256">
        <v>46.3</v>
      </c>
      <c r="H160" s="256">
        <v>1.3</v>
      </c>
      <c r="I160" s="256">
        <v>265.10000000000002</v>
      </c>
    </row>
    <row r="161" spans="1:9" ht="12" customHeight="1" x14ac:dyDescent="0.25">
      <c r="A161" s="302">
        <v>7</v>
      </c>
      <c r="C161" s="198">
        <v>44841</v>
      </c>
      <c r="D161" s="256">
        <v>485.5</v>
      </c>
      <c r="E161" s="256">
        <v>0</v>
      </c>
      <c r="F161" s="256">
        <v>7.3</v>
      </c>
      <c r="G161" s="256">
        <v>52.8</v>
      </c>
      <c r="H161" s="256">
        <v>1</v>
      </c>
      <c r="I161" s="256">
        <v>257.89999999999998</v>
      </c>
    </row>
    <row r="162" spans="1:9" ht="12" customHeight="1" x14ac:dyDescent="0.25">
      <c r="A162" s="302"/>
      <c r="C162" s="198">
        <v>44841.041666666664</v>
      </c>
      <c r="D162" s="256">
        <v>485.1</v>
      </c>
      <c r="E162" s="256">
        <v>0</v>
      </c>
      <c r="F162" s="256">
        <v>6.7</v>
      </c>
      <c r="G162" s="256">
        <v>60.4</v>
      </c>
      <c r="H162" s="256">
        <v>0.9</v>
      </c>
      <c r="I162" s="256">
        <v>288.8</v>
      </c>
    </row>
    <row r="163" spans="1:9" ht="12" customHeight="1" x14ac:dyDescent="0.25">
      <c r="A163" s="302"/>
      <c r="C163" s="198">
        <v>44841.083333333336</v>
      </c>
      <c r="D163" s="256">
        <v>485</v>
      </c>
      <c r="E163" s="256">
        <v>0</v>
      </c>
      <c r="F163" s="256">
        <v>6.3</v>
      </c>
      <c r="G163" s="256">
        <v>57.5</v>
      </c>
      <c r="H163" s="256">
        <v>1</v>
      </c>
      <c r="I163" s="256">
        <v>279.2</v>
      </c>
    </row>
    <row r="164" spans="1:9" ht="12" customHeight="1" x14ac:dyDescent="0.25">
      <c r="A164" s="302"/>
      <c r="C164" s="198">
        <v>44841.125</v>
      </c>
      <c r="D164" s="256">
        <v>484.9</v>
      </c>
      <c r="E164" s="256">
        <v>0</v>
      </c>
      <c r="F164" s="256">
        <v>5.8</v>
      </c>
      <c r="G164" s="256">
        <v>54.8</v>
      </c>
      <c r="H164" s="256">
        <v>1</v>
      </c>
      <c r="I164" s="256">
        <v>261.2</v>
      </c>
    </row>
    <row r="165" spans="1:9" ht="12" customHeight="1" x14ac:dyDescent="0.25">
      <c r="A165" s="302"/>
      <c r="C165" s="198">
        <v>44841.166666666664</v>
      </c>
      <c r="D165" s="256">
        <v>485</v>
      </c>
      <c r="E165" s="256">
        <v>0</v>
      </c>
      <c r="F165" s="256">
        <v>5.6</v>
      </c>
      <c r="G165" s="256">
        <v>57.9</v>
      </c>
      <c r="H165" s="256">
        <v>0.8</v>
      </c>
      <c r="I165" s="256">
        <v>278.89999999999998</v>
      </c>
    </row>
    <row r="166" spans="1:9" ht="12" customHeight="1" x14ac:dyDescent="0.25">
      <c r="A166" s="302"/>
      <c r="C166" s="198">
        <v>44841.208333333336</v>
      </c>
      <c r="D166" s="256">
        <v>485.3</v>
      </c>
      <c r="E166" s="256">
        <v>0</v>
      </c>
      <c r="F166" s="256">
        <v>5</v>
      </c>
      <c r="G166" s="256">
        <v>58.7</v>
      </c>
      <c r="H166" s="256">
        <v>1</v>
      </c>
      <c r="I166" s="256">
        <v>271.8</v>
      </c>
    </row>
    <row r="167" spans="1:9" ht="12" customHeight="1" x14ac:dyDescent="0.25">
      <c r="A167" s="302"/>
      <c r="C167" s="198">
        <v>44841.25</v>
      </c>
      <c r="D167" s="256">
        <v>485.9</v>
      </c>
      <c r="E167" s="256">
        <v>0</v>
      </c>
      <c r="F167" s="256">
        <v>4.2</v>
      </c>
      <c r="G167" s="256">
        <v>60</v>
      </c>
      <c r="H167" s="256">
        <v>1.1000000000000001</v>
      </c>
      <c r="I167" s="256">
        <v>277.5</v>
      </c>
    </row>
    <row r="168" spans="1:9" ht="12" customHeight="1" x14ac:dyDescent="0.25">
      <c r="A168" s="302"/>
      <c r="C168" s="198">
        <v>44841.291666666664</v>
      </c>
      <c r="D168" s="256">
        <v>486.4</v>
      </c>
      <c r="E168" s="256">
        <v>0</v>
      </c>
      <c r="F168" s="256">
        <v>5.5</v>
      </c>
      <c r="G168" s="256">
        <v>56.6</v>
      </c>
      <c r="H168" s="256">
        <v>0.6</v>
      </c>
      <c r="I168" s="256">
        <v>254.7</v>
      </c>
    </row>
    <row r="169" spans="1:9" ht="12" customHeight="1" x14ac:dyDescent="0.25">
      <c r="A169" s="302"/>
      <c r="C169" s="198">
        <v>44841.333333333336</v>
      </c>
      <c r="D169" s="256">
        <v>486.5</v>
      </c>
      <c r="E169" s="256">
        <v>0</v>
      </c>
      <c r="F169" s="256">
        <v>8.6999999999999993</v>
      </c>
      <c r="G169" s="256">
        <v>49.3</v>
      </c>
      <c r="H169" s="256">
        <v>0.8</v>
      </c>
      <c r="I169" s="256">
        <v>124.8</v>
      </c>
    </row>
    <row r="170" spans="1:9" ht="12" customHeight="1" x14ac:dyDescent="0.25">
      <c r="A170" s="302"/>
      <c r="C170" s="198">
        <v>44841.375</v>
      </c>
      <c r="D170" s="256">
        <v>486.1</v>
      </c>
      <c r="E170" s="256">
        <v>0</v>
      </c>
      <c r="F170" s="256">
        <v>11</v>
      </c>
      <c r="G170" s="256">
        <v>46</v>
      </c>
      <c r="H170" s="256">
        <v>1.1000000000000001</v>
      </c>
      <c r="I170" s="256">
        <v>122.3</v>
      </c>
    </row>
    <row r="171" spans="1:9" ht="12" customHeight="1" x14ac:dyDescent="0.25">
      <c r="A171" s="302"/>
      <c r="C171" s="198">
        <v>44841.416666666664</v>
      </c>
      <c r="D171" s="256">
        <v>485.4</v>
      </c>
      <c r="E171" s="256">
        <v>0</v>
      </c>
      <c r="F171" s="256">
        <v>14.1</v>
      </c>
      <c r="G171" s="256">
        <v>37.6</v>
      </c>
      <c r="H171" s="256">
        <v>1.2</v>
      </c>
      <c r="I171" s="256">
        <v>119.9</v>
      </c>
    </row>
    <row r="172" spans="1:9" ht="12" customHeight="1" x14ac:dyDescent="0.25">
      <c r="A172" s="302"/>
      <c r="C172" s="198">
        <v>44841.458333333336</v>
      </c>
      <c r="D172" s="256">
        <v>485</v>
      </c>
      <c r="E172" s="256">
        <v>0</v>
      </c>
      <c r="F172" s="256">
        <v>16</v>
      </c>
      <c r="G172" s="256">
        <v>31.7</v>
      </c>
      <c r="H172" s="256">
        <v>2.5</v>
      </c>
      <c r="I172" s="256">
        <v>75.900000000000006</v>
      </c>
    </row>
    <row r="173" spans="1:9" ht="12" customHeight="1" x14ac:dyDescent="0.25">
      <c r="A173" s="302"/>
      <c r="C173" s="198">
        <v>44841.5</v>
      </c>
      <c r="D173" s="256">
        <v>484.7</v>
      </c>
      <c r="E173" s="256">
        <v>0</v>
      </c>
      <c r="F173" s="256">
        <v>16.100000000000001</v>
      </c>
      <c r="G173" s="256">
        <v>34</v>
      </c>
      <c r="H173" s="256">
        <v>3</v>
      </c>
      <c r="I173" s="256">
        <v>81.5</v>
      </c>
    </row>
    <row r="174" spans="1:9" ht="12" customHeight="1" x14ac:dyDescent="0.25">
      <c r="A174" s="302"/>
      <c r="C174" s="198">
        <v>44841.541666666664</v>
      </c>
      <c r="D174" s="256">
        <v>484.1</v>
      </c>
      <c r="E174" s="256">
        <v>0</v>
      </c>
      <c r="F174" s="256">
        <v>15.3</v>
      </c>
      <c r="G174" s="256">
        <v>37.1</v>
      </c>
      <c r="H174" s="256">
        <v>3.2</v>
      </c>
      <c r="I174" s="256">
        <v>52.7</v>
      </c>
    </row>
    <row r="175" spans="1:9" ht="12" customHeight="1" x14ac:dyDescent="0.25">
      <c r="A175" s="302"/>
      <c r="C175" s="198">
        <v>44841.583333333336</v>
      </c>
      <c r="D175" s="256">
        <v>483.5</v>
      </c>
      <c r="E175" s="256">
        <v>0</v>
      </c>
      <c r="F175" s="256">
        <v>15.4</v>
      </c>
      <c r="G175" s="256">
        <v>37.799999999999997</v>
      </c>
      <c r="H175" s="256">
        <v>3.3</v>
      </c>
      <c r="I175" s="256">
        <v>78</v>
      </c>
    </row>
    <row r="176" spans="1:9" ht="12" customHeight="1" x14ac:dyDescent="0.25">
      <c r="A176" s="302"/>
      <c r="C176" s="198">
        <v>44841.625</v>
      </c>
      <c r="D176" s="256">
        <v>483.3</v>
      </c>
      <c r="E176" s="256">
        <v>0</v>
      </c>
      <c r="F176" s="256">
        <v>15</v>
      </c>
      <c r="G176" s="256">
        <v>40.299999999999997</v>
      </c>
      <c r="H176" s="256">
        <v>3</v>
      </c>
      <c r="I176" s="256">
        <v>64.599999999999994</v>
      </c>
    </row>
    <row r="177" spans="1:9" ht="12" customHeight="1" x14ac:dyDescent="0.25">
      <c r="A177" s="302"/>
      <c r="C177" s="198">
        <v>44841.666666666664</v>
      </c>
      <c r="D177" s="256">
        <v>483.5</v>
      </c>
      <c r="E177" s="256">
        <v>0</v>
      </c>
      <c r="F177" s="256">
        <v>13.2</v>
      </c>
      <c r="G177" s="256">
        <v>45.6</v>
      </c>
      <c r="H177" s="256">
        <v>2.7</v>
      </c>
      <c r="I177" s="256">
        <v>47.6</v>
      </c>
    </row>
    <row r="178" spans="1:9" ht="12" customHeight="1" x14ac:dyDescent="0.25">
      <c r="A178" s="302"/>
      <c r="C178" s="198">
        <v>44841.708333333336</v>
      </c>
      <c r="D178" s="256">
        <v>484</v>
      </c>
      <c r="E178" s="256">
        <v>0</v>
      </c>
      <c r="F178" s="256">
        <v>11</v>
      </c>
      <c r="G178" s="256">
        <v>53.2</v>
      </c>
      <c r="H178" s="256">
        <v>2</v>
      </c>
      <c r="I178" s="256">
        <v>36.799999999999997</v>
      </c>
    </row>
    <row r="179" spans="1:9" ht="12" customHeight="1" x14ac:dyDescent="0.25">
      <c r="A179" s="302"/>
      <c r="C179" s="198">
        <v>44841.75</v>
      </c>
      <c r="D179" s="256">
        <v>484.5</v>
      </c>
      <c r="E179" s="256">
        <v>0</v>
      </c>
      <c r="F179" s="256">
        <v>10</v>
      </c>
      <c r="G179" s="256">
        <v>56.1</v>
      </c>
      <c r="H179" s="256">
        <v>1.8</v>
      </c>
      <c r="I179" s="256">
        <v>62.7</v>
      </c>
    </row>
    <row r="180" spans="1:9" ht="12" customHeight="1" x14ac:dyDescent="0.25">
      <c r="A180" s="302"/>
      <c r="C180" s="198">
        <v>44841.791666666664</v>
      </c>
      <c r="D180" s="256">
        <v>485.1</v>
      </c>
      <c r="E180" s="256">
        <v>0</v>
      </c>
      <c r="F180" s="256">
        <v>9.5</v>
      </c>
      <c r="G180" s="256">
        <v>57.2</v>
      </c>
      <c r="H180" s="256">
        <v>1.7</v>
      </c>
      <c r="I180" s="256">
        <v>32</v>
      </c>
    </row>
    <row r="181" spans="1:9" ht="12" customHeight="1" x14ac:dyDescent="0.25">
      <c r="A181" s="302"/>
      <c r="C181" s="198">
        <v>44841.833333333336</v>
      </c>
      <c r="D181" s="256">
        <v>485.5</v>
      </c>
      <c r="E181" s="256">
        <v>0</v>
      </c>
      <c r="F181" s="256">
        <v>9.5</v>
      </c>
      <c r="G181" s="256">
        <v>56.6</v>
      </c>
      <c r="H181" s="256">
        <v>1.4</v>
      </c>
      <c r="I181" s="256">
        <v>35.4</v>
      </c>
    </row>
    <row r="182" spans="1:9" ht="12" customHeight="1" x14ac:dyDescent="0.25">
      <c r="A182" s="302"/>
      <c r="C182" s="198">
        <v>44841.875</v>
      </c>
      <c r="D182" s="256">
        <v>485.8</v>
      </c>
      <c r="E182" s="256">
        <v>0</v>
      </c>
      <c r="F182" s="256">
        <v>9.6</v>
      </c>
      <c r="G182" s="256">
        <v>55.3</v>
      </c>
      <c r="H182" s="256">
        <v>1</v>
      </c>
      <c r="I182" s="256">
        <v>14.4</v>
      </c>
    </row>
    <row r="183" spans="1:9" ht="12" customHeight="1" x14ac:dyDescent="0.25">
      <c r="A183" s="302"/>
      <c r="C183" s="198">
        <v>44841.916666666664</v>
      </c>
      <c r="D183" s="256">
        <v>485.9</v>
      </c>
      <c r="E183" s="256">
        <v>0</v>
      </c>
      <c r="F183" s="256">
        <v>9.4</v>
      </c>
      <c r="G183" s="256">
        <v>57.2</v>
      </c>
      <c r="H183" s="256">
        <v>0.6</v>
      </c>
      <c r="I183" s="256">
        <v>39.200000000000003</v>
      </c>
    </row>
    <row r="184" spans="1:9" ht="12" customHeight="1" x14ac:dyDescent="0.25">
      <c r="A184" s="302"/>
      <c r="C184" s="198">
        <v>44841.958333333336</v>
      </c>
      <c r="D184" s="256">
        <v>485.6</v>
      </c>
      <c r="E184" s="256">
        <v>0</v>
      </c>
      <c r="F184" s="256">
        <v>9.1</v>
      </c>
      <c r="G184" s="256">
        <v>56.9</v>
      </c>
      <c r="H184" s="256">
        <v>1.2</v>
      </c>
      <c r="I184" s="256">
        <v>10.3</v>
      </c>
    </row>
    <row r="185" spans="1:9" ht="12" customHeight="1" x14ac:dyDescent="0.25">
      <c r="A185" s="302">
        <v>8</v>
      </c>
      <c r="C185" s="198">
        <v>44842</v>
      </c>
      <c r="D185" s="256">
        <v>485.3</v>
      </c>
      <c r="E185" s="256">
        <v>0</v>
      </c>
      <c r="F185" s="256">
        <v>8.1</v>
      </c>
      <c r="G185" s="256">
        <v>58.6</v>
      </c>
      <c r="H185" s="256">
        <v>2</v>
      </c>
      <c r="I185" s="256">
        <v>12.9</v>
      </c>
    </row>
    <row r="186" spans="1:9" ht="12" customHeight="1" x14ac:dyDescent="0.25">
      <c r="A186" s="302"/>
      <c r="C186" s="198">
        <v>44842.041666666664</v>
      </c>
      <c r="D186" s="256">
        <v>485.2</v>
      </c>
      <c r="E186" s="256">
        <v>0</v>
      </c>
      <c r="F186" s="256">
        <v>7.3</v>
      </c>
      <c r="G186" s="256">
        <v>68.8</v>
      </c>
      <c r="H186" s="256">
        <v>2.2999999999999998</v>
      </c>
      <c r="I186" s="256">
        <v>63.8</v>
      </c>
    </row>
    <row r="187" spans="1:9" ht="12" customHeight="1" x14ac:dyDescent="0.25">
      <c r="A187" s="302"/>
      <c r="C187" s="198">
        <v>44842.083333333336</v>
      </c>
      <c r="D187" s="256">
        <v>484.9</v>
      </c>
      <c r="E187" s="256">
        <v>0</v>
      </c>
      <c r="F187" s="256">
        <v>7.6</v>
      </c>
      <c r="G187" s="256">
        <v>65.2</v>
      </c>
      <c r="H187" s="256">
        <v>1.6</v>
      </c>
      <c r="I187" s="256">
        <v>319.2</v>
      </c>
    </row>
    <row r="188" spans="1:9" ht="12" customHeight="1" x14ac:dyDescent="0.25">
      <c r="A188" s="302"/>
      <c r="C188" s="198">
        <v>44842.125</v>
      </c>
      <c r="D188" s="256">
        <v>484.7</v>
      </c>
      <c r="E188" s="256">
        <v>0</v>
      </c>
      <c r="F188" s="256">
        <v>7.3</v>
      </c>
      <c r="G188" s="256">
        <v>66.5</v>
      </c>
      <c r="H188" s="256">
        <v>1.6</v>
      </c>
      <c r="I188" s="256">
        <v>268.7</v>
      </c>
    </row>
    <row r="189" spans="1:9" ht="12" customHeight="1" x14ac:dyDescent="0.25">
      <c r="A189" s="302"/>
      <c r="C189" s="198">
        <v>44842.166666666664</v>
      </c>
      <c r="D189" s="256">
        <v>484.7</v>
      </c>
      <c r="E189" s="256">
        <v>0</v>
      </c>
      <c r="F189" s="256">
        <v>7.4</v>
      </c>
      <c r="G189" s="256">
        <v>65</v>
      </c>
      <c r="H189" s="256">
        <v>1.2</v>
      </c>
      <c r="I189" s="256">
        <v>14</v>
      </c>
    </row>
    <row r="190" spans="1:9" ht="12" customHeight="1" x14ac:dyDescent="0.25">
      <c r="A190" s="302"/>
      <c r="C190" s="198">
        <v>44842.208333333336</v>
      </c>
      <c r="D190" s="256">
        <v>484.9</v>
      </c>
      <c r="E190" s="256">
        <v>0</v>
      </c>
      <c r="F190" s="256">
        <v>7.2</v>
      </c>
      <c r="G190" s="256">
        <v>66.900000000000006</v>
      </c>
      <c r="H190" s="256">
        <v>1.3</v>
      </c>
      <c r="I190" s="256">
        <v>277.10000000000002</v>
      </c>
    </row>
    <row r="191" spans="1:9" ht="12" customHeight="1" x14ac:dyDescent="0.25">
      <c r="A191" s="302"/>
      <c r="C191" s="198">
        <v>44842.25</v>
      </c>
      <c r="D191" s="256">
        <v>485.2</v>
      </c>
      <c r="E191" s="256">
        <v>0</v>
      </c>
      <c r="F191" s="256">
        <v>7.2</v>
      </c>
      <c r="G191" s="256">
        <v>67.8</v>
      </c>
      <c r="H191" s="256">
        <v>1.9</v>
      </c>
      <c r="I191" s="256">
        <v>265</v>
      </c>
    </row>
    <row r="192" spans="1:9" ht="12" customHeight="1" x14ac:dyDescent="0.25">
      <c r="A192" s="302"/>
      <c r="C192" s="198">
        <v>44842.291666666664</v>
      </c>
      <c r="D192" s="256">
        <v>485.4</v>
      </c>
      <c r="E192" s="256">
        <v>0</v>
      </c>
      <c r="F192" s="256">
        <v>9.3000000000000007</v>
      </c>
      <c r="G192" s="256">
        <v>59.4</v>
      </c>
      <c r="H192" s="256">
        <v>0.9</v>
      </c>
      <c r="I192" s="256">
        <v>263.2</v>
      </c>
    </row>
    <row r="193" spans="1:9" ht="12" customHeight="1" x14ac:dyDescent="0.25">
      <c r="A193" s="302"/>
      <c r="C193" s="198">
        <v>44842.333333333336</v>
      </c>
      <c r="D193" s="256">
        <v>485.7</v>
      </c>
      <c r="E193" s="256">
        <v>0</v>
      </c>
      <c r="F193" s="256">
        <v>10.8</v>
      </c>
      <c r="G193" s="256">
        <v>52.1</v>
      </c>
      <c r="H193" s="256">
        <v>1</v>
      </c>
      <c r="I193" s="256">
        <v>147.30000000000001</v>
      </c>
    </row>
    <row r="194" spans="1:9" ht="12" customHeight="1" x14ac:dyDescent="0.25">
      <c r="A194" s="302"/>
      <c r="C194" s="198">
        <v>44842.375</v>
      </c>
      <c r="D194" s="256">
        <v>485.7</v>
      </c>
      <c r="E194" s="256">
        <v>0</v>
      </c>
      <c r="F194" s="256">
        <v>12.4</v>
      </c>
      <c r="G194" s="256">
        <v>43.3</v>
      </c>
      <c r="H194" s="256">
        <v>1.1000000000000001</v>
      </c>
      <c r="I194" s="256">
        <v>145.9</v>
      </c>
    </row>
    <row r="195" spans="1:9" ht="12" customHeight="1" x14ac:dyDescent="0.25">
      <c r="A195" s="302"/>
      <c r="C195" s="198">
        <v>44842.416666666664</v>
      </c>
      <c r="D195" s="256">
        <v>485.4</v>
      </c>
      <c r="E195" s="256">
        <v>0</v>
      </c>
      <c r="F195" s="256">
        <v>15</v>
      </c>
      <c r="G195" s="256">
        <v>36.200000000000003</v>
      </c>
      <c r="H195" s="256">
        <v>1.9</v>
      </c>
      <c r="I195" s="256">
        <v>141.80000000000001</v>
      </c>
    </row>
    <row r="196" spans="1:9" ht="12" customHeight="1" x14ac:dyDescent="0.25">
      <c r="A196" s="302"/>
      <c r="C196" s="198">
        <v>44842.458333333336</v>
      </c>
      <c r="D196" s="256">
        <v>484.8</v>
      </c>
      <c r="E196" s="256">
        <v>0</v>
      </c>
      <c r="F196" s="256">
        <v>17</v>
      </c>
      <c r="G196" s="256">
        <v>31</v>
      </c>
      <c r="H196" s="256">
        <v>1.6</v>
      </c>
      <c r="I196" s="256">
        <v>23.4</v>
      </c>
    </row>
    <row r="197" spans="1:9" ht="12" customHeight="1" x14ac:dyDescent="0.25">
      <c r="A197" s="302"/>
      <c r="C197" s="198">
        <v>44842.5</v>
      </c>
      <c r="D197" s="256">
        <v>484</v>
      </c>
      <c r="E197" s="256">
        <v>0</v>
      </c>
      <c r="F197" s="256">
        <v>17.100000000000001</v>
      </c>
      <c r="G197" s="256">
        <v>30.2</v>
      </c>
      <c r="H197" s="256">
        <v>2.5</v>
      </c>
      <c r="I197" s="256">
        <v>21.6</v>
      </c>
    </row>
    <row r="198" spans="1:9" ht="12" customHeight="1" x14ac:dyDescent="0.25">
      <c r="A198" s="302"/>
      <c r="C198" s="198">
        <v>44842.541666666664</v>
      </c>
      <c r="D198" s="256">
        <v>483.9</v>
      </c>
      <c r="E198" s="256">
        <v>3</v>
      </c>
      <c r="F198" s="256">
        <v>13.7</v>
      </c>
      <c r="G198" s="256">
        <v>46.6</v>
      </c>
      <c r="H198" s="256">
        <v>1.4</v>
      </c>
      <c r="I198" s="256">
        <v>47.5</v>
      </c>
    </row>
    <row r="199" spans="1:9" ht="12" customHeight="1" x14ac:dyDescent="0.25">
      <c r="A199" s="302"/>
      <c r="C199" s="198">
        <v>44842.583333333336</v>
      </c>
      <c r="D199" s="256">
        <v>483.9</v>
      </c>
      <c r="E199" s="256">
        <v>0</v>
      </c>
      <c r="F199" s="256">
        <v>10.5</v>
      </c>
      <c r="G199" s="256">
        <v>59.5</v>
      </c>
      <c r="H199" s="256">
        <v>2.7</v>
      </c>
      <c r="I199" s="256">
        <v>28.7</v>
      </c>
    </row>
    <row r="200" spans="1:9" ht="12" customHeight="1" x14ac:dyDescent="0.25">
      <c r="A200" s="302"/>
      <c r="C200" s="198">
        <v>44842.625</v>
      </c>
      <c r="D200" s="256">
        <v>483.4</v>
      </c>
      <c r="E200" s="256">
        <v>0</v>
      </c>
      <c r="F200" s="256">
        <v>12.9</v>
      </c>
      <c r="G200" s="256">
        <v>47</v>
      </c>
      <c r="H200" s="256">
        <v>2</v>
      </c>
      <c r="I200" s="256">
        <v>15.9</v>
      </c>
    </row>
    <row r="201" spans="1:9" ht="12" customHeight="1" x14ac:dyDescent="0.25">
      <c r="A201" s="302"/>
      <c r="C201" s="198">
        <v>44842.666666666664</v>
      </c>
      <c r="D201" s="256">
        <v>483.6</v>
      </c>
      <c r="E201" s="256">
        <v>0</v>
      </c>
      <c r="F201" s="256">
        <v>12.6</v>
      </c>
      <c r="G201" s="256">
        <v>49</v>
      </c>
      <c r="H201" s="256">
        <v>1.3</v>
      </c>
      <c r="I201" s="256">
        <v>38.5</v>
      </c>
    </row>
    <row r="202" spans="1:9" ht="12" customHeight="1" x14ac:dyDescent="0.25">
      <c r="A202" s="302"/>
      <c r="C202" s="198">
        <v>44842.708333333336</v>
      </c>
      <c r="D202" s="256">
        <v>483.8</v>
      </c>
      <c r="E202" s="256">
        <v>0</v>
      </c>
      <c r="F202" s="256">
        <v>11.6</v>
      </c>
      <c r="G202" s="256">
        <v>51.2</v>
      </c>
      <c r="H202" s="256">
        <v>1.1000000000000001</v>
      </c>
      <c r="I202" s="256">
        <v>4.7</v>
      </c>
    </row>
    <row r="203" spans="1:9" ht="12" customHeight="1" x14ac:dyDescent="0.25">
      <c r="A203" s="302"/>
      <c r="C203" s="198">
        <v>44842.75</v>
      </c>
      <c r="D203" s="256">
        <v>484.3</v>
      </c>
      <c r="E203" s="256">
        <v>0</v>
      </c>
      <c r="F203" s="256">
        <v>10.8</v>
      </c>
      <c r="G203" s="256">
        <v>55.2</v>
      </c>
      <c r="H203" s="256">
        <v>1.7</v>
      </c>
      <c r="I203" s="256">
        <v>54.9</v>
      </c>
    </row>
    <row r="204" spans="1:9" ht="12" customHeight="1" x14ac:dyDescent="0.25">
      <c r="A204" s="302"/>
      <c r="C204" s="198">
        <v>44842.791666666664</v>
      </c>
      <c r="D204" s="256">
        <v>484.8</v>
      </c>
      <c r="E204" s="256">
        <v>0</v>
      </c>
      <c r="F204" s="256">
        <v>10</v>
      </c>
      <c r="G204" s="256">
        <v>60.4</v>
      </c>
      <c r="H204" s="256">
        <v>1.2</v>
      </c>
      <c r="I204" s="256">
        <v>52.1</v>
      </c>
    </row>
    <row r="205" spans="1:9" ht="12" customHeight="1" x14ac:dyDescent="0.25">
      <c r="A205" s="302"/>
      <c r="C205" s="198">
        <v>44842.833333333336</v>
      </c>
      <c r="D205" s="256">
        <v>485.4</v>
      </c>
      <c r="E205" s="256">
        <v>0</v>
      </c>
      <c r="F205" s="256">
        <v>8.8000000000000007</v>
      </c>
      <c r="G205" s="256">
        <v>68.599999999999994</v>
      </c>
      <c r="H205" s="256">
        <v>2</v>
      </c>
      <c r="I205" s="256">
        <v>186.7</v>
      </c>
    </row>
    <row r="206" spans="1:9" ht="12" customHeight="1" x14ac:dyDescent="0.25">
      <c r="A206" s="302"/>
      <c r="C206" s="198">
        <v>44842.875</v>
      </c>
      <c r="D206" s="256">
        <v>486</v>
      </c>
      <c r="E206" s="256">
        <v>2</v>
      </c>
      <c r="F206" s="256">
        <v>6.9</v>
      </c>
      <c r="G206" s="256">
        <v>77.8</v>
      </c>
      <c r="H206" s="256">
        <v>2</v>
      </c>
      <c r="I206" s="256">
        <v>197.9</v>
      </c>
    </row>
    <row r="207" spans="1:9" ht="12" customHeight="1" x14ac:dyDescent="0.25">
      <c r="A207" s="302"/>
      <c r="C207" s="198">
        <v>44842.916666666664</v>
      </c>
      <c r="D207" s="256">
        <v>486.2</v>
      </c>
      <c r="E207" s="256">
        <v>3</v>
      </c>
      <c r="F207" s="256">
        <v>6</v>
      </c>
      <c r="G207" s="256">
        <v>85.6</v>
      </c>
      <c r="H207" s="256">
        <v>0.8</v>
      </c>
      <c r="I207" s="256">
        <v>272.7</v>
      </c>
    </row>
    <row r="208" spans="1:9" ht="12" customHeight="1" x14ac:dyDescent="0.25">
      <c r="A208" s="302"/>
      <c r="C208" s="198">
        <v>44842.958333333336</v>
      </c>
      <c r="D208" s="256">
        <v>485.8</v>
      </c>
      <c r="E208" s="256">
        <v>0</v>
      </c>
      <c r="F208" s="256">
        <v>5.9</v>
      </c>
      <c r="G208" s="256">
        <v>84.7</v>
      </c>
      <c r="H208" s="256">
        <v>1</v>
      </c>
      <c r="I208" s="256">
        <v>263.89999999999998</v>
      </c>
    </row>
    <row r="209" spans="1:9" ht="12" customHeight="1" x14ac:dyDescent="0.25">
      <c r="A209" s="302">
        <v>9</v>
      </c>
      <c r="C209" s="198">
        <v>44843</v>
      </c>
      <c r="D209" s="256">
        <v>485.4</v>
      </c>
      <c r="E209" s="256">
        <v>0</v>
      </c>
      <c r="F209" s="256">
        <v>6</v>
      </c>
      <c r="G209" s="256">
        <v>82.1</v>
      </c>
      <c r="H209" s="256">
        <v>0.8</v>
      </c>
      <c r="I209" s="256">
        <v>262</v>
      </c>
    </row>
    <row r="210" spans="1:9" ht="12" customHeight="1" x14ac:dyDescent="0.25">
      <c r="A210" s="302"/>
      <c r="C210" s="198">
        <v>44843.041666666664</v>
      </c>
      <c r="D210" s="256">
        <v>485</v>
      </c>
      <c r="E210" s="256">
        <v>0</v>
      </c>
      <c r="F210" s="256">
        <v>6.1</v>
      </c>
      <c r="G210" s="256">
        <v>80.099999999999994</v>
      </c>
      <c r="H210" s="256">
        <v>0.7</v>
      </c>
      <c r="I210" s="256">
        <v>247.1</v>
      </c>
    </row>
    <row r="211" spans="1:9" ht="12" customHeight="1" x14ac:dyDescent="0.25">
      <c r="A211" s="302"/>
      <c r="C211" s="198">
        <v>44843.083333333336</v>
      </c>
      <c r="D211" s="256">
        <v>484.6</v>
      </c>
      <c r="E211" s="256">
        <v>0</v>
      </c>
      <c r="F211" s="256">
        <v>5.8</v>
      </c>
      <c r="G211" s="256">
        <v>81.2</v>
      </c>
      <c r="H211" s="256">
        <v>0.3</v>
      </c>
      <c r="I211" s="256">
        <v>298.5</v>
      </c>
    </row>
    <row r="212" spans="1:9" ht="12" customHeight="1" x14ac:dyDescent="0.25">
      <c r="A212" s="302"/>
      <c r="C212" s="198">
        <v>44843.125</v>
      </c>
      <c r="D212" s="256">
        <v>484.3</v>
      </c>
      <c r="E212" s="256">
        <v>0</v>
      </c>
      <c r="F212" s="256">
        <v>5.7</v>
      </c>
      <c r="G212" s="256">
        <v>83</v>
      </c>
      <c r="H212" s="256">
        <v>0.8</v>
      </c>
      <c r="I212" s="256">
        <v>283.5</v>
      </c>
    </row>
    <row r="213" spans="1:9" ht="12" customHeight="1" x14ac:dyDescent="0.25">
      <c r="A213" s="302"/>
      <c r="C213" s="198">
        <v>44843.166666666664</v>
      </c>
      <c r="D213" s="256">
        <v>484.5</v>
      </c>
      <c r="E213" s="256">
        <v>0</v>
      </c>
      <c r="F213" s="256">
        <v>5.0999999999999996</v>
      </c>
      <c r="G213" s="256">
        <v>85.6</v>
      </c>
      <c r="H213" s="256">
        <v>0.6</v>
      </c>
      <c r="I213" s="256">
        <v>280</v>
      </c>
    </row>
    <row r="214" spans="1:9" ht="12" customHeight="1" x14ac:dyDescent="0.25">
      <c r="A214" s="302"/>
      <c r="C214" s="198">
        <v>44843.208333333336</v>
      </c>
      <c r="D214" s="256">
        <v>484.8</v>
      </c>
      <c r="E214" s="256">
        <v>0</v>
      </c>
      <c r="F214" s="256">
        <v>4.5999999999999996</v>
      </c>
      <c r="G214" s="256">
        <v>86.4</v>
      </c>
      <c r="H214" s="256">
        <v>1.2</v>
      </c>
      <c r="I214" s="256">
        <v>282.2</v>
      </c>
    </row>
    <row r="215" spans="1:9" ht="12" customHeight="1" x14ac:dyDescent="0.25">
      <c r="A215" s="302"/>
      <c r="C215" s="198">
        <v>44843.25</v>
      </c>
      <c r="D215" s="256">
        <v>485.1</v>
      </c>
      <c r="E215" s="256">
        <v>0</v>
      </c>
      <c r="F215" s="256">
        <v>4.0999999999999996</v>
      </c>
      <c r="G215" s="256">
        <v>84.7</v>
      </c>
      <c r="H215" s="256">
        <v>1.1000000000000001</v>
      </c>
      <c r="I215" s="256">
        <v>270.3</v>
      </c>
    </row>
    <row r="216" spans="1:9" ht="12" customHeight="1" x14ac:dyDescent="0.25">
      <c r="A216" s="302"/>
      <c r="C216" s="198">
        <v>44843.291666666664</v>
      </c>
      <c r="D216" s="256">
        <v>485.6</v>
      </c>
      <c r="E216" s="256">
        <v>0</v>
      </c>
      <c r="F216" s="256">
        <v>6.4</v>
      </c>
      <c r="G216" s="256">
        <v>73.3</v>
      </c>
      <c r="H216" s="256">
        <v>0.5</v>
      </c>
      <c r="I216" s="256">
        <v>261.2</v>
      </c>
    </row>
    <row r="217" spans="1:9" ht="12" customHeight="1" x14ac:dyDescent="0.25">
      <c r="A217" s="302"/>
      <c r="C217" s="198">
        <v>44843.333333333336</v>
      </c>
      <c r="D217" s="256">
        <v>485.7</v>
      </c>
      <c r="E217" s="256">
        <v>0</v>
      </c>
      <c r="F217" s="256">
        <v>10.3</v>
      </c>
      <c r="G217" s="256">
        <v>59</v>
      </c>
      <c r="H217" s="256">
        <v>0.6</v>
      </c>
      <c r="I217" s="256">
        <v>236</v>
      </c>
    </row>
    <row r="218" spans="1:9" ht="12" customHeight="1" x14ac:dyDescent="0.25">
      <c r="A218" s="302"/>
      <c r="C218" s="198">
        <v>44843.375</v>
      </c>
      <c r="D218" s="256">
        <v>485.6</v>
      </c>
      <c r="E218" s="256">
        <v>0</v>
      </c>
      <c r="F218" s="256">
        <v>12.4</v>
      </c>
      <c r="G218" s="256">
        <v>51.1</v>
      </c>
      <c r="H218" s="256">
        <v>1</v>
      </c>
      <c r="I218" s="256">
        <v>137</v>
      </c>
    </row>
    <row r="219" spans="1:9" ht="12" customHeight="1" x14ac:dyDescent="0.25">
      <c r="A219" s="302"/>
      <c r="C219" s="198">
        <v>44843.416666666664</v>
      </c>
      <c r="D219" s="256">
        <v>485.1</v>
      </c>
      <c r="E219" s="256">
        <v>0</v>
      </c>
      <c r="F219" s="256">
        <v>15.3</v>
      </c>
      <c r="G219" s="256">
        <v>40.9</v>
      </c>
      <c r="H219" s="256">
        <v>1.7</v>
      </c>
      <c r="I219" s="256">
        <v>136.19999999999999</v>
      </c>
    </row>
    <row r="220" spans="1:9" ht="12" customHeight="1" x14ac:dyDescent="0.25">
      <c r="A220" s="302"/>
      <c r="C220" s="198">
        <v>44843.458333333336</v>
      </c>
      <c r="D220" s="256">
        <v>484.7</v>
      </c>
      <c r="E220" s="256">
        <v>0</v>
      </c>
      <c r="F220" s="256">
        <v>16.399999999999999</v>
      </c>
      <c r="G220" s="256">
        <v>29</v>
      </c>
      <c r="H220" s="256">
        <v>2.8</v>
      </c>
      <c r="I220" s="256">
        <v>122.7</v>
      </c>
    </row>
    <row r="221" spans="1:9" ht="12" customHeight="1" x14ac:dyDescent="0.25">
      <c r="A221" s="302"/>
      <c r="C221" s="198">
        <v>44843.5</v>
      </c>
      <c r="D221" s="256">
        <v>484.4</v>
      </c>
      <c r="E221" s="256">
        <v>0</v>
      </c>
      <c r="F221" s="256">
        <v>16.899999999999999</v>
      </c>
      <c r="G221" s="256">
        <v>31.3</v>
      </c>
      <c r="H221" s="256">
        <v>2.8</v>
      </c>
      <c r="I221" s="256">
        <v>78.400000000000006</v>
      </c>
    </row>
    <row r="222" spans="1:9" ht="12" customHeight="1" x14ac:dyDescent="0.25">
      <c r="A222" s="302"/>
      <c r="C222" s="198">
        <v>44843.541666666664</v>
      </c>
      <c r="D222" s="256">
        <v>484</v>
      </c>
      <c r="E222" s="256">
        <v>0</v>
      </c>
      <c r="F222" s="256">
        <v>16.399999999999999</v>
      </c>
      <c r="G222" s="256">
        <v>34.299999999999997</v>
      </c>
      <c r="H222" s="256">
        <v>2.7</v>
      </c>
      <c r="I222" s="256">
        <v>30.9</v>
      </c>
    </row>
    <row r="223" spans="1:9" ht="12" customHeight="1" x14ac:dyDescent="0.25">
      <c r="A223" s="302"/>
      <c r="C223" s="198">
        <v>44843.583333333336</v>
      </c>
      <c r="D223" s="256">
        <v>483.7</v>
      </c>
      <c r="E223" s="256">
        <v>0</v>
      </c>
      <c r="F223" s="256">
        <v>16</v>
      </c>
      <c r="G223" s="256">
        <v>33.9</v>
      </c>
      <c r="H223" s="256">
        <v>2.8</v>
      </c>
      <c r="I223" s="256">
        <v>85.7</v>
      </c>
    </row>
    <row r="224" spans="1:9" ht="12" customHeight="1" x14ac:dyDescent="0.25">
      <c r="A224" s="302"/>
      <c r="C224" s="198">
        <v>44843.625</v>
      </c>
      <c r="D224" s="256">
        <v>483.8</v>
      </c>
      <c r="E224" s="256">
        <v>0</v>
      </c>
      <c r="F224" s="256">
        <v>15.6</v>
      </c>
      <c r="G224" s="256">
        <v>35.5</v>
      </c>
      <c r="H224" s="256">
        <v>2.2000000000000002</v>
      </c>
      <c r="I224" s="256">
        <v>81.099999999999994</v>
      </c>
    </row>
    <row r="225" spans="1:9" ht="12" customHeight="1" x14ac:dyDescent="0.25">
      <c r="A225" s="302"/>
      <c r="C225" s="198">
        <v>44843.666666666664</v>
      </c>
      <c r="D225" s="256">
        <v>483.9</v>
      </c>
      <c r="E225" s="256">
        <v>0</v>
      </c>
      <c r="F225" s="256">
        <v>14</v>
      </c>
      <c r="G225" s="256">
        <v>39.4</v>
      </c>
      <c r="H225" s="256">
        <v>2.5</v>
      </c>
      <c r="I225" s="256">
        <v>108.4</v>
      </c>
    </row>
    <row r="226" spans="1:9" ht="12" customHeight="1" x14ac:dyDescent="0.25">
      <c r="A226" s="302"/>
      <c r="C226" s="198">
        <v>44843.708333333336</v>
      </c>
      <c r="D226" s="256">
        <v>484.3</v>
      </c>
      <c r="E226" s="256">
        <v>0</v>
      </c>
      <c r="F226" s="256">
        <v>12.5</v>
      </c>
      <c r="G226" s="256">
        <v>43.6</v>
      </c>
      <c r="H226" s="256">
        <v>1.6</v>
      </c>
      <c r="I226" s="256">
        <v>54.4</v>
      </c>
    </row>
    <row r="227" spans="1:9" ht="12" customHeight="1" x14ac:dyDescent="0.25">
      <c r="A227" s="302"/>
      <c r="C227" s="198">
        <v>44843.75</v>
      </c>
      <c r="D227" s="256">
        <v>484.8</v>
      </c>
      <c r="E227" s="256">
        <v>0</v>
      </c>
      <c r="F227" s="256">
        <v>10.4</v>
      </c>
      <c r="G227" s="256">
        <v>55.8</v>
      </c>
      <c r="H227" s="256">
        <v>1.6</v>
      </c>
      <c r="I227" s="256">
        <v>20.7</v>
      </c>
    </row>
    <row r="228" spans="1:9" ht="12" customHeight="1" x14ac:dyDescent="0.25">
      <c r="A228" s="302"/>
      <c r="C228" s="198">
        <v>44843.791666666664</v>
      </c>
      <c r="D228" s="256">
        <v>485.4</v>
      </c>
      <c r="E228" s="256">
        <v>0</v>
      </c>
      <c r="F228" s="256">
        <v>9.4</v>
      </c>
      <c r="G228" s="256">
        <v>61.3</v>
      </c>
      <c r="H228" s="256">
        <v>1.3</v>
      </c>
      <c r="I228" s="256">
        <v>80.599999999999994</v>
      </c>
    </row>
    <row r="229" spans="1:9" ht="12" customHeight="1" x14ac:dyDescent="0.25">
      <c r="A229" s="302"/>
      <c r="C229" s="198">
        <v>44843.833333333336</v>
      </c>
      <c r="D229" s="256">
        <v>485.9</v>
      </c>
      <c r="E229" s="256">
        <v>0</v>
      </c>
      <c r="F229" s="256">
        <v>8.8000000000000007</v>
      </c>
      <c r="G229" s="256">
        <v>63</v>
      </c>
      <c r="H229" s="256">
        <v>0.9</v>
      </c>
      <c r="I229" s="256">
        <v>347</v>
      </c>
    </row>
    <row r="230" spans="1:9" ht="12" customHeight="1" x14ac:dyDescent="0.25">
      <c r="A230" s="302"/>
      <c r="C230" s="198">
        <v>44843.875</v>
      </c>
      <c r="D230" s="256">
        <v>486.2</v>
      </c>
      <c r="E230" s="256">
        <v>0</v>
      </c>
      <c r="F230" s="256">
        <v>8.8000000000000007</v>
      </c>
      <c r="G230" s="256">
        <v>62.3</v>
      </c>
      <c r="H230" s="256">
        <v>0.7</v>
      </c>
      <c r="I230" s="256">
        <v>338.9</v>
      </c>
    </row>
    <row r="231" spans="1:9" ht="12" customHeight="1" x14ac:dyDescent="0.25">
      <c r="A231" s="302"/>
      <c r="C231" s="198">
        <v>44843.916666666664</v>
      </c>
      <c r="D231" s="256">
        <v>486.4</v>
      </c>
      <c r="E231" s="256">
        <v>0</v>
      </c>
      <c r="F231" s="256">
        <v>8.9</v>
      </c>
      <c r="G231" s="256">
        <v>61.7</v>
      </c>
      <c r="H231" s="256">
        <v>0.9</v>
      </c>
      <c r="I231" s="256">
        <v>272.5</v>
      </c>
    </row>
    <row r="232" spans="1:9" ht="12" customHeight="1" x14ac:dyDescent="0.25">
      <c r="A232" s="302"/>
      <c r="C232" s="198">
        <v>44843.958333333336</v>
      </c>
      <c r="D232" s="256">
        <v>486.2</v>
      </c>
      <c r="E232" s="256">
        <v>0</v>
      </c>
      <c r="F232" s="256">
        <v>7.9</v>
      </c>
      <c r="G232" s="256">
        <v>66.099999999999994</v>
      </c>
      <c r="H232" s="256">
        <v>1</v>
      </c>
      <c r="I232" s="256">
        <v>280.7</v>
      </c>
    </row>
    <row r="233" spans="1:9" ht="12" customHeight="1" x14ac:dyDescent="0.25">
      <c r="A233" s="302">
        <v>10</v>
      </c>
      <c r="C233" s="198">
        <v>44844</v>
      </c>
      <c r="D233" s="256">
        <v>485.8</v>
      </c>
      <c r="E233" s="256">
        <v>0</v>
      </c>
      <c r="F233" s="256">
        <v>6.8</v>
      </c>
      <c r="G233" s="256">
        <v>71</v>
      </c>
      <c r="H233" s="256">
        <v>1.4</v>
      </c>
      <c r="I233" s="256">
        <v>268.60000000000002</v>
      </c>
    </row>
    <row r="234" spans="1:9" ht="12" customHeight="1" x14ac:dyDescent="0.25">
      <c r="A234" s="302"/>
      <c r="C234" s="198">
        <v>44844.041666666664</v>
      </c>
      <c r="D234" s="256">
        <v>485.6</v>
      </c>
      <c r="E234" s="256">
        <v>0</v>
      </c>
      <c r="F234" s="256">
        <v>6.2</v>
      </c>
      <c r="G234" s="256">
        <v>70.3</v>
      </c>
      <c r="H234" s="256">
        <v>1.1000000000000001</v>
      </c>
      <c r="I234" s="256">
        <v>311.39999999999998</v>
      </c>
    </row>
    <row r="235" spans="1:9" ht="12" customHeight="1" x14ac:dyDescent="0.25">
      <c r="A235" s="302"/>
      <c r="C235" s="198">
        <v>44844.083333333336</v>
      </c>
      <c r="D235" s="256">
        <v>485.4</v>
      </c>
      <c r="E235" s="256">
        <v>0</v>
      </c>
      <c r="F235" s="256">
        <v>5.2</v>
      </c>
      <c r="G235" s="256">
        <v>73.8</v>
      </c>
      <c r="H235" s="256">
        <v>1</v>
      </c>
      <c r="I235" s="256">
        <v>283.2</v>
      </c>
    </row>
    <row r="236" spans="1:9" ht="12" customHeight="1" x14ac:dyDescent="0.25">
      <c r="A236" s="302"/>
      <c r="C236" s="198">
        <v>44844.125</v>
      </c>
      <c r="D236" s="256">
        <v>485.4</v>
      </c>
      <c r="E236" s="256">
        <v>0</v>
      </c>
      <c r="F236" s="256">
        <v>4.3</v>
      </c>
      <c r="G236" s="256">
        <v>76</v>
      </c>
      <c r="H236" s="256">
        <v>1.5</v>
      </c>
      <c r="I236" s="256">
        <v>280.39999999999998</v>
      </c>
    </row>
    <row r="237" spans="1:9" ht="12" customHeight="1" x14ac:dyDescent="0.25">
      <c r="A237" s="302"/>
      <c r="C237" s="198">
        <v>44844.166666666664</v>
      </c>
      <c r="D237" s="256">
        <v>485.6</v>
      </c>
      <c r="E237" s="256">
        <v>0</v>
      </c>
      <c r="F237" s="256">
        <v>4.2</v>
      </c>
      <c r="G237" s="256">
        <v>75.7</v>
      </c>
      <c r="H237" s="256">
        <v>1.7</v>
      </c>
      <c r="I237" s="256">
        <v>264.5</v>
      </c>
    </row>
    <row r="238" spans="1:9" ht="12" customHeight="1" x14ac:dyDescent="0.25">
      <c r="A238" s="302"/>
      <c r="C238" s="198">
        <v>44844.208333333336</v>
      </c>
      <c r="D238" s="256">
        <v>485.8</v>
      </c>
      <c r="E238" s="256">
        <v>0</v>
      </c>
      <c r="F238" s="256">
        <v>4.9000000000000004</v>
      </c>
      <c r="G238" s="256">
        <v>74.099999999999994</v>
      </c>
      <c r="H238" s="256">
        <v>0.5</v>
      </c>
      <c r="I238" s="256">
        <v>250.8</v>
      </c>
    </row>
    <row r="239" spans="1:9" ht="12" customHeight="1" x14ac:dyDescent="0.25">
      <c r="A239" s="302"/>
      <c r="C239" s="198">
        <v>44844.25</v>
      </c>
      <c r="D239" s="256">
        <v>486.3</v>
      </c>
      <c r="E239" s="256">
        <v>0</v>
      </c>
      <c r="F239" s="256">
        <v>5.4</v>
      </c>
      <c r="G239" s="256">
        <v>72.900000000000006</v>
      </c>
      <c r="H239" s="256">
        <v>1.5</v>
      </c>
      <c r="I239" s="256">
        <v>269.10000000000002</v>
      </c>
    </row>
    <row r="240" spans="1:9" ht="12" customHeight="1" x14ac:dyDescent="0.25">
      <c r="A240" s="302"/>
      <c r="C240" s="198">
        <v>44844.291666666664</v>
      </c>
      <c r="D240" s="256">
        <v>486.8</v>
      </c>
      <c r="E240" s="256">
        <v>0</v>
      </c>
      <c r="F240" s="256">
        <v>6.1</v>
      </c>
      <c r="G240" s="256">
        <v>69.7</v>
      </c>
      <c r="H240" s="256">
        <v>1.8</v>
      </c>
      <c r="I240" s="256">
        <v>263.89999999999998</v>
      </c>
    </row>
    <row r="241" spans="1:9" ht="12" customHeight="1" x14ac:dyDescent="0.25">
      <c r="A241" s="302"/>
      <c r="C241" s="198">
        <v>44844.333333333336</v>
      </c>
      <c r="D241" s="256">
        <v>487.2</v>
      </c>
      <c r="E241" s="256">
        <v>0</v>
      </c>
      <c r="F241" s="256">
        <v>7.3</v>
      </c>
      <c r="G241" s="256">
        <v>64.099999999999994</v>
      </c>
      <c r="H241" s="256">
        <v>1.2</v>
      </c>
      <c r="I241" s="256">
        <v>261.10000000000002</v>
      </c>
    </row>
    <row r="242" spans="1:9" ht="12" customHeight="1" x14ac:dyDescent="0.25">
      <c r="A242" s="302"/>
      <c r="C242" s="198">
        <v>44844.375</v>
      </c>
      <c r="D242" s="256">
        <v>487.3</v>
      </c>
      <c r="E242" s="256">
        <v>0</v>
      </c>
      <c r="F242" s="256">
        <v>9</v>
      </c>
      <c r="G242" s="256">
        <v>58.4</v>
      </c>
      <c r="H242" s="256">
        <v>0.6</v>
      </c>
      <c r="I242" s="256">
        <v>159.69999999999999</v>
      </c>
    </row>
    <row r="243" spans="1:9" ht="12" customHeight="1" x14ac:dyDescent="0.25">
      <c r="A243" s="302"/>
      <c r="C243" s="198">
        <v>44844.416666666664</v>
      </c>
      <c r="D243" s="256">
        <v>487.1</v>
      </c>
      <c r="E243" s="256">
        <v>0</v>
      </c>
      <c r="F243" s="256">
        <v>11.4</v>
      </c>
      <c r="G243" s="256">
        <v>51.2</v>
      </c>
      <c r="H243" s="256">
        <v>0.9</v>
      </c>
      <c r="I243" s="256">
        <v>128.5</v>
      </c>
    </row>
    <row r="244" spans="1:9" ht="12" customHeight="1" x14ac:dyDescent="0.25">
      <c r="A244" s="302"/>
      <c r="C244" s="198">
        <v>44844.458333333336</v>
      </c>
      <c r="D244" s="256">
        <v>486.3</v>
      </c>
      <c r="E244" s="256">
        <v>0</v>
      </c>
      <c r="F244" s="256">
        <v>13.7</v>
      </c>
      <c r="G244" s="256">
        <v>41.6</v>
      </c>
      <c r="H244" s="256">
        <v>1.2</v>
      </c>
      <c r="I244" s="256">
        <v>140.1</v>
      </c>
    </row>
    <row r="245" spans="1:9" ht="12" customHeight="1" x14ac:dyDescent="0.25">
      <c r="A245" s="302"/>
      <c r="C245" s="198">
        <v>44844.5</v>
      </c>
      <c r="D245" s="256">
        <v>485.5</v>
      </c>
      <c r="E245" s="256">
        <v>0</v>
      </c>
      <c r="F245" s="256">
        <v>16.600000000000001</v>
      </c>
      <c r="G245" s="256">
        <v>29.8</v>
      </c>
      <c r="H245" s="256">
        <v>1.3</v>
      </c>
      <c r="I245" s="256">
        <v>169.9</v>
      </c>
    </row>
    <row r="246" spans="1:9" ht="12" customHeight="1" x14ac:dyDescent="0.25">
      <c r="A246" s="302"/>
      <c r="C246" s="198">
        <v>44844.541666666664</v>
      </c>
      <c r="D246" s="256">
        <v>484.8</v>
      </c>
      <c r="E246" s="256">
        <v>0</v>
      </c>
      <c r="F246" s="256">
        <v>16.5</v>
      </c>
      <c r="G246" s="256">
        <v>28.9</v>
      </c>
      <c r="H246" s="256">
        <v>0.9</v>
      </c>
      <c r="I246" s="256">
        <v>229</v>
      </c>
    </row>
    <row r="247" spans="1:9" ht="12" customHeight="1" x14ac:dyDescent="0.25">
      <c r="A247" s="302"/>
      <c r="C247" s="198">
        <v>44844.583333333336</v>
      </c>
      <c r="D247" s="256">
        <v>484</v>
      </c>
      <c r="E247" s="256">
        <v>0</v>
      </c>
      <c r="F247" s="256">
        <v>17.7</v>
      </c>
      <c r="G247" s="256">
        <v>28.5</v>
      </c>
      <c r="H247" s="256">
        <v>2</v>
      </c>
      <c r="I247" s="256">
        <v>88.3</v>
      </c>
    </row>
    <row r="248" spans="1:9" ht="12" customHeight="1" x14ac:dyDescent="0.25">
      <c r="A248" s="302"/>
      <c r="C248" s="198">
        <v>44844.625</v>
      </c>
      <c r="D248" s="256">
        <v>483.7</v>
      </c>
      <c r="E248" s="256">
        <v>0</v>
      </c>
      <c r="F248" s="256">
        <v>16.899999999999999</v>
      </c>
      <c r="G248" s="256">
        <v>34</v>
      </c>
      <c r="H248" s="256">
        <v>3.2</v>
      </c>
      <c r="I248" s="256">
        <v>45.4</v>
      </c>
    </row>
    <row r="249" spans="1:9" ht="12" customHeight="1" x14ac:dyDescent="0.25">
      <c r="A249" s="302"/>
      <c r="C249" s="198">
        <v>44844.666666666664</v>
      </c>
      <c r="D249" s="256">
        <v>483.8</v>
      </c>
      <c r="E249" s="256">
        <v>0</v>
      </c>
      <c r="F249" s="256">
        <v>15.3</v>
      </c>
      <c r="G249" s="256">
        <v>41.5</v>
      </c>
      <c r="H249" s="256">
        <v>2.5</v>
      </c>
      <c r="I249" s="256">
        <v>46.7</v>
      </c>
    </row>
    <row r="250" spans="1:9" ht="12" customHeight="1" x14ac:dyDescent="0.25">
      <c r="A250" s="302"/>
      <c r="C250" s="198">
        <v>44844.708333333336</v>
      </c>
      <c r="D250" s="256">
        <v>484.5</v>
      </c>
      <c r="E250" s="256">
        <v>0</v>
      </c>
      <c r="F250" s="256">
        <v>12.6</v>
      </c>
      <c r="G250" s="256">
        <v>51.1</v>
      </c>
      <c r="H250" s="256">
        <v>2.2000000000000002</v>
      </c>
      <c r="I250" s="256">
        <v>67.5</v>
      </c>
    </row>
    <row r="251" spans="1:9" ht="12" customHeight="1" x14ac:dyDescent="0.25">
      <c r="A251" s="302"/>
      <c r="C251" s="198">
        <v>44844.75</v>
      </c>
      <c r="D251" s="256">
        <v>485.3</v>
      </c>
      <c r="E251" s="256">
        <v>0</v>
      </c>
      <c r="F251" s="256">
        <v>11</v>
      </c>
      <c r="G251" s="256">
        <v>55.9</v>
      </c>
      <c r="H251" s="256">
        <v>1.8</v>
      </c>
      <c r="I251" s="256">
        <v>114.3</v>
      </c>
    </row>
    <row r="252" spans="1:9" ht="12" customHeight="1" x14ac:dyDescent="0.25">
      <c r="A252" s="302"/>
      <c r="C252" s="198">
        <v>44844.791666666664</v>
      </c>
      <c r="D252" s="256">
        <v>485.8</v>
      </c>
      <c r="E252" s="256">
        <v>0</v>
      </c>
      <c r="F252" s="256">
        <v>10</v>
      </c>
      <c r="G252" s="256">
        <v>59.8</v>
      </c>
      <c r="H252" s="256">
        <v>1.4</v>
      </c>
      <c r="I252" s="256">
        <v>277.2</v>
      </c>
    </row>
    <row r="253" spans="1:9" ht="12" customHeight="1" x14ac:dyDescent="0.25">
      <c r="A253" s="302"/>
      <c r="C253" s="198">
        <v>44844.833333333336</v>
      </c>
      <c r="D253" s="256">
        <v>486</v>
      </c>
      <c r="E253" s="256">
        <v>0</v>
      </c>
      <c r="F253" s="256">
        <v>9.4</v>
      </c>
      <c r="G253" s="256">
        <v>61.8</v>
      </c>
      <c r="H253" s="256">
        <v>1</v>
      </c>
      <c r="I253" s="256">
        <v>261.5</v>
      </c>
    </row>
    <row r="254" spans="1:9" ht="12" customHeight="1" x14ac:dyDescent="0.25">
      <c r="A254" s="302"/>
      <c r="C254" s="198">
        <v>44844.875</v>
      </c>
      <c r="D254" s="256">
        <v>486.2</v>
      </c>
      <c r="E254" s="256">
        <v>0</v>
      </c>
      <c r="F254" s="256">
        <v>8.8000000000000007</v>
      </c>
      <c r="G254" s="256">
        <v>63.9</v>
      </c>
      <c r="H254" s="256">
        <v>1.3</v>
      </c>
      <c r="I254" s="256">
        <v>298.10000000000002</v>
      </c>
    </row>
    <row r="255" spans="1:9" ht="12" customHeight="1" x14ac:dyDescent="0.25">
      <c r="A255" s="302"/>
      <c r="C255" s="198">
        <v>44844.916666666664</v>
      </c>
      <c r="D255" s="256">
        <v>486.5</v>
      </c>
      <c r="E255" s="256">
        <v>0</v>
      </c>
      <c r="F255" s="256">
        <v>7.9</v>
      </c>
      <c r="G255" s="256">
        <v>64.400000000000006</v>
      </c>
      <c r="H255" s="256">
        <v>1.6</v>
      </c>
      <c r="I255" s="256">
        <v>331.1</v>
      </c>
    </row>
    <row r="256" spans="1:9" ht="12" customHeight="1" x14ac:dyDescent="0.25">
      <c r="A256" s="302"/>
      <c r="C256" s="198">
        <v>44844.958333333336</v>
      </c>
      <c r="D256" s="256">
        <v>486.4</v>
      </c>
      <c r="E256" s="256">
        <v>0</v>
      </c>
      <c r="F256" s="256">
        <v>7.2</v>
      </c>
      <c r="G256" s="256">
        <v>68</v>
      </c>
      <c r="H256" s="256">
        <v>0.9</v>
      </c>
      <c r="I256" s="256">
        <v>299.7</v>
      </c>
    </row>
    <row r="257" spans="1:9" ht="12" customHeight="1" x14ac:dyDescent="0.25">
      <c r="A257" s="302">
        <v>11</v>
      </c>
      <c r="C257" s="198">
        <v>44845</v>
      </c>
      <c r="D257" s="256">
        <v>486.1</v>
      </c>
      <c r="E257" s="256">
        <v>0</v>
      </c>
      <c r="F257" s="256">
        <v>6.5</v>
      </c>
      <c r="G257" s="256">
        <v>70</v>
      </c>
      <c r="H257" s="256">
        <v>1</v>
      </c>
      <c r="I257" s="256">
        <v>293.8</v>
      </c>
    </row>
    <row r="258" spans="1:9" ht="12" customHeight="1" x14ac:dyDescent="0.25">
      <c r="A258" s="302"/>
      <c r="C258" s="198">
        <v>44845.041666666664</v>
      </c>
      <c r="D258" s="256">
        <v>486</v>
      </c>
      <c r="E258" s="256">
        <v>0</v>
      </c>
      <c r="F258" s="256">
        <v>5.8</v>
      </c>
      <c r="G258" s="256">
        <v>70.099999999999994</v>
      </c>
      <c r="H258" s="256">
        <v>0.9</v>
      </c>
      <c r="I258" s="256">
        <v>341.5</v>
      </c>
    </row>
    <row r="259" spans="1:9" ht="12" customHeight="1" x14ac:dyDescent="0.25">
      <c r="A259" s="302"/>
      <c r="C259" s="198">
        <v>44845.083333333336</v>
      </c>
      <c r="D259" s="256">
        <v>485.8</v>
      </c>
      <c r="E259" s="256">
        <v>0</v>
      </c>
      <c r="F259" s="256">
        <v>5.2</v>
      </c>
      <c r="G259" s="256">
        <v>72.3</v>
      </c>
      <c r="H259" s="256">
        <v>0.7</v>
      </c>
      <c r="I259" s="256">
        <v>314.7</v>
      </c>
    </row>
    <row r="260" spans="1:9" ht="12" customHeight="1" x14ac:dyDescent="0.25">
      <c r="A260" s="302"/>
      <c r="C260" s="198">
        <v>44845.125</v>
      </c>
      <c r="D260" s="256">
        <v>485.8</v>
      </c>
      <c r="E260" s="256">
        <v>0</v>
      </c>
      <c r="F260" s="256">
        <v>4.4000000000000004</v>
      </c>
      <c r="G260" s="256">
        <v>76.400000000000006</v>
      </c>
      <c r="H260" s="256">
        <v>1.1000000000000001</v>
      </c>
      <c r="I260" s="256">
        <v>281.39999999999998</v>
      </c>
    </row>
    <row r="261" spans="1:9" ht="12" customHeight="1" x14ac:dyDescent="0.25">
      <c r="A261" s="302"/>
      <c r="C261" s="198">
        <v>44845.166666666664</v>
      </c>
      <c r="D261" s="256">
        <v>486.1</v>
      </c>
      <c r="E261" s="256">
        <v>0</v>
      </c>
      <c r="F261" s="256">
        <v>3.8</v>
      </c>
      <c r="G261" s="256">
        <v>78.5</v>
      </c>
      <c r="H261" s="256">
        <v>1</v>
      </c>
      <c r="I261" s="256">
        <v>267</v>
      </c>
    </row>
    <row r="262" spans="1:9" ht="12" customHeight="1" x14ac:dyDescent="0.25">
      <c r="A262" s="302"/>
      <c r="C262" s="198">
        <v>44845.208333333336</v>
      </c>
      <c r="D262" s="256">
        <v>486.4</v>
      </c>
      <c r="E262" s="256">
        <v>0</v>
      </c>
      <c r="F262" s="256">
        <v>3.8</v>
      </c>
      <c r="G262" s="256">
        <v>75.2</v>
      </c>
      <c r="H262" s="256">
        <v>1.1000000000000001</v>
      </c>
      <c r="I262" s="256">
        <v>309.89999999999998</v>
      </c>
    </row>
    <row r="263" spans="1:9" ht="12" customHeight="1" x14ac:dyDescent="0.25">
      <c r="A263" s="302"/>
      <c r="C263" s="198">
        <v>44845.25</v>
      </c>
      <c r="D263" s="256">
        <v>486.8</v>
      </c>
      <c r="E263" s="256">
        <v>0</v>
      </c>
      <c r="F263" s="256">
        <v>4.8</v>
      </c>
      <c r="G263" s="256">
        <v>72.7</v>
      </c>
      <c r="H263" s="256">
        <v>0.6</v>
      </c>
      <c r="I263" s="256">
        <v>269.39999999999998</v>
      </c>
    </row>
    <row r="264" spans="1:9" ht="12" customHeight="1" x14ac:dyDescent="0.25">
      <c r="A264" s="302"/>
      <c r="C264" s="198">
        <v>44845.291666666664</v>
      </c>
      <c r="D264" s="256">
        <v>487.2</v>
      </c>
      <c r="E264" s="256">
        <v>0</v>
      </c>
      <c r="F264" s="256">
        <v>6.2</v>
      </c>
      <c r="G264" s="256">
        <v>68.3</v>
      </c>
      <c r="H264" s="256">
        <v>0.6</v>
      </c>
      <c r="I264" s="256">
        <v>99.1</v>
      </c>
    </row>
    <row r="265" spans="1:9" ht="12" customHeight="1" x14ac:dyDescent="0.25">
      <c r="A265" s="302"/>
      <c r="C265" s="198">
        <v>44845.333333333336</v>
      </c>
      <c r="D265" s="256">
        <v>487.5</v>
      </c>
      <c r="E265" s="256">
        <v>0</v>
      </c>
      <c r="F265" s="256">
        <v>8.9</v>
      </c>
      <c r="G265" s="256">
        <v>60.5</v>
      </c>
      <c r="H265" s="256">
        <v>1.2</v>
      </c>
      <c r="I265" s="256">
        <v>124.9</v>
      </c>
    </row>
    <row r="266" spans="1:9" ht="12" customHeight="1" x14ac:dyDescent="0.25">
      <c r="A266" s="302"/>
      <c r="C266" s="198">
        <v>44845.375</v>
      </c>
      <c r="D266" s="256">
        <v>487.3</v>
      </c>
      <c r="E266" s="256">
        <v>0</v>
      </c>
      <c r="F266" s="256">
        <v>12.1</v>
      </c>
      <c r="G266" s="256">
        <v>49.3</v>
      </c>
      <c r="H266" s="256">
        <v>1</v>
      </c>
      <c r="I266" s="256">
        <v>137.4</v>
      </c>
    </row>
    <row r="267" spans="1:9" ht="12" customHeight="1" x14ac:dyDescent="0.25">
      <c r="A267" s="302"/>
      <c r="C267" s="198">
        <v>44845.416666666664</v>
      </c>
      <c r="D267" s="256">
        <v>486.8</v>
      </c>
      <c r="E267" s="256">
        <v>0</v>
      </c>
      <c r="F267" s="256">
        <v>14.7</v>
      </c>
      <c r="G267" s="256">
        <v>38.5</v>
      </c>
      <c r="H267" s="256">
        <v>1.4</v>
      </c>
      <c r="I267" s="256">
        <v>135.80000000000001</v>
      </c>
    </row>
    <row r="268" spans="1:9" ht="12" customHeight="1" x14ac:dyDescent="0.25">
      <c r="A268" s="302"/>
      <c r="C268" s="198">
        <v>44845.458333333336</v>
      </c>
      <c r="D268" s="256">
        <v>486.2</v>
      </c>
      <c r="E268" s="256">
        <v>0</v>
      </c>
      <c r="F268" s="256">
        <v>17.399999999999999</v>
      </c>
      <c r="G268" s="256">
        <v>30.4</v>
      </c>
      <c r="H268" s="256">
        <v>1.1000000000000001</v>
      </c>
      <c r="I268" s="256">
        <v>207</v>
      </c>
    </row>
    <row r="269" spans="1:9" ht="12" customHeight="1" x14ac:dyDescent="0.25">
      <c r="A269" s="302"/>
      <c r="C269" s="198">
        <v>44845.5</v>
      </c>
      <c r="D269" s="256">
        <v>485.5</v>
      </c>
      <c r="E269" s="256">
        <v>0</v>
      </c>
      <c r="F269" s="256">
        <v>17.600000000000001</v>
      </c>
      <c r="G269" s="256">
        <v>26.6</v>
      </c>
      <c r="H269" s="256">
        <v>1.3</v>
      </c>
      <c r="I269" s="256">
        <v>341.8</v>
      </c>
    </row>
    <row r="270" spans="1:9" ht="12" customHeight="1" x14ac:dyDescent="0.25">
      <c r="A270" s="302"/>
      <c r="C270" s="198">
        <v>44845.541666666664</v>
      </c>
      <c r="D270" s="256">
        <v>484.8</v>
      </c>
      <c r="E270" s="256">
        <v>0</v>
      </c>
      <c r="F270" s="256">
        <v>19.100000000000001</v>
      </c>
      <c r="G270" s="256">
        <v>26.5</v>
      </c>
      <c r="H270" s="256">
        <v>2</v>
      </c>
      <c r="I270" s="256">
        <v>48.6</v>
      </c>
    </row>
    <row r="271" spans="1:9" ht="12" customHeight="1" x14ac:dyDescent="0.25">
      <c r="A271" s="302"/>
      <c r="C271" s="198">
        <v>44845.583333333336</v>
      </c>
      <c r="D271" s="256">
        <v>484.3</v>
      </c>
      <c r="E271" s="256">
        <v>0</v>
      </c>
      <c r="F271" s="256">
        <v>17.899999999999999</v>
      </c>
      <c r="G271" s="256">
        <v>32.799999999999997</v>
      </c>
      <c r="H271" s="256">
        <v>2.9</v>
      </c>
      <c r="I271" s="256">
        <v>49</v>
      </c>
    </row>
    <row r="272" spans="1:9" ht="12" customHeight="1" x14ac:dyDescent="0.25">
      <c r="A272" s="302"/>
      <c r="C272" s="198">
        <v>44845.625</v>
      </c>
      <c r="D272" s="256">
        <v>484.3</v>
      </c>
      <c r="E272" s="256">
        <v>0</v>
      </c>
      <c r="F272" s="256">
        <v>15.3</v>
      </c>
      <c r="G272" s="256">
        <v>40</v>
      </c>
      <c r="H272" s="256">
        <v>2.4</v>
      </c>
      <c r="I272" s="256">
        <v>61.5</v>
      </c>
    </row>
    <row r="273" spans="1:9" ht="12" customHeight="1" x14ac:dyDescent="0.25">
      <c r="A273" s="302"/>
      <c r="C273" s="198">
        <v>44845.666666666664</v>
      </c>
      <c r="D273" s="256">
        <v>485.1</v>
      </c>
      <c r="E273" s="256">
        <v>0</v>
      </c>
      <c r="F273" s="256">
        <v>12</v>
      </c>
      <c r="G273" s="256">
        <v>53.4</v>
      </c>
      <c r="H273" s="256">
        <v>1.4</v>
      </c>
      <c r="I273" s="256">
        <v>318.3</v>
      </c>
    </row>
    <row r="274" spans="1:9" ht="12" customHeight="1" x14ac:dyDescent="0.25">
      <c r="A274" s="302"/>
      <c r="C274" s="198">
        <v>44845.708333333336</v>
      </c>
      <c r="D274" s="256">
        <v>485.5</v>
      </c>
      <c r="E274" s="256">
        <v>0</v>
      </c>
      <c r="F274" s="256">
        <v>10.199999999999999</v>
      </c>
      <c r="G274" s="256">
        <v>62</v>
      </c>
      <c r="H274" s="256">
        <v>2.2999999999999998</v>
      </c>
      <c r="I274" s="256">
        <v>287.89999999999998</v>
      </c>
    </row>
    <row r="275" spans="1:9" ht="12" customHeight="1" x14ac:dyDescent="0.25">
      <c r="A275" s="302"/>
      <c r="C275" s="198">
        <v>44845.75</v>
      </c>
      <c r="D275" s="256">
        <v>485.8</v>
      </c>
      <c r="E275" s="256">
        <v>0</v>
      </c>
      <c r="F275" s="256">
        <v>8.6999999999999993</v>
      </c>
      <c r="G275" s="256">
        <v>62.9</v>
      </c>
      <c r="H275" s="256">
        <v>2.2000000000000002</v>
      </c>
      <c r="I275" s="256">
        <v>333.7</v>
      </c>
    </row>
    <row r="276" spans="1:9" ht="12" customHeight="1" x14ac:dyDescent="0.25">
      <c r="A276" s="302"/>
      <c r="C276" s="198">
        <v>44845.791666666664</v>
      </c>
      <c r="D276" s="256">
        <v>486</v>
      </c>
      <c r="E276" s="256">
        <v>0</v>
      </c>
      <c r="F276" s="256">
        <v>7.9</v>
      </c>
      <c r="G276" s="256">
        <v>65.2</v>
      </c>
      <c r="H276" s="256">
        <v>1.6</v>
      </c>
      <c r="I276" s="256">
        <v>271.3</v>
      </c>
    </row>
    <row r="277" spans="1:9" ht="12" customHeight="1" x14ac:dyDescent="0.25">
      <c r="A277" s="302"/>
      <c r="C277" s="198">
        <v>44845.833333333336</v>
      </c>
      <c r="D277" s="256">
        <v>486.2</v>
      </c>
      <c r="E277" s="256">
        <v>0</v>
      </c>
      <c r="F277" s="256">
        <v>7.5</v>
      </c>
      <c r="G277" s="256">
        <v>66.400000000000006</v>
      </c>
      <c r="H277" s="256">
        <v>1.7</v>
      </c>
      <c r="I277" s="256">
        <v>260.3</v>
      </c>
    </row>
    <row r="278" spans="1:9" ht="12" customHeight="1" x14ac:dyDescent="0.25">
      <c r="A278" s="302"/>
      <c r="C278" s="198">
        <v>44845.875</v>
      </c>
      <c r="D278" s="256">
        <v>486.4</v>
      </c>
      <c r="E278" s="256">
        <v>0</v>
      </c>
      <c r="F278" s="256">
        <v>6.8</v>
      </c>
      <c r="G278" s="256">
        <v>69.599999999999994</v>
      </c>
      <c r="H278" s="256">
        <v>2.1</v>
      </c>
      <c r="I278" s="256">
        <v>266.8</v>
      </c>
    </row>
    <row r="279" spans="1:9" ht="12" customHeight="1" x14ac:dyDescent="0.25">
      <c r="A279" s="302"/>
      <c r="C279" s="198">
        <v>44845.916666666664</v>
      </c>
      <c r="D279" s="256">
        <v>486.7</v>
      </c>
      <c r="E279" s="256">
        <v>0</v>
      </c>
      <c r="F279" s="256">
        <v>6.1</v>
      </c>
      <c r="G279" s="256">
        <v>73.3</v>
      </c>
      <c r="H279" s="256">
        <v>1.6</v>
      </c>
      <c r="I279" s="256">
        <v>269.2</v>
      </c>
    </row>
    <row r="280" spans="1:9" ht="12" customHeight="1" x14ac:dyDescent="0.25">
      <c r="A280" s="302"/>
      <c r="C280" s="198">
        <v>44845.958333333336</v>
      </c>
      <c r="D280" s="256">
        <v>486.5</v>
      </c>
      <c r="E280" s="256">
        <v>0</v>
      </c>
      <c r="F280" s="256">
        <v>5.4</v>
      </c>
      <c r="G280" s="256">
        <v>72.3</v>
      </c>
      <c r="H280" s="256">
        <v>1</v>
      </c>
      <c r="I280" s="256">
        <v>305.3</v>
      </c>
    </row>
    <row r="281" spans="1:9" ht="12" customHeight="1" x14ac:dyDescent="0.25">
      <c r="A281" s="302">
        <v>12</v>
      </c>
      <c r="C281" s="198">
        <v>44846</v>
      </c>
      <c r="D281" s="256">
        <v>486.2</v>
      </c>
      <c r="E281" s="256">
        <v>0</v>
      </c>
      <c r="F281" s="256">
        <v>4.4000000000000004</v>
      </c>
      <c r="G281" s="256">
        <v>71.099999999999994</v>
      </c>
      <c r="H281" s="256">
        <v>1</v>
      </c>
      <c r="I281" s="256">
        <v>335.7</v>
      </c>
    </row>
    <row r="282" spans="1:9" ht="12" customHeight="1" x14ac:dyDescent="0.25">
      <c r="A282" s="302"/>
      <c r="C282" s="198">
        <v>44846.041666666664</v>
      </c>
      <c r="D282" s="256">
        <v>486.1</v>
      </c>
      <c r="E282" s="256">
        <v>0</v>
      </c>
      <c r="F282" s="256">
        <v>3.8</v>
      </c>
      <c r="G282" s="256">
        <v>69.3</v>
      </c>
      <c r="H282" s="256">
        <v>1.8</v>
      </c>
      <c r="I282" s="256">
        <v>356.6</v>
      </c>
    </row>
    <row r="283" spans="1:9" ht="12" customHeight="1" x14ac:dyDescent="0.25">
      <c r="A283" s="302"/>
      <c r="C283" s="198">
        <v>44846.083333333336</v>
      </c>
      <c r="D283" s="256">
        <v>486</v>
      </c>
      <c r="E283" s="256">
        <v>0</v>
      </c>
      <c r="F283" s="256">
        <v>3.5</v>
      </c>
      <c r="G283" s="256">
        <v>68.7</v>
      </c>
      <c r="H283" s="256">
        <v>2</v>
      </c>
      <c r="I283" s="256">
        <v>357.3</v>
      </c>
    </row>
    <row r="284" spans="1:9" ht="12" customHeight="1" x14ac:dyDescent="0.25">
      <c r="A284" s="302"/>
      <c r="C284" s="198">
        <v>44846.125</v>
      </c>
      <c r="D284" s="256">
        <v>485.8</v>
      </c>
      <c r="E284" s="256">
        <v>0</v>
      </c>
      <c r="F284" s="256">
        <v>3.4</v>
      </c>
      <c r="G284" s="256">
        <v>73.3</v>
      </c>
      <c r="H284" s="256">
        <v>1.9</v>
      </c>
      <c r="I284" s="256">
        <v>350.2</v>
      </c>
    </row>
    <row r="285" spans="1:9" ht="12" customHeight="1" x14ac:dyDescent="0.25">
      <c r="A285" s="302"/>
      <c r="C285" s="198">
        <v>44846.166666666664</v>
      </c>
      <c r="D285" s="256">
        <v>486</v>
      </c>
      <c r="E285" s="256">
        <v>0</v>
      </c>
      <c r="F285" s="256">
        <v>2.2000000000000002</v>
      </c>
      <c r="G285" s="256">
        <v>77.7</v>
      </c>
      <c r="H285" s="256">
        <v>2.7</v>
      </c>
      <c r="I285" s="256">
        <v>356.1</v>
      </c>
    </row>
    <row r="286" spans="1:9" ht="12" customHeight="1" x14ac:dyDescent="0.25">
      <c r="A286" s="302"/>
      <c r="C286" s="198">
        <v>44846.208333333336</v>
      </c>
      <c r="D286" s="256">
        <v>486.4</v>
      </c>
      <c r="E286" s="256">
        <v>0</v>
      </c>
      <c r="F286" s="256">
        <v>1.9</v>
      </c>
      <c r="G286" s="256">
        <v>72.5</v>
      </c>
      <c r="H286" s="256">
        <v>1.7</v>
      </c>
      <c r="I286" s="256">
        <v>342.1</v>
      </c>
    </row>
    <row r="287" spans="1:9" ht="12" customHeight="1" x14ac:dyDescent="0.25">
      <c r="A287" s="302"/>
      <c r="C287" s="198">
        <v>44846.25</v>
      </c>
      <c r="D287" s="256">
        <v>486.8</v>
      </c>
      <c r="E287" s="256">
        <v>0</v>
      </c>
      <c r="F287" s="256">
        <v>1.8</v>
      </c>
      <c r="G287" s="256">
        <v>69.599999999999994</v>
      </c>
      <c r="H287" s="256">
        <v>1.2</v>
      </c>
      <c r="I287" s="256">
        <v>328.8</v>
      </c>
    </row>
    <row r="288" spans="1:9" ht="12" customHeight="1" x14ac:dyDescent="0.25">
      <c r="A288" s="302"/>
      <c r="C288" s="198">
        <v>44846.291666666664</v>
      </c>
      <c r="D288" s="256">
        <v>487.1</v>
      </c>
      <c r="E288" s="256">
        <v>0</v>
      </c>
      <c r="F288" s="256">
        <v>4.4000000000000004</v>
      </c>
      <c r="G288" s="256">
        <v>63.3</v>
      </c>
      <c r="H288" s="256">
        <v>0.9</v>
      </c>
      <c r="I288" s="256">
        <v>245.6</v>
      </c>
    </row>
    <row r="289" spans="1:9" ht="12" customHeight="1" x14ac:dyDescent="0.25">
      <c r="A289" s="302"/>
      <c r="C289" s="198">
        <v>44846.333333333336</v>
      </c>
      <c r="D289" s="256">
        <v>487</v>
      </c>
      <c r="E289" s="256">
        <v>0</v>
      </c>
      <c r="F289" s="256">
        <v>7.1</v>
      </c>
      <c r="G289" s="256">
        <v>56.6</v>
      </c>
      <c r="H289" s="256">
        <v>0.9</v>
      </c>
      <c r="I289" s="256">
        <v>251.3</v>
      </c>
    </row>
    <row r="290" spans="1:9" ht="12" customHeight="1" x14ac:dyDescent="0.25">
      <c r="A290" s="302"/>
      <c r="C290" s="198">
        <v>44846.375</v>
      </c>
      <c r="D290" s="256">
        <v>486.7</v>
      </c>
      <c r="E290" s="256">
        <v>0</v>
      </c>
      <c r="F290" s="256">
        <v>10.3</v>
      </c>
      <c r="G290" s="256">
        <v>51.4</v>
      </c>
      <c r="H290" s="256">
        <v>1.2</v>
      </c>
      <c r="I290" s="256">
        <v>251.6</v>
      </c>
    </row>
    <row r="291" spans="1:9" ht="12" customHeight="1" x14ac:dyDescent="0.25">
      <c r="A291" s="302"/>
      <c r="C291" s="198">
        <v>44846.416666666664</v>
      </c>
      <c r="D291" s="256">
        <v>486.1</v>
      </c>
      <c r="E291" s="256">
        <v>0</v>
      </c>
      <c r="F291" s="256">
        <v>13.8</v>
      </c>
      <c r="G291" s="256">
        <v>43.6</v>
      </c>
      <c r="H291" s="256">
        <v>1.3</v>
      </c>
      <c r="I291" s="256">
        <v>260</v>
      </c>
    </row>
    <row r="292" spans="1:9" ht="12" customHeight="1" x14ac:dyDescent="0.25">
      <c r="A292" s="302"/>
      <c r="C292" s="198">
        <v>44846.458333333336</v>
      </c>
      <c r="D292" s="256">
        <v>485.3</v>
      </c>
      <c r="E292" s="256">
        <v>0</v>
      </c>
      <c r="F292" s="256">
        <v>17.399999999999999</v>
      </c>
      <c r="G292" s="256">
        <v>18.399999999999999</v>
      </c>
      <c r="H292" s="256">
        <v>1.1000000000000001</v>
      </c>
      <c r="I292" s="256">
        <v>206.3</v>
      </c>
    </row>
    <row r="293" spans="1:9" ht="12" customHeight="1" x14ac:dyDescent="0.25">
      <c r="A293" s="302"/>
      <c r="C293" s="198">
        <v>44846.5</v>
      </c>
      <c r="D293" s="256">
        <v>484.4</v>
      </c>
      <c r="E293" s="256">
        <v>0</v>
      </c>
      <c r="F293" s="256">
        <v>19.100000000000001</v>
      </c>
      <c r="G293" s="256">
        <v>10.4</v>
      </c>
      <c r="H293" s="256">
        <v>1.3</v>
      </c>
      <c r="I293" s="256">
        <v>141.69999999999999</v>
      </c>
    </row>
    <row r="294" spans="1:9" ht="12" customHeight="1" x14ac:dyDescent="0.25">
      <c r="A294" s="302"/>
      <c r="C294" s="198">
        <v>44846.541666666664</v>
      </c>
      <c r="D294" s="256">
        <v>483.6</v>
      </c>
      <c r="E294" s="256">
        <v>0</v>
      </c>
      <c r="F294" s="256">
        <v>19.5</v>
      </c>
      <c r="G294" s="256">
        <v>11.2</v>
      </c>
      <c r="H294" s="256">
        <v>1.9</v>
      </c>
      <c r="I294" s="256">
        <v>201.6</v>
      </c>
    </row>
    <row r="295" spans="1:9" ht="12" customHeight="1" x14ac:dyDescent="0.25">
      <c r="A295" s="302"/>
      <c r="C295" s="198">
        <v>44846.583333333336</v>
      </c>
      <c r="D295" s="256">
        <v>483.2</v>
      </c>
      <c r="E295" s="256">
        <v>0</v>
      </c>
      <c r="F295" s="256">
        <v>18.899999999999999</v>
      </c>
      <c r="G295" s="256">
        <v>25.3</v>
      </c>
      <c r="H295" s="256">
        <v>2.5</v>
      </c>
      <c r="I295" s="256">
        <v>34.6</v>
      </c>
    </row>
    <row r="296" spans="1:9" ht="12" customHeight="1" x14ac:dyDescent="0.25">
      <c r="A296" s="302"/>
      <c r="C296" s="198">
        <v>44846.625</v>
      </c>
      <c r="D296" s="256">
        <v>482.9</v>
      </c>
      <c r="E296" s="256">
        <v>0</v>
      </c>
      <c r="F296" s="256">
        <v>16.899999999999999</v>
      </c>
      <c r="G296" s="256">
        <v>33.799999999999997</v>
      </c>
      <c r="H296" s="256">
        <v>2.6</v>
      </c>
      <c r="I296" s="256">
        <v>35.700000000000003</v>
      </c>
    </row>
    <row r="297" spans="1:9" ht="12" customHeight="1" x14ac:dyDescent="0.25">
      <c r="A297" s="302"/>
      <c r="C297" s="198">
        <v>44846.666666666664</v>
      </c>
      <c r="D297" s="256">
        <v>483.3</v>
      </c>
      <c r="E297" s="256">
        <v>1</v>
      </c>
      <c r="F297" s="256">
        <v>14.2</v>
      </c>
      <c r="G297" s="256">
        <v>45.4</v>
      </c>
      <c r="H297" s="256">
        <v>3</v>
      </c>
      <c r="I297" s="256">
        <v>74.3</v>
      </c>
    </row>
    <row r="298" spans="1:9" ht="12" customHeight="1" x14ac:dyDescent="0.25">
      <c r="A298" s="302"/>
      <c r="C298" s="198">
        <v>44846.708333333336</v>
      </c>
      <c r="D298" s="256">
        <v>483.7</v>
      </c>
      <c r="E298" s="256">
        <v>0</v>
      </c>
      <c r="F298" s="256">
        <v>12.7</v>
      </c>
      <c r="G298" s="256">
        <v>47.9</v>
      </c>
      <c r="H298" s="256">
        <v>2</v>
      </c>
      <c r="I298" s="256">
        <v>34.299999999999997</v>
      </c>
    </row>
    <row r="299" spans="1:9" ht="12" customHeight="1" x14ac:dyDescent="0.25">
      <c r="A299" s="302"/>
      <c r="C299" s="198">
        <v>44846.75</v>
      </c>
      <c r="D299" s="256">
        <v>484.2</v>
      </c>
      <c r="E299" s="256">
        <v>0</v>
      </c>
      <c r="F299" s="256">
        <v>11.1</v>
      </c>
      <c r="G299" s="256">
        <v>61</v>
      </c>
      <c r="H299" s="256">
        <v>3.2</v>
      </c>
      <c r="I299" s="256">
        <v>65.099999999999994</v>
      </c>
    </row>
    <row r="300" spans="1:9" ht="12" customHeight="1" x14ac:dyDescent="0.25">
      <c r="A300" s="302"/>
      <c r="C300" s="198">
        <v>44846.791666666664</v>
      </c>
      <c r="D300" s="256">
        <v>484.7</v>
      </c>
      <c r="E300" s="256">
        <v>0</v>
      </c>
      <c r="F300" s="256">
        <v>10.5</v>
      </c>
      <c r="G300" s="256">
        <v>57.8</v>
      </c>
      <c r="H300" s="256">
        <v>1.7</v>
      </c>
      <c r="I300" s="256">
        <v>18.100000000000001</v>
      </c>
    </row>
    <row r="301" spans="1:9" ht="12" customHeight="1" x14ac:dyDescent="0.25">
      <c r="A301" s="302"/>
      <c r="C301" s="198">
        <v>44846.833333333336</v>
      </c>
      <c r="D301" s="256">
        <v>485</v>
      </c>
      <c r="E301" s="256">
        <v>0</v>
      </c>
      <c r="F301" s="256">
        <v>9.6</v>
      </c>
      <c r="G301" s="256">
        <v>52.6</v>
      </c>
      <c r="H301" s="256">
        <v>1.9</v>
      </c>
      <c r="I301" s="256">
        <v>356.1</v>
      </c>
    </row>
    <row r="302" spans="1:9" ht="12" customHeight="1" x14ac:dyDescent="0.25">
      <c r="A302" s="302"/>
      <c r="C302" s="198">
        <v>44846.875</v>
      </c>
      <c r="D302" s="256">
        <v>485.5</v>
      </c>
      <c r="E302" s="256">
        <v>0</v>
      </c>
      <c r="F302" s="256">
        <v>8.1999999999999993</v>
      </c>
      <c r="G302" s="256">
        <v>49.9</v>
      </c>
      <c r="H302" s="256">
        <v>2.1</v>
      </c>
      <c r="I302" s="256">
        <v>353.6</v>
      </c>
    </row>
    <row r="303" spans="1:9" ht="12" customHeight="1" x14ac:dyDescent="0.25">
      <c r="A303" s="302"/>
      <c r="C303" s="198">
        <v>44846.916666666664</v>
      </c>
      <c r="D303" s="256">
        <v>485.9</v>
      </c>
      <c r="E303" s="256">
        <v>0</v>
      </c>
      <c r="F303" s="256">
        <v>7.1</v>
      </c>
      <c r="G303" s="256">
        <v>48.1</v>
      </c>
      <c r="H303" s="256">
        <v>1.1000000000000001</v>
      </c>
      <c r="I303" s="256">
        <v>336.2</v>
      </c>
    </row>
    <row r="304" spans="1:9" ht="12" customHeight="1" x14ac:dyDescent="0.25">
      <c r="A304" s="302"/>
      <c r="C304" s="198">
        <v>44846.958333333336</v>
      </c>
      <c r="D304" s="256">
        <v>485.9</v>
      </c>
      <c r="E304" s="256">
        <v>0</v>
      </c>
      <c r="F304" s="256">
        <v>5.7</v>
      </c>
      <c r="G304" s="256">
        <v>52.8</v>
      </c>
      <c r="H304" s="256">
        <v>1.2</v>
      </c>
      <c r="I304" s="256">
        <v>302.89999999999998</v>
      </c>
    </row>
    <row r="305" spans="1:9" ht="12" customHeight="1" x14ac:dyDescent="0.25">
      <c r="A305" s="302">
        <v>13</v>
      </c>
      <c r="C305" s="198">
        <v>44847</v>
      </c>
      <c r="D305" s="256">
        <v>485.6</v>
      </c>
      <c r="E305" s="256">
        <v>0</v>
      </c>
      <c r="F305" s="256">
        <v>4.3</v>
      </c>
      <c r="G305" s="256">
        <v>52.5</v>
      </c>
      <c r="H305" s="256">
        <v>1</v>
      </c>
      <c r="I305" s="256">
        <v>305.89999999999998</v>
      </c>
    </row>
    <row r="306" spans="1:9" ht="12" customHeight="1" x14ac:dyDescent="0.25">
      <c r="A306" s="302"/>
      <c r="C306" s="198">
        <v>44847.041666666664</v>
      </c>
      <c r="D306" s="256">
        <v>485.4</v>
      </c>
      <c r="E306" s="256">
        <v>0</v>
      </c>
      <c r="F306" s="256">
        <v>3</v>
      </c>
      <c r="G306" s="256">
        <v>55.4</v>
      </c>
      <c r="H306" s="256">
        <v>1.3</v>
      </c>
      <c r="I306" s="256">
        <v>285</v>
      </c>
    </row>
    <row r="307" spans="1:9" ht="12" customHeight="1" x14ac:dyDescent="0.25">
      <c r="A307" s="302"/>
      <c r="C307" s="198">
        <v>44847.083333333336</v>
      </c>
      <c r="D307" s="256">
        <v>485.3</v>
      </c>
      <c r="E307" s="256">
        <v>0</v>
      </c>
      <c r="F307" s="256">
        <v>1.7</v>
      </c>
      <c r="G307" s="256">
        <v>53.1</v>
      </c>
      <c r="H307" s="256">
        <v>1.5</v>
      </c>
      <c r="I307" s="256">
        <v>269.5</v>
      </c>
    </row>
    <row r="308" spans="1:9" ht="12" customHeight="1" x14ac:dyDescent="0.25">
      <c r="A308" s="302"/>
      <c r="C308" s="198">
        <v>44847.125</v>
      </c>
      <c r="D308" s="256">
        <v>485.2</v>
      </c>
      <c r="E308" s="256">
        <v>0</v>
      </c>
      <c r="F308" s="256">
        <v>0.5</v>
      </c>
      <c r="G308" s="256">
        <v>55.1</v>
      </c>
      <c r="H308" s="256">
        <v>1.7</v>
      </c>
      <c r="I308" s="256">
        <v>267.2</v>
      </c>
    </row>
    <row r="309" spans="1:9" ht="12" customHeight="1" x14ac:dyDescent="0.25">
      <c r="A309" s="302"/>
      <c r="C309" s="198">
        <v>44847.166666666664</v>
      </c>
      <c r="D309" s="256">
        <v>485.3</v>
      </c>
      <c r="E309" s="256">
        <v>0</v>
      </c>
      <c r="F309" s="256">
        <v>-0.5</v>
      </c>
      <c r="G309" s="256">
        <v>56.6</v>
      </c>
      <c r="H309" s="256">
        <v>1.7</v>
      </c>
      <c r="I309" s="256">
        <v>270.10000000000002</v>
      </c>
    </row>
    <row r="310" spans="1:9" ht="12" customHeight="1" x14ac:dyDescent="0.25">
      <c r="A310" s="302"/>
      <c r="C310" s="198">
        <v>44847.208333333336</v>
      </c>
      <c r="D310" s="256">
        <v>485.7</v>
      </c>
      <c r="E310" s="256">
        <v>0</v>
      </c>
      <c r="F310" s="256">
        <v>-1.5</v>
      </c>
      <c r="G310" s="256">
        <v>57.4</v>
      </c>
      <c r="H310" s="256">
        <v>1.8</v>
      </c>
      <c r="I310" s="256">
        <v>265.39999999999998</v>
      </c>
    </row>
    <row r="311" spans="1:9" ht="12" customHeight="1" x14ac:dyDescent="0.25">
      <c r="A311" s="302"/>
      <c r="C311" s="198">
        <v>44847.25</v>
      </c>
      <c r="D311" s="256">
        <v>486.1</v>
      </c>
      <c r="E311" s="256">
        <v>0</v>
      </c>
      <c r="F311" s="256">
        <v>-2.2000000000000002</v>
      </c>
      <c r="G311" s="256">
        <v>58.9</v>
      </c>
      <c r="H311" s="256">
        <v>1.8</v>
      </c>
      <c r="I311" s="256">
        <v>266.89999999999998</v>
      </c>
    </row>
    <row r="312" spans="1:9" ht="12" customHeight="1" x14ac:dyDescent="0.25">
      <c r="A312" s="302"/>
      <c r="C312" s="198">
        <v>44847.291666666664</v>
      </c>
      <c r="D312" s="256">
        <v>486.2</v>
      </c>
      <c r="E312" s="256">
        <v>0</v>
      </c>
      <c r="F312" s="256">
        <v>1</v>
      </c>
      <c r="G312" s="256">
        <v>47.3</v>
      </c>
      <c r="H312" s="256">
        <v>0.9</v>
      </c>
      <c r="I312" s="256">
        <v>335</v>
      </c>
    </row>
    <row r="313" spans="1:9" ht="12" customHeight="1" x14ac:dyDescent="0.25">
      <c r="A313" s="302"/>
      <c r="C313" s="198">
        <v>44847.333333333336</v>
      </c>
      <c r="D313" s="256">
        <v>486.1</v>
      </c>
      <c r="E313" s="256">
        <v>0</v>
      </c>
      <c r="F313" s="256">
        <v>5.5</v>
      </c>
      <c r="G313" s="256">
        <v>33</v>
      </c>
      <c r="H313" s="256">
        <v>0.8</v>
      </c>
      <c r="I313" s="256">
        <v>266.8</v>
      </c>
    </row>
    <row r="314" spans="1:9" ht="12" customHeight="1" x14ac:dyDescent="0.25">
      <c r="A314" s="302"/>
      <c r="C314" s="198">
        <v>44847.375</v>
      </c>
      <c r="D314" s="256">
        <v>485.6</v>
      </c>
      <c r="E314" s="256">
        <v>0</v>
      </c>
      <c r="F314" s="256">
        <v>9.6999999999999993</v>
      </c>
      <c r="G314" s="256">
        <v>20.8</v>
      </c>
      <c r="H314" s="256">
        <v>0.9</v>
      </c>
      <c r="I314" s="256">
        <v>138.1</v>
      </c>
    </row>
    <row r="315" spans="1:9" ht="12" customHeight="1" x14ac:dyDescent="0.25">
      <c r="A315" s="302"/>
      <c r="C315" s="198">
        <v>44847.416666666664</v>
      </c>
      <c r="D315" s="256">
        <v>484.8</v>
      </c>
      <c r="E315" s="256">
        <v>0</v>
      </c>
      <c r="F315" s="256">
        <v>14.6</v>
      </c>
      <c r="G315" s="256">
        <v>11.6</v>
      </c>
      <c r="H315" s="256">
        <v>0.8</v>
      </c>
      <c r="I315" s="256">
        <v>143.80000000000001</v>
      </c>
    </row>
    <row r="316" spans="1:9" ht="12" customHeight="1" x14ac:dyDescent="0.25">
      <c r="A316" s="302"/>
      <c r="C316" s="198">
        <v>44847.458333333336</v>
      </c>
      <c r="D316" s="256">
        <v>483.9</v>
      </c>
      <c r="E316" s="256">
        <v>0</v>
      </c>
      <c r="F316" s="256">
        <v>18.7</v>
      </c>
      <c r="G316" s="256">
        <v>4.4000000000000004</v>
      </c>
      <c r="H316" s="256">
        <v>1.3</v>
      </c>
      <c r="I316" s="256">
        <v>144.30000000000001</v>
      </c>
    </row>
    <row r="317" spans="1:9" ht="12" customHeight="1" x14ac:dyDescent="0.25">
      <c r="A317" s="302"/>
      <c r="C317" s="198">
        <v>44847.5</v>
      </c>
      <c r="D317" s="256">
        <v>483.2</v>
      </c>
      <c r="E317" s="256">
        <v>0</v>
      </c>
      <c r="F317" s="256">
        <v>20</v>
      </c>
      <c r="G317" s="256">
        <v>2.9</v>
      </c>
      <c r="H317" s="256">
        <v>1.6</v>
      </c>
      <c r="I317" s="256">
        <v>238.2</v>
      </c>
    </row>
    <row r="318" spans="1:9" ht="12" customHeight="1" x14ac:dyDescent="0.25">
      <c r="A318" s="302"/>
      <c r="C318" s="198">
        <v>44847.541666666664</v>
      </c>
      <c r="D318" s="256">
        <v>482.6</v>
      </c>
      <c r="E318" s="256">
        <v>0</v>
      </c>
      <c r="F318" s="256">
        <v>20.7</v>
      </c>
      <c r="G318" s="256">
        <v>2.2999999999999998</v>
      </c>
      <c r="H318" s="256">
        <v>1.9</v>
      </c>
      <c r="I318" s="256">
        <v>241.5</v>
      </c>
    </row>
    <row r="319" spans="1:9" ht="12" customHeight="1" x14ac:dyDescent="0.25">
      <c r="A319" s="302"/>
      <c r="C319" s="198">
        <v>44847.583333333336</v>
      </c>
      <c r="D319" s="256">
        <v>482.1</v>
      </c>
      <c r="E319" s="256">
        <v>0</v>
      </c>
      <c r="F319" s="256">
        <v>20.399999999999999</v>
      </c>
      <c r="G319" s="256">
        <v>3</v>
      </c>
      <c r="H319" s="256">
        <v>1.9</v>
      </c>
      <c r="I319" s="256">
        <v>248</v>
      </c>
    </row>
    <row r="320" spans="1:9" ht="12" customHeight="1" x14ac:dyDescent="0.25">
      <c r="A320" s="302"/>
      <c r="C320" s="198">
        <v>44847.625</v>
      </c>
      <c r="D320" s="256">
        <v>481.9</v>
      </c>
      <c r="E320" s="256">
        <v>0</v>
      </c>
      <c r="F320" s="256">
        <v>19.600000000000001</v>
      </c>
      <c r="G320" s="256">
        <v>4.4000000000000004</v>
      </c>
      <c r="H320" s="256">
        <v>2.1</v>
      </c>
      <c r="I320" s="256">
        <v>239.5</v>
      </c>
    </row>
    <row r="321" spans="1:9" ht="12" customHeight="1" x14ac:dyDescent="0.25">
      <c r="A321" s="302"/>
      <c r="C321" s="198">
        <v>44847.666666666664</v>
      </c>
      <c r="D321" s="256">
        <v>482.2</v>
      </c>
      <c r="E321" s="256">
        <v>0</v>
      </c>
      <c r="F321" s="256">
        <v>17.100000000000001</v>
      </c>
      <c r="G321" s="256">
        <v>28.2</v>
      </c>
      <c r="H321" s="256">
        <v>2.9</v>
      </c>
      <c r="I321" s="256">
        <v>342</v>
      </c>
    </row>
    <row r="322" spans="1:9" ht="12" customHeight="1" x14ac:dyDescent="0.25">
      <c r="A322" s="302"/>
      <c r="C322" s="198">
        <v>44847.708333333336</v>
      </c>
      <c r="D322" s="256">
        <v>482.8</v>
      </c>
      <c r="E322" s="256">
        <v>0</v>
      </c>
      <c r="F322" s="256">
        <v>13.5</v>
      </c>
      <c r="G322" s="256">
        <v>48.7</v>
      </c>
      <c r="H322" s="256">
        <v>2.9</v>
      </c>
      <c r="I322" s="256">
        <v>44.8</v>
      </c>
    </row>
    <row r="323" spans="1:9" ht="12" customHeight="1" x14ac:dyDescent="0.25">
      <c r="A323" s="302"/>
      <c r="C323" s="198">
        <v>44847.75</v>
      </c>
      <c r="D323" s="256">
        <v>483.4</v>
      </c>
      <c r="E323" s="256">
        <v>0</v>
      </c>
      <c r="F323" s="256">
        <v>11.3</v>
      </c>
      <c r="G323" s="256">
        <v>56.7</v>
      </c>
      <c r="H323" s="256">
        <v>2.4</v>
      </c>
      <c r="I323" s="256">
        <v>37.1</v>
      </c>
    </row>
    <row r="324" spans="1:9" ht="12" customHeight="1" x14ac:dyDescent="0.25">
      <c r="A324" s="302"/>
      <c r="C324" s="198">
        <v>44847.791666666664</v>
      </c>
      <c r="D324" s="256">
        <v>484.1</v>
      </c>
      <c r="E324" s="256">
        <v>0</v>
      </c>
      <c r="F324" s="256">
        <v>10.4</v>
      </c>
      <c r="G324" s="256">
        <v>59.7</v>
      </c>
      <c r="H324" s="256">
        <v>2</v>
      </c>
      <c r="I324" s="256">
        <v>36.4</v>
      </c>
    </row>
    <row r="325" spans="1:9" ht="12" customHeight="1" x14ac:dyDescent="0.25">
      <c r="A325" s="302"/>
      <c r="C325" s="198">
        <v>44847.833333333336</v>
      </c>
      <c r="D325" s="256">
        <v>484.6</v>
      </c>
      <c r="E325" s="256">
        <v>0</v>
      </c>
      <c r="F325" s="256">
        <v>9.6999999999999993</v>
      </c>
      <c r="G325" s="256">
        <v>57</v>
      </c>
      <c r="H325" s="256">
        <v>1.3</v>
      </c>
      <c r="I325" s="256">
        <v>2.6</v>
      </c>
    </row>
    <row r="326" spans="1:9" ht="12" customHeight="1" x14ac:dyDescent="0.25">
      <c r="A326" s="302"/>
      <c r="C326" s="198">
        <v>44847.875</v>
      </c>
      <c r="D326" s="256">
        <v>485.1</v>
      </c>
      <c r="E326" s="256">
        <v>0</v>
      </c>
      <c r="F326" s="256">
        <v>8.9</v>
      </c>
      <c r="G326" s="256">
        <v>60.4</v>
      </c>
      <c r="H326" s="256">
        <v>1.2</v>
      </c>
      <c r="I326" s="256">
        <v>352.2</v>
      </c>
    </row>
    <row r="327" spans="1:9" ht="12" customHeight="1" x14ac:dyDescent="0.25">
      <c r="A327" s="302"/>
      <c r="C327" s="198">
        <v>44847.916666666664</v>
      </c>
      <c r="D327" s="256">
        <v>485.5</v>
      </c>
      <c r="E327" s="256">
        <v>0</v>
      </c>
      <c r="F327" s="256">
        <v>7.7</v>
      </c>
      <c r="G327" s="256">
        <v>51.2</v>
      </c>
      <c r="H327" s="256">
        <v>1.5</v>
      </c>
      <c r="I327" s="256">
        <v>281</v>
      </c>
    </row>
    <row r="328" spans="1:9" ht="12" customHeight="1" x14ac:dyDescent="0.25">
      <c r="A328" s="302"/>
      <c r="C328" s="198">
        <v>44847.958333333336</v>
      </c>
      <c r="D328" s="256">
        <v>485.5</v>
      </c>
      <c r="E328" s="256">
        <v>0</v>
      </c>
      <c r="F328" s="256">
        <v>6.2</v>
      </c>
      <c r="G328" s="256">
        <v>32.9</v>
      </c>
      <c r="H328" s="256">
        <v>1.8</v>
      </c>
      <c r="I328" s="256">
        <v>285.3</v>
      </c>
    </row>
    <row r="329" spans="1:9" ht="12" customHeight="1" x14ac:dyDescent="0.25">
      <c r="A329" s="302">
        <v>14</v>
      </c>
      <c r="C329" s="198">
        <v>44848</v>
      </c>
      <c r="D329" s="256">
        <v>485.5</v>
      </c>
      <c r="E329" s="256">
        <v>0</v>
      </c>
      <c r="F329" s="256">
        <v>6</v>
      </c>
      <c r="G329" s="256">
        <v>46.3</v>
      </c>
      <c r="H329" s="256">
        <v>1.7</v>
      </c>
      <c r="I329" s="256">
        <v>274</v>
      </c>
    </row>
    <row r="330" spans="1:9" ht="12" customHeight="1" x14ac:dyDescent="0.25">
      <c r="A330" s="302"/>
      <c r="C330" s="198">
        <v>44848.041666666664</v>
      </c>
      <c r="D330" s="256">
        <v>485.2</v>
      </c>
      <c r="E330" s="256">
        <v>0</v>
      </c>
      <c r="F330" s="256">
        <v>5.2</v>
      </c>
      <c r="G330" s="256">
        <v>43.6</v>
      </c>
      <c r="H330" s="256">
        <v>1.2</v>
      </c>
      <c r="I330" s="256">
        <v>268.39999999999998</v>
      </c>
    </row>
    <row r="331" spans="1:9" ht="12" customHeight="1" x14ac:dyDescent="0.25">
      <c r="A331" s="302"/>
      <c r="C331" s="198">
        <v>44848.083333333336</v>
      </c>
      <c r="D331" s="256">
        <v>485</v>
      </c>
      <c r="E331" s="256">
        <v>0</v>
      </c>
      <c r="F331" s="256">
        <v>4.2</v>
      </c>
      <c r="G331" s="256">
        <v>44.3</v>
      </c>
      <c r="H331" s="256">
        <v>1.3</v>
      </c>
      <c r="I331" s="256">
        <v>266.89999999999998</v>
      </c>
    </row>
    <row r="332" spans="1:9" ht="12" customHeight="1" x14ac:dyDescent="0.25">
      <c r="A332" s="302"/>
      <c r="C332" s="198">
        <v>44848.125</v>
      </c>
      <c r="D332" s="256">
        <v>484.9</v>
      </c>
      <c r="E332" s="256">
        <v>0</v>
      </c>
      <c r="F332" s="256">
        <v>3</v>
      </c>
      <c r="G332" s="256">
        <v>44.5</v>
      </c>
      <c r="H332" s="256">
        <v>1.1000000000000001</v>
      </c>
      <c r="I332" s="256">
        <v>278.89999999999998</v>
      </c>
    </row>
    <row r="333" spans="1:9" ht="12" customHeight="1" x14ac:dyDescent="0.25">
      <c r="A333" s="302"/>
      <c r="C333" s="198">
        <v>44848.166666666664</v>
      </c>
      <c r="D333" s="256">
        <v>485.1</v>
      </c>
      <c r="E333" s="256">
        <v>0</v>
      </c>
      <c r="F333" s="256">
        <v>2.5</v>
      </c>
      <c r="G333" s="256">
        <v>46</v>
      </c>
      <c r="H333" s="256">
        <v>1.3</v>
      </c>
      <c r="I333" s="256">
        <v>293.39999999999998</v>
      </c>
    </row>
    <row r="334" spans="1:9" ht="12" customHeight="1" x14ac:dyDescent="0.25">
      <c r="A334" s="302"/>
      <c r="C334" s="198">
        <v>44848.208333333336</v>
      </c>
      <c r="D334" s="256">
        <v>485.5</v>
      </c>
      <c r="E334" s="256">
        <v>0</v>
      </c>
      <c r="F334" s="256">
        <v>2</v>
      </c>
      <c r="G334" s="256">
        <v>46.3</v>
      </c>
      <c r="H334" s="256">
        <v>1.7</v>
      </c>
      <c r="I334" s="256">
        <v>286.89999999999998</v>
      </c>
    </row>
    <row r="335" spans="1:9" ht="12" customHeight="1" x14ac:dyDescent="0.25">
      <c r="A335" s="302"/>
      <c r="C335" s="198">
        <v>44848.25</v>
      </c>
      <c r="D335" s="256">
        <v>486.1</v>
      </c>
      <c r="E335" s="256">
        <v>0</v>
      </c>
      <c r="F335" s="256">
        <v>1.8</v>
      </c>
      <c r="G335" s="256">
        <v>47.3</v>
      </c>
      <c r="H335" s="256">
        <v>1.5</v>
      </c>
      <c r="I335" s="256">
        <v>285.39999999999998</v>
      </c>
    </row>
    <row r="336" spans="1:9" ht="12" customHeight="1" x14ac:dyDescent="0.25">
      <c r="A336" s="302"/>
      <c r="C336" s="198">
        <v>44848.291666666664</v>
      </c>
      <c r="D336" s="256">
        <v>486.5</v>
      </c>
      <c r="E336" s="256">
        <v>0</v>
      </c>
      <c r="F336" s="256">
        <v>4.5</v>
      </c>
      <c r="G336" s="256">
        <v>43.6</v>
      </c>
      <c r="H336" s="256">
        <v>0.5</v>
      </c>
      <c r="I336" s="256">
        <v>265.5</v>
      </c>
    </row>
    <row r="337" spans="1:9" ht="12" customHeight="1" x14ac:dyDescent="0.25">
      <c r="A337" s="302"/>
      <c r="C337" s="198">
        <v>44848.333333333336</v>
      </c>
      <c r="D337" s="256">
        <v>486.4</v>
      </c>
      <c r="E337" s="256">
        <v>0</v>
      </c>
      <c r="F337" s="256">
        <v>7.1</v>
      </c>
      <c r="G337" s="256">
        <v>41.7</v>
      </c>
      <c r="H337" s="256">
        <v>0.7</v>
      </c>
      <c r="I337" s="256">
        <v>147</v>
      </c>
    </row>
    <row r="338" spans="1:9" ht="12" customHeight="1" x14ac:dyDescent="0.25">
      <c r="A338" s="302"/>
      <c r="C338" s="198">
        <v>44848.375</v>
      </c>
      <c r="D338" s="256">
        <v>486.2</v>
      </c>
      <c r="E338" s="256">
        <v>0</v>
      </c>
      <c r="F338" s="256">
        <v>9.6999999999999993</v>
      </c>
      <c r="G338" s="256">
        <v>41.5</v>
      </c>
      <c r="H338" s="256">
        <v>1</v>
      </c>
      <c r="I338" s="256">
        <v>157.69999999999999</v>
      </c>
    </row>
    <row r="339" spans="1:9" ht="12" customHeight="1" x14ac:dyDescent="0.25">
      <c r="A339" s="302"/>
      <c r="C339" s="198">
        <v>44848.416666666664</v>
      </c>
      <c r="D339" s="256">
        <v>485.5</v>
      </c>
      <c r="E339" s="256">
        <v>0</v>
      </c>
      <c r="F339" s="256">
        <v>13.7</v>
      </c>
      <c r="G339" s="256">
        <v>30.8</v>
      </c>
      <c r="H339" s="256">
        <v>0.8</v>
      </c>
      <c r="I339" s="256">
        <v>253</v>
      </c>
    </row>
    <row r="340" spans="1:9" ht="12" customHeight="1" x14ac:dyDescent="0.25">
      <c r="A340" s="302"/>
      <c r="C340" s="198">
        <v>44848.458333333336</v>
      </c>
      <c r="D340" s="256">
        <v>484.8</v>
      </c>
      <c r="E340" s="256">
        <v>0</v>
      </c>
      <c r="F340" s="256">
        <v>16.7</v>
      </c>
      <c r="G340" s="256">
        <v>23.7</v>
      </c>
      <c r="H340" s="256">
        <v>0.8</v>
      </c>
      <c r="I340" s="256">
        <v>256.3</v>
      </c>
    </row>
    <row r="341" spans="1:9" ht="12" customHeight="1" x14ac:dyDescent="0.25">
      <c r="A341" s="302"/>
      <c r="C341" s="198">
        <v>44848.5</v>
      </c>
      <c r="D341" s="256">
        <v>484.2</v>
      </c>
      <c r="E341" s="256">
        <v>0</v>
      </c>
      <c r="F341" s="256">
        <v>18</v>
      </c>
      <c r="G341" s="256">
        <v>25</v>
      </c>
      <c r="H341" s="256">
        <v>2.4</v>
      </c>
      <c r="I341" s="256">
        <v>68.8</v>
      </c>
    </row>
    <row r="342" spans="1:9" ht="12" customHeight="1" x14ac:dyDescent="0.25">
      <c r="A342" s="302"/>
      <c r="C342" s="198">
        <v>44848.541666666664</v>
      </c>
      <c r="D342" s="256">
        <v>483.7</v>
      </c>
      <c r="E342" s="256">
        <v>0</v>
      </c>
      <c r="F342" s="256">
        <v>17.3</v>
      </c>
      <c r="G342" s="256">
        <v>31.1</v>
      </c>
      <c r="H342" s="256">
        <v>2.6</v>
      </c>
      <c r="I342" s="256">
        <v>66.8</v>
      </c>
    </row>
    <row r="343" spans="1:9" ht="12" customHeight="1" x14ac:dyDescent="0.25">
      <c r="A343" s="302"/>
      <c r="C343" s="198">
        <v>44848.583333333336</v>
      </c>
      <c r="D343" s="256">
        <v>483.2</v>
      </c>
      <c r="E343" s="256">
        <v>0</v>
      </c>
      <c r="F343" s="256">
        <v>16.5</v>
      </c>
      <c r="G343" s="256">
        <v>36.299999999999997</v>
      </c>
      <c r="H343" s="256">
        <v>3.2</v>
      </c>
      <c r="I343" s="256">
        <v>83.7</v>
      </c>
    </row>
    <row r="344" spans="1:9" ht="12" customHeight="1" x14ac:dyDescent="0.25">
      <c r="A344" s="302"/>
      <c r="C344" s="198">
        <v>44848.625</v>
      </c>
      <c r="D344" s="256">
        <v>483</v>
      </c>
      <c r="E344" s="256">
        <v>0</v>
      </c>
      <c r="F344" s="256">
        <v>15.2</v>
      </c>
      <c r="G344" s="256">
        <v>42.6</v>
      </c>
      <c r="H344" s="256">
        <v>2.9</v>
      </c>
      <c r="I344" s="256">
        <v>76.5</v>
      </c>
    </row>
    <row r="345" spans="1:9" ht="12" customHeight="1" x14ac:dyDescent="0.25">
      <c r="A345" s="302"/>
      <c r="C345" s="198">
        <v>44848.666666666664</v>
      </c>
      <c r="D345" s="256">
        <v>483.3</v>
      </c>
      <c r="E345" s="256">
        <v>0</v>
      </c>
      <c r="F345" s="256">
        <v>12.5</v>
      </c>
      <c r="G345" s="256">
        <v>51.1</v>
      </c>
      <c r="H345" s="256">
        <v>2.5</v>
      </c>
      <c r="I345" s="256">
        <v>67.099999999999994</v>
      </c>
    </row>
    <row r="346" spans="1:9" ht="12" customHeight="1" x14ac:dyDescent="0.25">
      <c r="A346" s="302"/>
      <c r="C346" s="198">
        <v>44848.708333333336</v>
      </c>
      <c r="D346" s="256">
        <v>483.7</v>
      </c>
      <c r="E346" s="256">
        <v>0</v>
      </c>
      <c r="F346" s="256">
        <v>11</v>
      </c>
      <c r="G346" s="256">
        <v>56.2</v>
      </c>
      <c r="H346" s="256">
        <v>2.4</v>
      </c>
      <c r="I346" s="256">
        <v>36.700000000000003</v>
      </c>
    </row>
    <row r="347" spans="1:9" ht="12" customHeight="1" x14ac:dyDescent="0.25">
      <c r="A347" s="302"/>
      <c r="C347" s="198">
        <v>44848.75</v>
      </c>
      <c r="D347" s="256">
        <v>484.5</v>
      </c>
      <c r="E347" s="256">
        <v>0</v>
      </c>
      <c r="F347" s="256">
        <v>10.1</v>
      </c>
      <c r="G347" s="256">
        <v>60.6</v>
      </c>
      <c r="H347" s="256">
        <v>1.9</v>
      </c>
      <c r="I347" s="256">
        <v>39.9</v>
      </c>
    </row>
    <row r="348" spans="1:9" ht="12" customHeight="1" x14ac:dyDescent="0.25">
      <c r="A348" s="302"/>
      <c r="C348" s="198">
        <v>44848.791666666664</v>
      </c>
      <c r="D348" s="256">
        <v>485.2</v>
      </c>
      <c r="E348" s="256">
        <v>0</v>
      </c>
      <c r="F348" s="256">
        <v>9.8000000000000007</v>
      </c>
      <c r="G348" s="256">
        <v>60.5</v>
      </c>
      <c r="H348" s="256">
        <v>2.2000000000000002</v>
      </c>
      <c r="I348" s="256">
        <v>36.700000000000003</v>
      </c>
    </row>
    <row r="349" spans="1:9" ht="12" customHeight="1" x14ac:dyDescent="0.25">
      <c r="A349" s="302"/>
      <c r="C349" s="198">
        <v>44848.833333333336</v>
      </c>
      <c r="D349" s="256">
        <v>485.6</v>
      </c>
      <c r="E349" s="256">
        <v>0</v>
      </c>
      <c r="F349" s="256">
        <v>9.3000000000000007</v>
      </c>
      <c r="G349" s="256">
        <v>64.400000000000006</v>
      </c>
      <c r="H349" s="256">
        <v>1.6</v>
      </c>
      <c r="I349" s="256">
        <v>37.6</v>
      </c>
    </row>
    <row r="350" spans="1:9" ht="12" customHeight="1" x14ac:dyDescent="0.25">
      <c r="A350" s="302"/>
      <c r="C350" s="198">
        <v>44848.875</v>
      </c>
      <c r="D350" s="256">
        <v>486.1</v>
      </c>
      <c r="E350" s="256">
        <v>0</v>
      </c>
      <c r="F350" s="256">
        <v>8.8000000000000007</v>
      </c>
      <c r="G350" s="256">
        <v>67.599999999999994</v>
      </c>
      <c r="H350" s="256">
        <v>1.3</v>
      </c>
      <c r="I350" s="256">
        <v>78.2</v>
      </c>
    </row>
    <row r="351" spans="1:9" ht="12" customHeight="1" x14ac:dyDescent="0.25">
      <c r="A351" s="302"/>
      <c r="C351" s="198">
        <v>44848.916666666664</v>
      </c>
      <c r="D351" s="256">
        <v>486.4</v>
      </c>
      <c r="E351" s="256">
        <v>0</v>
      </c>
      <c r="F351" s="256">
        <v>8.6999999999999993</v>
      </c>
      <c r="G351" s="256">
        <v>66.3</v>
      </c>
      <c r="H351" s="256">
        <v>1.7</v>
      </c>
      <c r="I351" s="256">
        <v>23.4</v>
      </c>
    </row>
    <row r="352" spans="1:9" ht="12" customHeight="1" x14ac:dyDescent="0.25">
      <c r="A352" s="302"/>
      <c r="C352" s="198">
        <v>44848.958333333336</v>
      </c>
      <c r="D352" s="256">
        <v>486.2</v>
      </c>
      <c r="E352" s="256">
        <v>0</v>
      </c>
      <c r="F352" s="256">
        <v>8.3000000000000007</v>
      </c>
      <c r="G352" s="256">
        <v>66.7</v>
      </c>
      <c r="H352" s="256">
        <v>1.8</v>
      </c>
      <c r="I352" s="256">
        <v>29.1</v>
      </c>
    </row>
    <row r="353" spans="1:9" ht="12" customHeight="1" x14ac:dyDescent="0.25">
      <c r="A353" s="302">
        <v>15</v>
      </c>
      <c r="C353" s="198">
        <v>44849</v>
      </c>
      <c r="D353" s="256">
        <v>485.9</v>
      </c>
      <c r="E353" s="256">
        <v>0</v>
      </c>
      <c r="F353" s="256">
        <v>8.3000000000000007</v>
      </c>
      <c r="G353" s="256">
        <v>63.6</v>
      </c>
      <c r="H353" s="256">
        <v>1.3</v>
      </c>
      <c r="I353" s="256">
        <v>19</v>
      </c>
    </row>
    <row r="354" spans="1:9" ht="12" customHeight="1" x14ac:dyDescent="0.25">
      <c r="A354" s="302"/>
      <c r="C354" s="198">
        <v>44849.041666666664</v>
      </c>
      <c r="D354" s="256">
        <v>485.4</v>
      </c>
      <c r="E354" s="256">
        <v>0</v>
      </c>
      <c r="F354" s="256">
        <v>8</v>
      </c>
      <c r="G354" s="256">
        <v>64.5</v>
      </c>
      <c r="H354" s="256">
        <v>1.2</v>
      </c>
      <c r="I354" s="256">
        <v>7.3</v>
      </c>
    </row>
    <row r="355" spans="1:9" ht="12" customHeight="1" x14ac:dyDescent="0.25">
      <c r="A355" s="302"/>
      <c r="C355" s="198">
        <v>44849.083333333336</v>
      </c>
      <c r="D355" s="256">
        <v>485.2</v>
      </c>
      <c r="E355" s="256">
        <v>0</v>
      </c>
      <c r="F355" s="256">
        <v>7.7</v>
      </c>
      <c r="G355" s="256">
        <v>64.8</v>
      </c>
      <c r="H355" s="256">
        <v>1.4</v>
      </c>
      <c r="I355" s="256">
        <v>43.7</v>
      </c>
    </row>
    <row r="356" spans="1:9" ht="12" customHeight="1" x14ac:dyDescent="0.25">
      <c r="A356" s="302"/>
      <c r="C356" s="198">
        <v>44849.125</v>
      </c>
      <c r="D356" s="256">
        <v>485.2</v>
      </c>
      <c r="E356" s="256">
        <v>0</v>
      </c>
      <c r="F356" s="256">
        <v>7.7</v>
      </c>
      <c r="G356" s="256">
        <v>66.8</v>
      </c>
      <c r="H356" s="256">
        <v>0.8</v>
      </c>
      <c r="I356" s="256">
        <v>38.6</v>
      </c>
    </row>
    <row r="357" spans="1:9" ht="12" customHeight="1" x14ac:dyDescent="0.25">
      <c r="A357" s="302"/>
      <c r="C357" s="198">
        <v>44849.166666666664</v>
      </c>
      <c r="D357" s="256">
        <v>485.4</v>
      </c>
      <c r="E357" s="256">
        <v>0</v>
      </c>
      <c r="F357" s="256">
        <v>7.3</v>
      </c>
      <c r="G357" s="256">
        <v>70.5</v>
      </c>
      <c r="H357" s="256">
        <v>1</v>
      </c>
      <c r="I357" s="256">
        <v>53.1</v>
      </c>
    </row>
    <row r="358" spans="1:9" ht="12" customHeight="1" x14ac:dyDescent="0.25">
      <c r="A358" s="302"/>
      <c r="C358" s="198">
        <v>44849.208333333336</v>
      </c>
      <c r="D358" s="256">
        <v>485.8</v>
      </c>
      <c r="E358" s="256">
        <v>0</v>
      </c>
      <c r="F358" s="256">
        <v>7.1</v>
      </c>
      <c r="G358" s="256">
        <v>71.2</v>
      </c>
      <c r="H358" s="256">
        <v>1.2</v>
      </c>
      <c r="I358" s="256">
        <v>6.1</v>
      </c>
    </row>
    <row r="359" spans="1:9" ht="12" customHeight="1" x14ac:dyDescent="0.25">
      <c r="A359" s="302"/>
      <c r="C359" s="198">
        <v>44849.25</v>
      </c>
      <c r="D359" s="256">
        <v>486</v>
      </c>
      <c r="E359" s="256">
        <v>0</v>
      </c>
      <c r="F359" s="256">
        <v>7.5</v>
      </c>
      <c r="G359" s="256">
        <v>64.7</v>
      </c>
      <c r="H359" s="256">
        <v>1.6</v>
      </c>
      <c r="I359" s="256">
        <v>41.6</v>
      </c>
    </row>
    <row r="360" spans="1:9" ht="12" customHeight="1" x14ac:dyDescent="0.25">
      <c r="A360" s="302"/>
      <c r="C360" s="198">
        <v>44849.291666666664</v>
      </c>
      <c r="D360" s="256">
        <v>486.3</v>
      </c>
      <c r="E360" s="256">
        <v>0</v>
      </c>
      <c r="F360" s="256">
        <v>9.4</v>
      </c>
      <c r="G360" s="256">
        <v>56.8</v>
      </c>
      <c r="H360" s="256">
        <v>0.7</v>
      </c>
      <c r="I360" s="256">
        <v>354.8</v>
      </c>
    </row>
    <row r="361" spans="1:9" ht="12" customHeight="1" x14ac:dyDescent="0.25">
      <c r="A361" s="302"/>
      <c r="C361" s="198">
        <v>44849.333333333336</v>
      </c>
      <c r="D361" s="256">
        <v>486.5</v>
      </c>
      <c r="E361" s="256">
        <v>0</v>
      </c>
      <c r="F361" s="256">
        <v>12.8</v>
      </c>
      <c r="G361" s="256">
        <v>46</v>
      </c>
      <c r="H361" s="256">
        <v>1.1000000000000001</v>
      </c>
      <c r="I361" s="256">
        <v>248.9</v>
      </c>
    </row>
    <row r="362" spans="1:9" ht="12" customHeight="1" x14ac:dyDescent="0.25">
      <c r="A362" s="302"/>
      <c r="C362" s="198">
        <v>44849.375</v>
      </c>
      <c r="D362" s="256">
        <v>486.4</v>
      </c>
      <c r="E362" s="256">
        <v>0</v>
      </c>
      <c r="F362" s="256">
        <v>14.2</v>
      </c>
      <c r="G362" s="256">
        <v>38.9</v>
      </c>
      <c r="H362" s="256">
        <v>1.5</v>
      </c>
      <c r="I362" s="256">
        <v>237.6</v>
      </c>
    </row>
    <row r="363" spans="1:9" ht="12" customHeight="1" x14ac:dyDescent="0.25">
      <c r="A363" s="302"/>
      <c r="C363" s="198">
        <v>44849.416666666664</v>
      </c>
      <c r="D363" s="256">
        <v>486</v>
      </c>
      <c r="E363" s="256">
        <v>0</v>
      </c>
      <c r="F363" s="256">
        <v>14.9</v>
      </c>
      <c r="G363" s="256">
        <v>35.200000000000003</v>
      </c>
      <c r="H363" s="256">
        <v>1</v>
      </c>
      <c r="I363" s="256">
        <v>121</v>
      </c>
    </row>
    <row r="364" spans="1:9" ht="12" customHeight="1" x14ac:dyDescent="0.25">
      <c r="A364" s="302"/>
      <c r="C364" s="198">
        <v>44849.458333333336</v>
      </c>
      <c r="D364" s="256">
        <v>485.4</v>
      </c>
      <c r="E364" s="256">
        <v>0</v>
      </c>
      <c r="F364" s="256">
        <v>17</v>
      </c>
      <c r="G364" s="256">
        <v>29.6</v>
      </c>
      <c r="H364" s="256">
        <v>1.6</v>
      </c>
      <c r="I364" s="256">
        <v>177.4</v>
      </c>
    </row>
    <row r="365" spans="1:9" ht="12" customHeight="1" x14ac:dyDescent="0.25">
      <c r="A365" s="302"/>
      <c r="C365" s="198">
        <v>44849.5</v>
      </c>
      <c r="D365" s="256">
        <v>484.8</v>
      </c>
      <c r="E365" s="256">
        <v>0</v>
      </c>
      <c r="F365" s="256">
        <v>17.2</v>
      </c>
      <c r="G365" s="256">
        <v>29</v>
      </c>
      <c r="H365" s="256">
        <v>2.2000000000000002</v>
      </c>
      <c r="I365" s="256">
        <v>90</v>
      </c>
    </row>
    <row r="366" spans="1:9" ht="12" customHeight="1" x14ac:dyDescent="0.25">
      <c r="A366" s="302"/>
      <c r="C366" s="198">
        <v>44849.541666666664</v>
      </c>
      <c r="D366" s="256">
        <v>484.3</v>
      </c>
      <c r="E366" s="256">
        <v>0</v>
      </c>
      <c r="F366" s="256">
        <v>16.899999999999999</v>
      </c>
      <c r="G366" s="256">
        <v>30.1</v>
      </c>
      <c r="H366" s="256">
        <v>3.3</v>
      </c>
      <c r="I366" s="256">
        <v>29.4</v>
      </c>
    </row>
    <row r="367" spans="1:9" ht="12" customHeight="1" x14ac:dyDescent="0.25">
      <c r="A367" s="302"/>
      <c r="C367" s="198">
        <v>44849.583333333336</v>
      </c>
      <c r="D367" s="256">
        <v>483.8</v>
      </c>
      <c r="E367" s="256">
        <v>0</v>
      </c>
      <c r="F367" s="256">
        <v>15.6</v>
      </c>
      <c r="G367" s="256">
        <v>34.200000000000003</v>
      </c>
      <c r="H367" s="256">
        <v>2.9</v>
      </c>
      <c r="I367" s="256">
        <v>44.7</v>
      </c>
    </row>
    <row r="368" spans="1:9" ht="12" customHeight="1" x14ac:dyDescent="0.25">
      <c r="A368" s="302"/>
      <c r="C368" s="198">
        <v>44849.625</v>
      </c>
      <c r="D368" s="256">
        <v>484.2</v>
      </c>
      <c r="E368" s="256">
        <v>0</v>
      </c>
      <c r="F368" s="256">
        <v>13.7</v>
      </c>
      <c r="G368" s="256">
        <v>42.2</v>
      </c>
      <c r="H368" s="256">
        <v>2.7</v>
      </c>
      <c r="I368" s="256">
        <v>74.3</v>
      </c>
    </row>
    <row r="369" spans="1:9" ht="12" customHeight="1" x14ac:dyDescent="0.25">
      <c r="A369" s="302"/>
      <c r="C369" s="198">
        <v>44849.666666666664</v>
      </c>
      <c r="D369" s="256">
        <v>485.1</v>
      </c>
      <c r="E369" s="256">
        <v>0</v>
      </c>
      <c r="F369" s="256">
        <v>11</v>
      </c>
      <c r="G369" s="256">
        <v>55.3</v>
      </c>
      <c r="H369" s="256">
        <v>2</v>
      </c>
      <c r="I369" s="256">
        <v>48.7</v>
      </c>
    </row>
    <row r="370" spans="1:9" ht="12" customHeight="1" x14ac:dyDescent="0.25">
      <c r="A370" s="302"/>
      <c r="C370" s="198">
        <v>44849.708333333336</v>
      </c>
      <c r="D370" s="256">
        <v>485.5</v>
      </c>
      <c r="E370" s="256">
        <v>0</v>
      </c>
      <c r="F370" s="256">
        <v>10.4</v>
      </c>
      <c r="G370" s="256">
        <v>56</v>
      </c>
      <c r="H370" s="256">
        <v>1.8</v>
      </c>
      <c r="I370" s="256">
        <v>61.7</v>
      </c>
    </row>
    <row r="371" spans="1:9" ht="12" customHeight="1" x14ac:dyDescent="0.25">
      <c r="A371" s="302"/>
      <c r="C371" s="198">
        <v>44849.75</v>
      </c>
      <c r="D371" s="256">
        <v>486</v>
      </c>
      <c r="E371" s="256">
        <v>0</v>
      </c>
      <c r="F371" s="256">
        <v>9.9</v>
      </c>
      <c r="G371" s="256">
        <v>56.2</v>
      </c>
      <c r="H371" s="256">
        <v>1.8</v>
      </c>
      <c r="I371" s="256">
        <v>169.1</v>
      </c>
    </row>
    <row r="372" spans="1:9" ht="12" customHeight="1" x14ac:dyDescent="0.25">
      <c r="A372" s="302"/>
      <c r="C372" s="198">
        <v>44849.791666666664</v>
      </c>
      <c r="D372" s="256">
        <v>486.3</v>
      </c>
      <c r="E372" s="256">
        <v>0</v>
      </c>
      <c r="F372" s="256">
        <v>8.8000000000000007</v>
      </c>
      <c r="G372" s="256">
        <v>59.4</v>
      </c>
      <c r="H372" s="256">
        <v>1.7</v>
      </c>
      <c r="I372" s="256">
        <v>186.7</v>
      </c>
    </row>
    <row r="373" spans="1:9" ht="12" customHeight="1" x14ac:dyDescent="0.25">
      <c r="A373" s="302"/>
      <c r="C373" s="198">
        <v>44849.833333333336</v>
      </c>
      <c r="D373" s="256">
        <v>486.5</v>
      </c>
      <c r="E373" s="256">
        <v>0</v>
      </c>
      <c r="F373" s="256">
        <v>8.6</v>
      </c>
      <c r="G373" s="256">
        <v>58.8</v>
      </c>
      <c r="H373" s="256">
        <v>0.9</v>
      </c>
      <c r="I373" s="256">
        <v>185.3</v>
      </c>
    </row>
    <row r="374" spans="1:9" ht="12" customHeight="1" x14ac:dyDescent="0.25">
      <c r="A374" s="302"/>
      <c r="C374" s="198">
        <v>44849.875</v>
      </c>
      <c r="D374" s="256">
        <v>486.6</v>
      </c>
      <c r="E374" s="256">
        <v>0</v>
      </c>
      <c r="F374" s="256">
        <v>7.9</v>
      </c>
      <c r="G374" s="256">
        <v>61.3</v>
      </c>
      <c r="H374" s="256">
        <v>0.5</v>
      </c>
      <c r="I374" s="256">
        <v>111.7</v>
      </c>
    </row>
    <row r="375" spans="1:9" ht="12" customHeight="1" x14ac:dyDescent="0.25">
      <c r="A375" s="302"/>
      <c r="C375" s="198">
        <v>44849.916666666664</v>
      </c>
      <c r="D375" s="256">
        <v>486.7</v>
      </c>
      <c r="E375" s="256">
        <v>0</v>
      </c>
      <c r="F375" s="256">
        <v>7.4</v>
      </c>
      <c r="G375" s="256">
        <v>61.7</v>
      </c>
      <c r="H375" s="256">
        <v>0.9</v>
      </c>
      <c r="I375" s="256">
        <v>48.7</v>
      </c>
    </row>
    <row r="376" spans="1:9" ht="12" customHeight="1" x14ac:dyDescent="0.25">
      <c r="A376" s="302"/>
      <c r="C376" s="198">
        <v>44849.958333333336</v>
      </c>
      <c r="D376" s="256">
        <v>486.6</v>
      </c>
      <c r="E376" s="256">
        <v>0</v>
      </c>
      <c r="F376" s="256">
        <v>6.6</v>
      </c>
      <c r="G376" s="256">
        <v>64.599999999999994</v>
      </c>
      <c r="H376" s="256">
        <v>0.8</v>
      </c>
      <c r="I376" s="256">
        <v>58.4</v>
      </c>
    </row>
    <row r="377" spans="1:9" ht="12" customHeight="1" x14ac:dyDescent="0.25">
      <c r="A377" s="302">
        <v>16</v>
      </c>
      <c r="C377" s="198">
        <v>44850</v>
      </c>
      <c r="D377" s="256">
        <v>486.3</v>
      </c>
      <c r="E377" s="256">
        <v>0</v>
      </c>
      <c r="F377" s="256">
        <v>5.7</v>
      </c>
      <c r="G377" s="256">
        <v>64.400000000000006</v>
      </c>
      <c r="H377" s="256">
        <v>1.5</v>
      </c>
      <c r="I377" s="256">
        <v>2.2999999999999998</v>
      </c>
    </row>
    <row r="378" spans="1:9" ht="12" customHeight="1" x14ac:dyDescent="0.25">
      <c r="A378" s="302"/>
      <c r="C378" s="198">
        <v>44850.041666666664</v>
      </c>
      <c r="D378" s="256">
        <v>486</v>
      </c>
      <c r="E378" s="256">
        <v>0</v>
      </c>
      <c r="F378" s="256">
        <v>4.9000000000000004</v>
      </c>
      <c r="G378" s="256">
        <v>67.7</v>
      </c>
      <c r="H378" s="256">
        <v>1.5</v>
      </c>
      <c r="I378" s="256">
        <v>321.7</v>
      </c>
    </row>
    <row r="379" spans="1:9" ht="12" customHeight="1" x14ac:dyDescent="0.25">
      <c r="A379" s="302"/>
      <c r="C379" s="198">
        <v>44850.083333333336</v>
      </c>
      <c r="D379" s="256">
        <v>485.9</v>
      </c>
      <c r="E379" s="256">
        <v>0</v>
      </c>
      <c r="F379" s="256">
        <v>4.2</v>
      </c>
      <c r="G379" s="256">
        <v>73.599999999999994</v>
      </c>
      <c r="H379" s="256">
        <v>1.1000000000000001</v>
      </c>
      <c r="I379" s="256">
        <v>281.10000000000002</v>
      </c>
    </row>
    <row r="380" spans="1:9" ht="12" customHeight="1" x14ac:dyDescent="0.25">
      <c r="A380" s="302"/>
      <c r="C380" s="198">
        <v>44850.125</v>
      </c>
      <c r="D380" s="256">
        <v>485.7</v>
      </c>
      <c r="E380" s="256">
        <v>0</v>
      </c>
      <c r="F380" s="256">
        <v>3.8</v>
      </c>
      <c r="G380" s="256">
        <v>75.2</v>
      </c>
      <c r="H380" s="256">
        <v>1</v>
      </c>
      <c r="I380" s="256">
        <v>270.2</v>
      </c>
    </row>
    <row r="381" spans="1:9" ht="12" customHeight="1" x14ac:dyDescent="0.25">
      <c r="A381" s="302"/>
      <c r="C381" s="198">
        <v>44850.166666666664</v>
      </c>
      <c r="D381" s="256">
        <v>486</v>
      </c>
      <c r="E381" s="256">
        <v>0</v>
      </c>
      <c r="F381" s="256">
        <v>3.8</v>
      </c>
      <c r="G381" s="256">
        <v>72.400000000000006</v>
      </c>
      <c r="H381" s="256">
        <v>0.9</v>
      </c>
      <c r="I381" s="256">
        <v>305.2</v>
      </c>
    </row>
    <row r="382" spans="1:9" ht="12" customHeight="1" x14ac:dyDescent="0.25">
      <c r="A382" s="302"/>
      <c r="C382" s="198">
        <v>44850.208333333336</v>
      </c>
      <c r="D382" s="256">
        <v>486.2</v>
      </c>
      <c r="E382" s="256">
        <v>0</v>
      </c>
      <c r="F382" s="256">
        <v>3.9</v>
      </c>
      <c r="G382" s="256">
        <v>73.099999999999994</v>
      </c>
      <c r="H382" s="256">
        <v>1.1000000000000001</v>
      </c>
      <c r="I382" s="256">
        <v>271.8</v>
      </c>
    </row>
    <row r="383" spans="1:9" ht="12" customHeight="1" x14ac:dyDescent="0.25">
      <c r="A383" s="302"/>
      <c r="C383" s="198">
        <v>44850.25</v>
      </c>
      <c r="D383" s="256">
        <v>486.5</v>
      </c>
      <c r="E383" s="256">
        <v>0</v>
      </c>
      <c r="F383" s="256">
        <v>4.0999999999999996</v>
      </c>
      <c r="G383" s="256">
        <v>71.900000000000006</v>
      </c>
      <c r="H383" s="256">
        <v>1.5</v>
      </c>
      <c r="I383" s="256">
        <v>275.89999999999998</v>
      </c>
    </row>
    <row r="384" spans="1:9" ht="12" customHeight="1" x14ac:dyDescent="0.25">
      <c r="A384" s="302"/>
      <c r="C384" s="198">
        <v>44850.291666666664</v>
      </c>
      <c r="D384" s="256">
        <v>486.8</v>
      </c>
      <c r="E384" s="256">
        <v>0</v>
      </c>
      <c r="F384" s="256">
        <v>5.6</v>
      </c>
      <c r="G384" s="256">
        <v>66.2</v>
      </c>
      <c r="H384" s="256">
        <v>0.8</v>
      </c>
      <c r="I384" s="256">
        <v>267</v>
      </c>
    </row>
    <row r="385" spans="1:9" ht="12" customHeight="1" x14ac:dyDescent="0.25">
      <c r="A385" s="302"/>
      <c r="C385" s="198">
        <v>44850.333333333336</v>
      </c>
      <c r="D385" s="256">
        <v>486.8</v>
      </c>
      <c r="E385" s="256">
        <v>0</v>
      </c>
      <c r="F385" s="256">
        <v>8.6</v>
      </c>
      <c r="G385" s="256">
        <v>58</v>
      </c>
      <c r="H385" s="256">
        <v>1</v>
      </c>
      <c r="I385" s="256">
        <v>122.7</v>
      </c>
    </row>
    <row r="386" spans="1:9" ht="12" customHeight="1" x14ac:dyDescent="0.25">
      <c r="A386" s="302"/>
      <c r="C386" s="198">
        <v>44850.375</v>
      </c>
      <c r="D386" s="256">
        <v>486.4</v>
      </c>
      <c r="E386" s="256">
        <v>0</v>
      </c>
      <c r="F386" s="256">
        <v>12</v>
      </c>
      <c r="G386" s="256">
        <v>46</v>
      </c>
      <c r="H386" s="256">
        <v>1.4</v>
      </c>
      <c r="I386" s="256">
        <v>128.80000000000001</v>
      </c>
    </row>
    <row r="387" spans="1:9" ht="12" customHeight="1" x14ac:dyDescent="0.25">
      <c r="A387" s="302"/>
      <c r="C387" s="198">
        <v>44850.416666666664</v>
      </c>
      <c r="D387" s="256">
        <v>485.9</v>
      </c>
      <c r="E387" s="256">
        <v>0</v>
      </c>
      <c r="F387" s="256">
        <v>13.5</v>
      </c>
      <c r="G387" s="256">
        <v>39.799999999999997</v>
      </c>
      <c r="H387" s="256">
        <v>0.8</v>
      </c>
      <c r="I387" s="256">
        <v>122</v>
      </c>
    </row>
    <row r="388" spans="1:9" ht="12" customHeight="1" x14ac:dyDescent="0.25">
      <c r="A388" s="302"/>
      <c r="C388" s="198">
        <v>44850.458333333336</v>
      </c>
      <c r="D388" s="256">
        <v>485.6</v>
      </c>
      <c r="E388" s="256">
        <v>0</v>
      </c>
      <c r="F388" s="256">
        <v>14.2</v>
      </c>
      <c r="G388" s="256">
        <v>37.9</v>
      </c>
      <c r="H388" s="256">
        <v>1</v>
      </c>
      <c r="I388" s="256">
        <v>135.9</v>
      </c>
    </row>
    <row r="389" spans="1:9" ht="12" customHeight="1" x14ac:dyDescent="0.25">
      <c r="A389" s="302"/>
      <c r="C389" s="198">
        <v>44850.5</v>
      </c>
      <c r="D389" s="256">
        <v>485</v>
      </c>
      <c r="E389" s="256">
        <v>0</v>
      </c>
      <c r="F389" s="256">
        <v>15.9</v>
      </c>
      <c r="G389" s="256">
        <v>35</v>
      </c>
      <c r="H389" s="256">
        <v>2.4</v>
      </c>
      <c r="I389" s="256">
        <v>107.6</v>
      </c>
    </row>
    <row r="390" spans="1:9" ht="12" customHeight="1" x14ac:dyDescent="0.25">
      <c r="A390" s="302"/>
      <c r="C390" s="198">
        <v>44850.541666666664</v>
      </c>
      <c r="D390" s="256">
        <v>484.1</v>
      </c>
      <c r="E390" s="256">
        <v>0</v>
      </c>
      <c r="F390" s="256">
        <v>17.7</v>
      </c>
      <c r="G390" s="256">
        <v>31.9</v>
      </c>
      <c r="H390" s="256">
        <v>2.2999999999999998</v>
      </c>
      <c r="I390" s="256">
        <v>53.6</v>
      </c>
    </row>
    <row r="391" spans="1:9" ht="12" customHeight="1" x14ac:dyDescent="0.25">
      <c r="A391" s="302"/>
      <c r="C391" s="198">
        <v>44850.583333333336</v>
      </c>
      <c r="D391" s="256">
        <v>483.4</v>
      </c>
      <c r="E391" s="256">
        <v>0</v>
      </c>
      <c r="F391" s="256">
        <v>17.600000000000001</v>
      </c>
      <c r="G391" s="256">
        <v>33.6</v>
      </c>
      <c r="H391" s="256">
        <v>2.4</v>
      </c>
      <c r="I391" s="256">
        <v>61.2</v>
      </c>
    </row>
    <row r="392" spans="1:9" ht="12" customHeight="1" x14ac:dyDescent="0.25">
      <c r="A392" s="302"/>
      <c r="C392" s="198">
        <v>44850.625</v>
      </c>
      <c r="D392" s="256">
        <v>483.9</v>
      </c>
      <c r="E392" s="256">
        <v>0</v>
      </c>
      <c r="F392" s="256">
        <v>13.5</v>
      </c>
      <c r="G392" s="256">
        <v>46.7</v>
      </c>
      <c r="H392" s="256">
        <v>1.8</v>
      </c>
      <c r="I392" s="256">
        <v>337.6</v>
      </c>
    </row>
    <row r="393" spans="1:9" ht="12" customHeight="1" x14ac:dyDescent="0.25">
      <c r="A393" s="302"/>
      <c r="C393" s="198">
        <v>44850.666666666664</v>
      </c>
      <c r="D393" s="256">
        <v>484.7</v>
      </c>
      <c r="E393" s="256">
        <v>0</v>
      </c>
      <c r="F393" s="256">
        <v>10.1</v>
      </c>
      <c r="G393" s="256">
        <v>58.7</v>
      </c>
      <c r="H393" s="256">
        <v>1.6</v>
      </c>
      <c r="I393" s="256">
        <v>122.5</v>
      </c>
    </row>
    <row r="394" spans="1:9" ht="12" customHeight="1" x14ac:dyDescent="0.25">
      <c r="A394" s="302"/>
      <c r="C394" s="198">
        <v>44850.708333333336</v>
      </c>
      <c r="D394" s="256">
        <v>484.7</v>
      </c>
      <c r="E394" s="256">
        <v>0</v>
      </c>
      <c r="F394" s="256">
        <v>9.5</v>
      </c>
      <c r="G394" s="256">
        <v>60.7</v>
      </c>
      <c r="H394" s="256">
        <v>1</v>
      </c>
      <c r="I394" s="256">
        <v>47.7</v>
      </c>
    </row>
    <row r="395" spans="1:9" ht="12" customHeight="1" x14ac:dyDescent="0.25">
      <c r="A395" s="302"/>
      <c r="C395" s="198">
        <v>44850.75</v>
      </c>
      <c r="D395" s="256">
        <v>484.8</v>
      </c>
      <c r="E395" s="256">
        <v>0</v>
      </c>
      <c r="F395" s="256">
        <v>9.6</v>
      </c>
      <c r="G395" s="256">
        <v>61</v>
      </c>
      <c r="H395" s="256">
        <v>0.7</v>
      </c>
      <c r="I395" s="256">
        <v>250.7</v>
      </c>
    </row>
    <row r="396" spans="1:9" ht="12" customHeight="1" x14ac:dyDescent="0.25">
      <c r="A396" s="302"/>
      <c r="C396" s="198">
        <v>44850.791666666664</v>
      </c>
      <c r="D396" s="256">
        <v>485.2</v>
      </c>
      <c r="E396" s="256">
        <v>0</v>
      </c>
      <c r="F396" s="256">
        <v>9.4</v>
      </c>
      <c r="G396" s="256">
        <v>63.8</v>
      </c>
      <c r="H396" s="256">
        <v>0.7</v>
      </c>
      <c r="I396" s="256">
        <v>276</v>
      </c>
    </row>
    <row r="397" spans="1:9" ht="12" customHeight="1" x14ac:dyDescent="0.25">
      <c r="A397" s="302"/>
      <c r="C397" s="198">
        <v>44850.833333333336</v>
      </c>
      <c r="D397" s="256">
        <v>485.7</v>
      </c>
      <c r="E397" s="256">
        <v>0</v>
      </c>
      <c r="F397" s="256">
        <v>9.1999999999999993</v>
      </c>
      <c r="G397" s="256">
        <v>64.2</v>
      </c>
      <c r="H397" s="256">
        <v>0.7</v>
      </c>
      <c r="I397" s="256">
        <v>358.2</v>
      </c>
    </row>
    <row r="398" spans="1:9" ht="12" customHeight="1" x14ac:dyDescent="0.25">
      <c r="A398" s="302"/>
      <c r="C398" s="198">
        <v>44850.875</v>
      </c>
      <c r="D398" s="256">
        <v>486</v>
      </c>
      <c r="E398" s="256">
        <v>0</v>
      </c>
      <c r="F398" s="256">
        <v>8.8000000000000007</v>
      </c>
      <c r="G398" s="256">
        <v>68.2</v>
      </c>
      <c r="H398" s="256">
        <v>1.2</v>
      </c>
      <c r="I398" s="256">
        <v>255.1</v>
      </c>
    </row>
    <row r="399" spans="1:9" ht="12" customHeight="1" x14ac:dyDescent="0.25">
      <c r="A399" s="302"/>
      <c r="C399" s="198">
        <v>44850.916666666664</v>
      </c>
      <c r="D399" s="256">
        <v>485.9</v>
      </c>
      <c r="E399" s="256">
        <v>0</v>
      </c>
      <c r="F399" s="256">
        <v>8.5</v>
      </c>
      <c r="G399" s="256">
        <v>68.3</v>
      </c>
      <c r="H399" s="256">
        <v>1.6</v>
      </c>
      <c r="I399" s="256">
        <v>271.39999999999998</v>
      </c>
    </row>
    <row r="400" spans="1:9" ht="12" customHeight="1" x14ac:dyDescent="0.25">
      <c r="A400" s="302"/>
      <c r="C400" s="198">
        <v>44850.958333333336</v>
      </c>
      <c r="D400" s="256">
        <v>485.8</v>
      </c>
      <c r="E400" s="256">
        <v>0</v>
      </c>
      <c r="F400" s="256">
        <v>8.1</v>
      </c>
      <c r="G400" s="256">
        <v>71.8</v>
      </c>
      <c r="H400" s="256">
        <v>2.2000000000000002</v>
      </c>
      <c r="I400" s="256">
        <v>265.5</v>
      </c>
    </row>
    <row r="401" spans="1:9" ht="12" customHeight="1" x14ac:dyDescent="0.25">
      <c r="A401" s="302">
        <v>17</v>
      </c>
      <c r="C401" s="198">
        <v>44851</v>
      </c>
      <c r="D401" s="256">
        <v>485.4</v>
      </c>
      <c r="E401" s="256">
        <v>0</v>
      </c>
      <c r="F401" s="256">
        <v>7.8</v>
      </c>
      <c r="G401" s="256">
        <v>73.599999999999994</v>
      </c>
      <c r="H401" s="256">
        <v>1.2</v>
      </c>
      <c r="I401" s="256">
        <v>260.5</v>
      </c>
    </row>
    <row r="402" spans="1:9" ht="12" customHeight="1" x14ac:dyDescent="0.25">
      <c r="A402" s="302"/>
      <c r="C402" s="198">
        <v>44851.041666666664</v>
      </c>
      <c r="D402" s="256">
        <v>485</v>
      </c>
      <c r="E402" s="256">
        <v>0</v>
      </c>
      <c r="F402" s="256">
        <v>7.4</v>
      </c>
      <c r="G402" s="256">
        <v>74.2</v>
      </c>
      <c r="H402" s="256">
        <v>1.3</v>
      </c>
      <c r="I402" s="256">
        <v>268.60000000000002</v>
      </c>
    </row>
    <row r="403" spans="1:9" ht="12" customHeight="1" x14ac:dyDescent="0.25">
      <c r="A403" s="302"/>
      <c r="C403" s="198">
        <v>44851.083333333336</v>
      </c>
      <c r="D403" s="256">
        <v>485</v>
      </c>
      <c r="E403" s="256">
        <v>0</v>
      </c>
      <c r="F403" s="256">
        <v>7.4</v>
      </c>
      <c r="G403" s="256">
        <v>73</v>
      </c>
      <c r="H403" s="256">
        <v>0.8</v>
      </c>
      <c r="I403" s="256">
        <v>257.60000000000002</v>
      </c>
    </row>
    <row r="404" spans="1:9" ht="12" customHeight="1" x14ac:dyDescent="0.25">
      <c r="A404" s="302"/>
      <c r="C404" s="198">
        <v>44851.125</v>
      </c>
      <c r="D404" s="256">
        <v>484.9</v>
      </c>
      <c r="E404" s="256">
        <v>0</v>
      </c>
      <c r="F404" s="256">
        <v>7.3</v>
      </c>
      <c r="G404" s="256">
        <v>73.3</v>
      </c>
      <c r="H404" s="256">
        <v>0.8</v>
      </c>
      <c r="I404" s="256">
        <v>266.3</v>
      </c>
    </row>
    <row r="405" spans="1:9" ht="12" customHeight="1" x14ac:dyDescent="0.25">
      <c r="A405" s="302"/>
      <c r="C405" s="198">
        <v>44851.166666666664</v>
      </c>
      <c r="D405" s="256">
        <v>485</v>
      </c>
      <c r="E405" s="256">
        <v>0</v>
      </c>
      <c r="F405" s="256">
        <v>6.9</v>
      </c>
      <c r="G405" s="256">
        <v>74</v>
      </c>
      <c r="H405" s="256">
        <v>1.4</v>
      </c>
      <c r="I405" s="256">
        <v>266.10000000000002</v>
      </c>
    </row>
    <row r="406" spans="1:9" ht="12" customHeight="1" x14ac:dyDescent="0.25">
      <c r="A406" s="302"/>
      <c r="C406" s="198">
        <v>44851.208333333336</v>
      </c>
      <c r="D406" s="256">
        <v>485.2</v>
      </c>
      <c r="E406" s="256">
        <v>0</v>
      </c>
      <c r="F406" s="256">
        <v>6.7</v>
      </c>
      <c r="G406" s="256">
        <v>74.2</v>
      </c>
      <c r="H406" s="256">
        <v>0.9</v>
      </c>
      <c r="I406" s="256">
        <v>269.60000000000002</v>
      </c>
    </row>
    <row r="407" spans="1:9" ht="12" customHeight="1" x14ac:dyDescent="0.25">
      <c r="A407" s="302"/>
      <c r="C407" s="198">
        <v>44851.25</v>
      </c>
      <c r="D407" s="256">
        <v>485.5</v>
      </c>
      <c r="E407" s="256">
        <v>0</v>
      </c>
      <c r="F407" s="256">
        <v>6.8</v>
      </c>
      <c r="G407" s="256">
        <v>72.900000000000006</v>
      </c>
      <c r="H407" s="256">
        <v>1.3</v>
      </c>
      <c r="I407" s="256">
        <v>269.2</v>
      </c>
    </row>
    <row r="408" spans="1:9" ht="12" customHeight="1" x14ac:dyDescent="0.25">
      <c r="A408" s="302"/>
      <c r="C408" s="198">
        <v>44851.291666666664</v>
      </c>
      <c r="D408" s="256">
        <v>485.9</v>
      </c>
      <c r="E408" s="256">
        <v>0</v>
      </c>
      <c r="F408" s="256">
        <v>8.5</v>
      </c>
      <c r="G408" s="256">
        <v>65.900000000000006</v>
      </c>
      <c r="H408" s="256">
        <v>0.6</v>
      </c>
      <c r="I408" s="256">
        <v>114</v>
      </c>
    </row>
    <row r="409" spans="1:9" ht="12" customHeight="1" x14ac:dyDescent="0.25">
      <c r="A409" s="302"/>
      <c r="C409" s="198">
        <v>44851.333333333336</v>
      </c>
      <c r="D409" s="256">
        <v>486</v>
      </c>
      <c r="E409" s="256">
        <v>0</v>
      </c>
      <c r="F409" s="256">
        <v>10</v>
      </c>
      <c r="G409" s="256">
        <v>58.6</v>
      </c>
      <c r="H409" s="256">
        <v>0.8</v>
      </c>
      <c r="I409" s="256">
        <v>127.8</v>
      </c>
    </row>
    <row r="410" spans="1:9" ht="12" customHeight="1" x14ac:dyDescent="0.25">
      <c r="A410" s="302"/>
      <c r="C410" s="198">
        <v>44851.375</v>
      </c>
      <c r="D410" s="256">
        <v>485.8</v>
      </c>
      <c r="E410" s="256">
        <v>0</v>
      </c>
      <c r="F410" s="256">
        <v>12.4</v>
      </c>
      <c r="G410" s="256">
        <v>48.9</v>
      </c>
      <c r="H410" s="256">
        <v>0.6</v>
      </c>
      <c r="I410" s="256">
        <v>60.3</v>
      </c>
    </row>
    <row r="411" spans="1:9" ht="12" customHeight="1" x14ac:dyDescent="0.25">
      <c r="A411" s="302"/>
      <c r="C411" s="198">
        <v>44851.416666666664</v>
      </c>
      <c r="D411" s="256">
        <v>485.3</v>
      </c>
      <c r="E411" s="256">
        <v>0</v>
      </c>
      <c r="F411" s="256">
        <v>15.8</v>
      </c>
      <c r="G411" s="256">
        <v>39.1</v>
      </c>
      <c r="H411" s="256">
        <v>1.1000000000000001</v>
      </c>
      <c r="I411" s="256">
        <v>358.7</v>
      </c>
    </row>
    <row r="412" spans="1:9" ht="12" customHeight="1" x14ac:dyDescent="0.25">
      <c r="A412" s="302"/>
      <c r="C412" s="198">
        <v>44851.458333333336</v>
      </c>
      <c r="D412" s="256">
        <v>484.6</v>
      </c>
      <c r="E412" s="256">
        <v>0</v>
      </c>
      <c r="F412" s="256">
        <v>17.600000000000001</v>
      </c>
      <c r="G412" s="256">
        <v>29.3</v>
      </c>
      <c r="H412" s="256">
        <v>1.5</v>
      </c>
      <c r="I412" s="256">
        <v>139.30000000000001</v>
      </c>
    </row>
    <row r="413" spans="1:9" ht="12" customHeight="1" x14ac:dyDescent="0.25">
      <c r="A413" s="302"/>
      <c r="C413" s="198">
        <v>44851.5</v>
      </c>
      <c r="D413" s="256">
        <v>483.8</v>
      </c>
      <c r="E413" s="256">
        <v>0</v>
      </c>
      <c r="F413" s="256">
        <v>18.600000000000001</v>
      </c>
      <c r="G413" s="256">
        <v>23.2</v>
      </c>
      <c r="H413" s="256">
        <v>1.9</v>
      </c>
      <c r="I413" s="256">
        <v>254.5</v>
      </c>
    </row>
    <row r="414" spans="1:9" ht="12" customHeight="1" x14ac:dyDescent="0.25">
      <c r="A414" s="302"/>
      <c r="C414" s="198">
        <v>44851.541666666664</v>
      </c>
      <c r="D414" s="256">
        <v>483.3</v>
      </c>
      <c r="E414" s="256">
        <v>0</v>
      </c>
      <c r="F414" s="256">
        <v>16.8</v>
      </c>
      <c r="G414" s="256">
        <v>38.9</v>
      </c>
      <c r="H414" s="256">
        <v>3.7</v>
      </c>
      <c r="I414" s="256">
        <v>32.4</v>
      </c>
    </row>
    <row r="415" spans="1:9" ht="12" customHeight="1" x14ac:dyDescent="0.25">
      <c r="A415" s="302"/>
      <c r="C415" s="198">
        <v>44851.583333333336</v>
      </c>
      <c r="D415" s="256">
        <v>482.9</v>
      </c>
      <c r="E415" s="256">
        <v>0</v>
      </c>
      <c r="F415" s="256">
        <v>15.8</v>
      </c>
      <c r="G415" s="256">
        <v>40.9</v>
      </c>
      <c r="H415" s="256">
        <v>2.6</v>
      </c>
      <c r="I415" s="256">
        <v>33.9</v>
      </c>
    </row>
    <row r="416" spans="1:9" ht="12" customHeight="1" x14ac:dyDescent="0.25">
      <c r="A416" s="302"/>
      <c r="C416" s="198">
        <v>44851.625</v>
      </c>
      <c r="D416" s="256">
        <v>482.8</v>
      </c>
      <c r="E416" s="256">
        <v>0</v>
      </c>
      <c r="F416" s="256">
        <v>15.2</v>
      </c>
      <c r="G416" s="256">
        <v>44.3</v>
      </c>
      <c r="H416" s="256">
        <v>2.5</v>
      </c>
      <c r="I416" s="256">
        <v>72.3</v>
      </c>
    </row>
    <row r="417" spans="1:9" ht="12" customHeight="1" x14ac:dyDescent="0.25">
      <c r="A417" s="302"/>
      <c r="C417" s="198">
        <v>44851.666666666664</v>
      </c>
      <c r="D417" s="256">
        <v>483.3</v>
      </c>
      <c r="E417" s="256">
        <v>0</v>
      </c>
      <c r="F417" s="256">
        <v>12.2</v>
      </c>
      <c r="G417" s="256">
        <v>58.5</v>
      </c>
      <c r="H417" s="256">
        <v>2.2000000000000002</v>
      </c>
      <c r="I417" s="256">
        <v>26</v>
      </c>
    </row>
    <row r="418" spans="1:9" ht="12" customHeight="1" x14ac:dyDescent="0.25">
      <c r="A418" s="302"/>
      <c r="C418" s="198">
        <v>44851.708333333336</v>
      </c>
      <c r="D418" s="256">
        <v>484</v>
      </c>
      <c r="E418" s="256">
        <v>0</v>
      </c>
      <c r="F418" s="256">
        <v>11.3</v>
      </c>
      <c r="G418" s="256">
        <v>61.1</v>
      </c>
      <c r="H418" s="256">
        <v>1.3</v>
      </c>
      <c r="I418" s="256">
        <v>47</v>
      </c>
    </row>
    <row r="419" spans="1:9" ht="12" customHeight="1" x14ac:dyDescent="0.25">
      <c r="A419" s="302"/>
      <c r="C419" s="198">
        <v>44851.75</v>
      </c>
      <c r="D419" s="256">
        <v>484.4</v>
      </c>
      <c r="E419" s="256">
        <v>0</v>
      </c>
      <c r="F419" s="256">
        <v>10.7</v>
      </c>
      <c r="G419" s="256">
        <v>61</v>
      </c>
      <c r="H419" s="256">
        <v>1.4</v>
      </c>
      <c r="I419" s="256">
        <v>25.3</v>
      </c>
    </row>
    <row r="420" spans="1:9" ht="12" customHeight="1" x14ac:dyDescent="0.25">
      <c r="A420" s="302"/>
      <c r="C420" s="198">
        <v>44851.791666666664</v>
      </c>
      <c r="D420" s="256">
        <v>484.9</v>
      </c>
      <c r="E420" s="256">
        <v>0</v>
      </c>
      <c r="F420" s="256">
        <v>10.4</v>
      </c>
      <c r="G420" s="256">
        <v>61.8</v>
      </c>
      <c r="H420" s="256">
        <v>1.1000000000000001</v>
      </c>
      <c r="I420" s="256">
        <v>21</v>
      </c>
    </row>
    <row r="421" spans="1:9" ht="12" customHeight="1" x14ac:dyDescent="0.25">
      <c r="A421" s="302"/>
      <c r="C421" s="198">
        <v>44851.833333333336</v>
      </c>
      <c r="D421" s="256">
        <v>485.2</v>
      </c>
      <c r="E421" s="256">
        <v>0</v>
      </c>
      <c r="F421" s="256">
        <v>10.1</v>
      </c>
      <c r="G421" s="256">
        <v>63.4</v>
      </c>
      <c r="H421" s="256">
        <v>1.2</v>
      </c>
      <c r="I421" s="256">
        <v>341.4</v>
      </c>
    </row>
    <row r="422" spans="1:9" ht="12" customHeight="1" x14ac:dyDescent="0.25">
      <c r="A422" s="302"/>
      <c r="C422" s="198">
        <v>44851.875</v>
      </c>
      <c r="D422" s="256">
        <v>485.6</v>
      </c>
      <c r="E422" s="256">
        <v>0</v>
      </c>
      <c r="F422" s="256">
        <v>9.9</v>
      </c>
      <c r="G422" s="256">
        <v>63.7</v>
      </c>
      <c r="H422" s="256">
        <v>1.3</v>
      </c>
      <c r="I422" s="256">
        <v>8.1999999999999993</v>
      </c>
    </row>
    <row r="423" spans="1:9" ht="12" customHeight="1" x14ac:dyDescent="0.25">
      <c r="A423" s="302"/>
      <c r="C423" s="198">
        <v>44851.916666666664</v>
      </c>
      <c r="D423" s="256">
        <v>485.7</v>
      </c>
      <c r="E423" s="256">
        <v>0</v>
      </c>
      <c r="F423" s="256">
        <v>9.6999999999999993</v>
      </c>
      <c r="G423" s="256">
        <v>63.3</v>
      </c>
      <c r="H423" s="256">
        <v>1.1000000000000001</v>
      </c>
      <c r="I423" s="256">
        <v>23.2</v>
      </c>
    </row>
    <row r="424" spans="1:9" ht="12" customHeight="1" x14ac:dyDescent="0.25">
      <c r="A424" s="302"/>
      <c r="C424" s="198">
        <v>44851.958333333336</v>
      </c>
      <c r="D424" s="256">
        <v>485.5</v>
      </c>
      <c r="E424" s="256">
        <v>0</v>
      </c>
      <c r="F424" s="256">
        <v>9.6</v>
      </c>
      <c r="G424" s="256">
        <v>64</v>
      </c>
      <c r="H424" s="256">
        <v>0.9</v>
      </c>
      <c r="I424" s="256">
        <v>54.6</v>
      </c>
    </row>
    <row r="425" spans="1:9" ht="12" customHeight="1" x14ac:dyDescent="0.25">
      <c r="A425" s="302">
        <v>18</v>
      </c>
      <c r="C425" s="198">
        <v>44852</v>
      </c>
      <c r="D425" s="256">
        <v>485</v>
      </c>
      <c r="E425" s="256">
        <v>0</v>
      </c>
      <c r="F425" s="256">
        <v>8.6</v>
      </c>
      <c r="G425" s="256">
        <v>65.2</v>
      </c>
      <c r="H425" s="256">
        <v>1.6</v>
      </c>
      <c r="I425" s="256">
        <v>356.1</v>
      </c>
    </row>
    <row r="426" spans="1:9" ht="12" customHeight="1" x14ac:dyDescent="0.25">
      <c r="A426" s="302"/>
      <c r="C426" s="198">
        <v>44852.041666666664</v>
      </c>
      <c r="D426" s="256">
        <v>484.7</v>
      </c>
      <c r="E426" s="256">
        <v>0</v>
      </c>
      <c r="F426" s="256">
        <v>7.4</v>
      </c>
      <c r="G426" s="256">
        <v>67.400000000000006</v>
      </c>
      <c r="H426" s="256">
        <v>2</v>
      </c>
      <c r="I426" s="256">
        <v>359</v>
      </c>
    </row>
    <row r="427" spans="1:9" ht="12" customHeight="1" x14ac:dyDescent="0.25">
      <c r="A427" s="302"/>
      <c r="C427" s="198">
        <v>44852.083333333336</v>
      </c>
      <c r="D427" s="256">
        <v>484.5</v>
      </c>
      <c r="E427" s="256">
        <v>0</v>
      </c>
      <c r="F427" s="256">
        <v>6.6</v>
      </c>
      <c r="G427" s="256">
        <v>68.5</v>
      </c>
      <c r="H427" s="256">
        <v>1.8</v>
      </c>
      <c r="I427" s="256">
        <v>352.2</v>
      </c>
    </row>
    <row r="428" spans="1:9" ht="12" customHeight="1" x14ac:dyDescent="0.25">
      <c r="A428" s="302"/>
      <c r="C428" s="198">
        <v>44852.125</v>
      </c>
      <c r="D428" s="256">
        <v>484.4</v>
      </c>
      <c r="E428" s="256">
        <v>0</v>
      </c>
      <c r="F428" s="256">
        <v>6.2</v>
      </c>
      <c r="G428" s="256">
        <v>68.8</v>
      </c>
      <c r="H428" s="256">
        <v>1.7</v>
      </c>
      <c r="I428" s="256">
        <v>337.6</v>
      </c>
    </row>
    <row r="429" spans="1:9" ht="12" customHeight="1" x14ac:dyDescent="0.25">
      <c r="A429" s="302"/>
      <c r="C429" s="198">
        <v>44852.166666666664</v>
      </c>
      <c r="D429" s="256">
        <v>484.6</v>
      </c>
      <c r="E429" s="256">
        <v>0</v>
      </c>
      <c r="F429" s="256">
        <v>6</v>
      </c>
      <c r="G429" s="256">
        <v>72.5</v>
      </c>
      <c r="H429" s="256">
        <v>1.6</v>
      </c>
      <c r="I429" s="256">
        <v>282.8</v>
      </c>
    </row>
    <row r="430" spans="1:9" ht="12" customHeight="1" x14ac:dyDescent="0.25">
      <c r="A430" s="302"/>
      <c r="C430" s="198">
        <v>44852.208333333336</v>
      </c>
      <c r="D430" s="256">
        <v>485</v>
      </c>
      <c r="E430" s="256">
        <v>0</v>
      </c>
      <c r="F430" s="256">
        <v>5.8</v>
      </c>
      <c r="G430" s="256">
        <v>71.900000000000006</v>
      </c>
      <c r="H430" s="256">
        <v>1.9</v>
      </c>
      <c r="I430" s="256">
        <v>272.7</v>
      </c>
    </row>
    <row r="431" spans="1:9" ht="12" customHeight="1" x14ac:dyDescent="0.25">
      <c r="A431" s="302"/>
      <c r="C431" s="198">
        <v>44852.25</v>
      </c>
      <c r="D431" s="256">
        <v>485.4</v>
      </c>
      <c r="E431" s="256">
        <v>0</v>
      </c>
      <c r="F431" s="256">
        <v>6.1</v>
      </c>
      <c r="G431" s="256">
        <v>68.3</v>
      </c>
      <c r="H431" s="256">
        <v>1.3</v>
      </c>
      <c r="I431" s="256">
        <v>269.60000000000002</v>
      </c>
    </row>
    <row r="432" spans="1:9" ht="12" customHeight="1" x14ac:dyDescent="0.25">
      <c r="A432" s="302"/>
      <c r="C432" s="198">
        <v>44852.291666666664</v>
      </c>
      <c r="D432" s="256">
        <v>485.9</v>
      </c>
      <c r="E432" s="256">
        <v>0</v>
      </c>
      <c r="F432" s="256">
        <v>7.1</v>
      </c>
      <c r="G432" s="256">
        <v>64.599999999999994</v>
      </c>
      <c r="H432" s="256">
        <v>0.8</v>
      </c>
      <c r="I432" s="256">
        <v>263.10000000000002</v>
      </c>
    </row>
    <row r="433" spans="1:9" ht="12" customHeight="1" x14ac:dyDescent="0.25">
      <c r="A433" s="302"/>
      <c r="C433" s="198">
        <v>44852.333333333336</v>
      </c>
      <c r="D433" s="256">
        <v>486.3</v>
      </c>
      <c r="E433" s="256">
        <v>0</v>
      </c>
      <c r="F433" s="256">
        <v>8.4</v>
      </c>
      <c r="G433" s="256">
        <v>63</v>
      </c>
      <c r="H433" s="256">
        <v>0.4</v>
      </c>
      <c r="I433" s="256">
        <v>266.39999999999998</v>
      </c>
    </row>
    <row r="434" spans="1:9" ht="12" customHeight="1" x14ac:dyDescent="0.25">
      <c r="A434" s="302"/>
      <c r="C434" s="198">
        <v>44852.375</v>
      </c>
      <c r="D434" s="256">
        <v>486.4</v>
      </c>
      <c r="E434" s="256">
        <v>0</v>
      </c>
      <c r="F434" s="256">
        <v>10.1</v>
      </c>
      <c r="G434" s="256">
        <v>57.9</v>
      </c>
      <c r="H434" s="256">
        <v>0.7</v>
      </c>
      <c r="I434" s="256">
        <v>218.7</v>
      </c>
    </row>
    <row r="435" spans="1:9" ht="12" customHeight="1" x14ac:dyDescent="0.25">
      <c r="A435" s="302"/>
      <c r="C435" s="198">
        <v>44852.416666666664</v>
      </c>
      <c r="D435" s="256">
        <v>486.2</v>
      </c>
      <c r="E435" s="256">
        <v>0</v>
      </c>
      <c r="F435" s="256">
        <v>11.9</v>
      </c>
      <c r="G435" s="256">
        <v>49.3</v>
      </c>
      <c r="H435" s="256">
        <v>0.8</v>
      </c>
      <c r="I435" s="256">
        <v>190.5</v>
      </c>
    </row>
    <row r="436" spans="1:9" ht="12" customHeight="1" x14ac:dyDescent="0.25">
      <c r="A436" s="302"/>
      <c r="C436" s="198">
        <v>44852.458333333336</v>
      </c>
      <c r="D436" s="256">
        <v>485.8</v>
      </c>
      <c r="E436" s="256">
        <v>0</v>
      </c>
      <c r="F436" s="256">
        <v>13.9</v>
      </c>
      <c r="G436" s="256">
        <v>41</v>
      </c>
      <c r="H436" s="256">
        <v>1.1000000000000001</v>
      </c>
      <c r="I436" s="256">
        <v>238.3</v>
      </c>
    </row>
    <row r="437" spans="1:9" ht="12" customHeight="1" x14ac:dyDescent="0.25">
      <c r="A437" s="302"/>
      <c r="C437" s="198">
        <v>44852.5</v>
      </c>
      <c r="D437" s="256">
        <v>485.2</v>
      </c>
      <c r="E437" s="256">
        <v>0</v>
      </c>
      <c r="F437" s="256">
        <v>15.2</v>
      </c>
      <c r="G437" s="256">
        <v>36.700000000000003</v>
      </c>
      <c r="H437" s="256">
        <v>0.9</v>
      </c>
      <c r="I437" s="256">
        <v>195.4</v>
      </c>
    </row>
    <row r="438" spans="1:9" ht="12" customHeight="1" x14ac:dyDescent="0.25">
      <c r="A438" s="302"/>
      <c r="C438" s="198">
        <v>44852.541666666664</v>
      </c>
      <c r="D438" s="256">
        <v>484.3</v>
      </c>
      <c r="E438" s="256">
        <v>0</v>
      </c>
      <c r="F438" s="256">
        <v>17.399999999999999</v>
      </c>
      <c r="G438" s="256">
        <v>33.4</v>
      </c>
      <c r="H438" s="256">
        <v>1.6</v>
      </c>
      <c r="I438" s="256">
        <v>81.5</v>
      </c>
    </row>
    <row r="439" spans="1:9" ht="12" customHeight="1" x14ac:dyDescent="0.25">
      <c r="A439" s="302"/>
      <c r="C439" s="198">
        <v>44852.583333333336</v>
      </c>
      <c r="D439" s="256">
        <v>483.8</v>
      </c>
      <c r="E439" s="256">
        <v>0</v>
      </c>
      <c r="F439" s="256">
        <v>16.8</v>
      </c>
      <c r="G439" s="256">
        <v>36.299999999999997</v>
      </c>
      <c r="H439" s="256">
        <v>3</v>
      </c>
      <c r="I439" s="256">
        <v>42.1</v>
      </c>
    </row>
    <row r="440" spans="1:9" ht="12" customHeight="1" x14ac:dyDescent="0.25">
      <c r="A440" s="302"/>
      <c r="C440" s="198">
        <v>44852.625</v>
      </c>
      <c r="D440" s="256">
        <v>483.4</v>
      </c>
      <c r="E440" s="256">
        <v>0</v>
      </c>
      <c r="F440" s="256">
        <v>15.2</v>
      </c>
      <c r="G440" s="256">
        <v>41.3</v>
      </c>
      <c r="H440" s="256">
        <v>2.7</v>
      </c>
      <c r="I440" s="256">
        <v>24.5</v>
      </c>
    </row>
    <row r="441" spans="1:9" ht="12" customHeight="1" x14ac:dyDescent="0.25">
      <c r="A441" s="302"/>
      <c r="C441" s="198">
        <v>44852.666666666664</v>
      </c>
      <c r="D441" s="256">
        <v>483.5</v>
      </c>
      <c r="E441" s="256">
        <v>0</v>
      </c>
      <c r="F441" s="256">
        <v>14.5</v>
      </c>
      <c r="G441" s="256">
        <v>43.5</v>
      </c>
      <c r="H441" s="256">
        <v>1.6</v>
      </c>
      <c r="I441" s="256">
        <v>10.7</v>
      </c>
    </row>
    <row r="442" spans="1:9" ht="12" customHeight="1" x14ac:dyDescent="0.25">
      <c r="A442" s="302"/>
      <c r="C442" s="198">
        <v>44852.708333333336</v>
      </c>
      <c r="D442" s="256">
        <v>484.1</v>
      </c>
      <c r="E442" s="256">
        <v>0</v>
      </c>
      <c r="F442" s="256">
        <v>13.3</v>
      </c>
      <c r="G442" s="256">
        <v>49.3</v>
      </c>
      <c r="H442" s="256">
        <v>1.2</v>
      </c>
      <c r="I442" s="256">
        <v>25.4</v>
      </c>
    </row>
    <row r="443" spans="1:9" ht="12" customHeight="1" x14ac:dyDescent="0.25">
      <c r="A443" s="302"/>
      <c r="C443" s="198">
        <v>44852.75</v>
      </c>
      <c r="D443" s="256">
        <v>484.8</v>
      </c>
      <c r="E443" s="256">
        <v>0</v>
      </c>
      <c r="F443" s="256">
        <v>11.4</v>
      </c>
      <c r="G443" s="256">
        <v>56.4</v>
      </c>
      <c r="H443" s="256">
        <v>1.7</v>
      </c>
      <c r="I443" s="256">
        <v>76.099999999999994</v>
      </c>
    </row>
    <row r="444" spans="1:9" ht="12" customHeight="1" x14ac:dyDescent="0.25">
      <c r="A444" s="302"/>
      <c r="C444" s="198">
        <v>44852.791666666664</v>
      </c>
      <c r="D444" s="256">
        <v>485.4</v>
      </c>
      <c r="E444" s="256">
        <v>0</v>
      </c>
      <c r="F444" s="256">
        <v>10.7</v>
      </c>
      <c r="G444" s="256">
        <v>57.9</v>
      </c>
      <c r="H444" s="256">
        <v>1.4</v>
      </c>
      <c r="I444" s="256">
        <v>47.4</v>
      </c>
    </row>
    <row r="445" spans="1:9" ht="12" customHeight="1" x14ac:dyDescent="0.25">
      <c r="A445" s="302"/>
      <c r="C445" s="198">
        <v>44852.833333333336</v>
      </c>
      <c r="D445" s="256">
        <v>486</v>
      </c>
      <c r="E445" s="256">
        <v>0</v>
      </c>
      <c r="F445" s="256">
        <v>10.1</v>
      </c>
      <c r="G445" s="256">
        <v>62.8</v>
      </c>
      <c r="H445" s="256">
        <v>1.4</v>
      </c>
      <c r="I445" s="256">
        <v>44.6</v>
      </c>
    </row>
    <row r="446" spans="1:9" ht="12" customHeight="1" x14ac:dyDescent="0.25">
      <c r="A446" s="302"/>
      <c r="C446" s="198">
        <v>44852.875</v>
      </c>
      <c r="D446" s="256">
        <v>486.5</v>
      </c>
      <c r="E446" s="256">
        <v>0</v>
      </c>
      <c r="F446" s="256">
        <v>9.6999999999999993</v>
      </c>
      <c r="G446" s="256">
        <v>64.3</v>
      </c>
      <c r="H446" s="256">
        <v>1.4</v>
      </c>
      <c r="I446" s="256">
        <v>51.4</v>
      </c>
    </row>
    <row r="447" spans="1:9" ht="12" customHeight="1" x14ac:dyDescent="0.25">
      <c r="A447" s="302"/>
      <c r="C447" s="198">
        <v>44852.916666666664</v>
      </c>
      <c r="D447" s="256">
        <v>486.4</v>
      </c>
      <c r="E447" s="256">
        <v>0</v>
      </c>
      <c r="F447" s="256">
        <v>9.6</v>
      </c>
      <c r="G447" s="256">
        <v>62.8</v>
      </c>
      <c r="H447" s="256">
        <v>1.5</v>
      </c>
      <c r="I447" s="256">
        <v>17</v>
      </c>
    </row>
    <row r="448" spans="1:9" ht="12" customHeight="1" x14ac:dyDescent="0.25">
      <c r="A448" s="302"/>
      <c r="C448" s="198">
        <v>44852.958333333336</v>
      </c>
      <c r="D448" s="256">
        <v>486.2</v>
      </c>
      <c r="E448" s="256">
        <v>0</v>
      </c>
      <c r="F448" s="256">
        <v>9.6999999999999993</v>
      </c>
      <c r="G448" s="256">
        <v>62.1</v>
      </c>
      <c r="H448" s="256">
        <v>1.6</v>
      </c>
      <c r="I448" s="256">
        <v>335.3</v>
      </c>
    </row>
    <row r="449" spans="1:9" ht="12" customHeight="1" x14ac:dyDescent="0.25">
      <c r="A449" s="302">
        <v>19</v>
      </c>
      <c r="C449" s="198">
        <v>44853</v>
      </c>
      <c r="D449" s="256">
        <v>486</v>
      </c>
      <c r="E449" s="256">
        <v>0</v>
      </c>
      <c r="F449" s="256">
        <v>8.8000000000000007</v>
      </c>
      <c r="G449" s="256">
        <v>71.400000000000006</v>
      </c>
      <c r="H449" s="256">
        <v>1.3</v>
      </c>
      <c r="I449" s="256">
        <v>229</v>
      </c>
    </row>
    <row r="450" spans="1:9" ht="12" customHeight="1" x14ac:dyDescent="0.25">
      <c r="A450" s="302"/>
      <c r="C450" s="198">
        <v>44853.041666666664</v>
      </c>
      <c r="D450" s="256">
        <v>485.8</v>
      </c>
      <c r="E450" s="256">
        <v>0</v>
      </c>
      <c r="F450" s="256">
        <v>7.9</v>
      </c>
      <c r="G450" s="256">
        <v>71.400000000000006</v>
      </c>
      <c r="H450" s="256">
        <v>2.4</v>
      </c>
      <c r="I450" s="256">
        <v>267.39999999999998</v>
      </c>
    </row>
    <row r="451" spans="1:9" ht="12" customHeight="1" x14ac:dyDescent="0.25">
      <c r="A451" s="302"/>
      <c r="C451" s="198">
        <v>44853.083333333336</v>
      </c>
      <c r="D451" s="256">
        <v>485.7</v>
      </c>
      <c r="E451" s="256">
        <v>0</v>
      </c>
      <c r="F451" s="256">
        <v>7.5</v>
      </c>
      <c r="G451" s="256">
        <v>72.8</v>
      </c>
      <c r="H451" s="256">
        <v>1.2</v>
      </c>
      <c r="I451" s="256">
        <v>269.5</v>
      </c>
    </row>
    <row r="452" spans="1:9" ht="12" customHeight="1" x14ac:dyDescent="0.25">
      <c r="A452" s="302"/>
      <c r="C452" s="198">
        <v>44853.125</v>
      </c>
      <c r="D452" s="256">
        <v>485.7</v>
      </c>
      <c r="E452" s="256">
        <v>0</v>
      </c>
      <c r="F452" s="256">
        <v>7.7</v>
      </c>
      <c r="G452" s="256">
        <v>71.599999999999994</v>
      </c>
      <c r="H452" s="256">
        <v>0.5</v>
      </c>
      <c r="I452" s="256">
        <v>262.39999999999998</v>
      </c>
    </row>
    <row r="453" spans="1:9" ht="12" customHeight="1" x14ac:dyDescent="0.25">
      <c r="A453" s="302"/>
      <c r="C453" s="198">
        <v>44853.166666666664</v>
      </c>
      <c r="D453" s="256">
        <v>485.9</v>
      </c>
      <c r="E453" s="256">
        <v>0</v>
      </c>
      <c r="F453" s="256">
        <v>7.6</v>
      </c>
      <c r="G453" s="256">
        <v>72.599999999999994</v>
      </c>
      <c r="H453" s="256">
        <v>0.5</v>
      </c>
      <c r="I453" s="256">
        <v>294.10000000000002</v>
      </c>
    </row>
    <row r="454" spans="1:9" ht="12" customHeight="1" x14ac:dyDescent="0.25">
      <c r="A454" s="302"/>
      <c r="C454" s="198">
        <v>44853.208333333336</v>
      </c>
      <c r="D454" s="256">
        <v>486.1</v>
      </c>
      <c r="E454" s="256">
        <v>0</v>
      </c>
      <c r="F454" s="256">
        <v>6.9</v>
      </c>
      <c r="G454" s="256">
        <v>70.099999999999994</v>
      </c>
      <c r="H454" s="256">
        <v>1.1000000000000001</v>
      </c>
      <c r="I454" s="256">
        <v>333.7</v>
      </c>
    </row>
    <row r="455" spans="1:9" ht="12" customHeight="1" x14ac:dyDescent="0.25">
      <c r="A455" s="302"/>
      <c r="C455" s="198">
        <v>44853.25</v>
      </c>
      <c r="D455" s="256">
        <v>486.5</v>
      </c>
      <c r="E455" s="256">
        <v>0</v>
      </c>
      <c r="F455" s="256">
        <v>7</v>
      </c>
      <c r="G455" s="256">
        <v>71.2</v>
      </c>
      <c r="H455" s="256">
        <v>1.2</v>
      </c>
      <c r="I455" s="256">
        <v>277.5</v>
      </c>
    </row>
    <row r="456" spans="1:9" ht="12" customHeight="1" x14ac:dyDescent="0.25">
      <c r="A456" s="302"/>
      <c r="C456" s="198">
        <v>44853.291666666664</v>
      </c>
      <c r="D456" s="256">
        <v>486.8</v>
      </c>
      <c r="E456" s="256">
        <v>0</v>
      </c>
      <c r="F456" s="256">
        <v>8.4</v>
      </c>
      <c r="G456" s="256">
        <v>67.099999999999994</v>
      </c>
      <c r="H456" s="256">
        <v>0.5</v>
      </c>
      <c r="I456" s="256">
        <v>254.7</v>
      </c>
    </row>
    <row r="457" spans="1:9" ht="12" customHeight="1" x14ac:dyDescent="0.25">
      <c r="A457" s="302"/>
      <c r="C457" s="198">
        <v>44853.333333333336</v>
      </c>
      <c r="D457" s="256">
        <v>487.1</v>
      </c>
      <c r="E457" s="256">
        <v>0</v>
      </c>
      <c r="F457" s="256">
        <v>9.6999999999999993</v>
      </c>
      <c r="G457" s="256">
        <v>63.9</v>
      </c>
      <c r="H457" s="256">
        <v>0.7</v>
      </c>
      <c r="I457" s="256">
        <v>176.3</v>
      </c>
    </row>
    <row r="458" spans="1:9" ht="12" customHeight="1" x14ac:dyDescent="0.25">
      <c r="A458" s="302"/>
      <c r="C458" s="198">
        <v>44853.375</v>
      </c>
      <c r="D458" s="256">
        <v>486.9</v>
      </c>
      <c r="E458" s="256">
        <v>0</v>
      </c>
      <c r="F458" s="256">
        <v>11.4</v>
      </c>
      <c r="G458" s="256">
        <v>56.9</v>
      </c>
      <c r="H458" s="256">
        <v>1.3</v>
      </c>
      <c r="I458" s="256">
        <v>171.8</v>
      </c>
    </row>
    <row r="459" spans="1:9" ht="12" customHeight="1" x14ac:dyDescent="0.25">
      <c r="A459" s="302"/>
      <c r="C459" s="198">
        <v>44853.416666666664</v>
      </c>
      <c r="D459" s="256">
        <v>486.5</v>
      </c>
      <c r="E459" s="256">
        <v>0</v>
      </c>
      <c r="F459" s="256">
        <v>12.7</v>
      </c>
      <c r="G459" s="256">
        <v>49</v>
      </c>
      <c r="H459" s="256">
        <v>1</v>
      </c>
      <c r="I459" s="256">
        <v>177.1</v>
      </c>
    </row>
    <row r="460" spans="1:9" ht="12" customHeight="1" x14ac:dyDescent="0.25">
      <c r="A460" s="302"/>
      <c r="C460" s="198">
        <v>44853.458333333336</v>
      </c>
      <c r="D460" s="256">
        <v>485.9</v>
      </c>
      <c r="E460" s="256">
        <v>0</v>
      </c>
      <c r="F460" s="256">
        <v>15.6</v>
      </c>
      <c r="G460" s="256">
        <v>39.6</v>
      </c>
      <c r="H460" s="256">
        <v>1.3</v>
      </c>
      <c r="I460" s="256">
        <v>173.9</v>
      </c>
    </row>
    <row r="461" spans="1:9" ht="12" customHeight="1" x14ac:dyDescent="0.25">
      <c r="A461" s="302"/>
      <c r="C461" s="198">
        <v>44853.5</v>
      </c>
      <c r="D461" s="256">
        <v>485.1</v>
      </c>
      <c r="E461" s="256">
        <v>0</v>
      </c>
      <c r="F461" s="256">
        <v>17.7</v>
      </c>
      <c r="G461" s="256">
        <v>33.9</v>
      </c>
      <c r="H461" s="256">
        <v>1.7</v>
      </c>
      <c r="I461" s="256">
        <v>150.80000000000001</v>
      </c>
    </row>
    <row r="462" spans="1:9" ht="12" customHeight="1" x14ac:dyDescent="0.25">
      <c r="A462" s="302"/>
      <c r="C462" s="198">
        <v>44853.541666666664</v>
      </c>
      <c r="D462" s="256">
        <v>484.3</v>
      </c>
      <c r="E462" s="256">
        <v>0</v>
      </c>
      <c r="F462" s="256">
        <v>17.600000000000001</v>
      </c>
      <c r="G462" s="256">
        <v>31.9</v>
      </c>
      <c r="H462" s="256">
        <v>2</v>
      </c>
      <c r="I462" s="256">
        <v>359.6</v>
      </c>
    </row>
    <row r="463" spans="1:9" ht="12" customHeight="1" x14ac:dyDescent="0.25">
      <c r="A463" s="302"/>
      <c r="C463" s="198">
        <v>44853.583333333336</v>
      </c>
      <c r="D463" s="256">
        <v>484.2</v>
      </c>
      <c r="E463" s="256">
        <v>0</v>
      </c>
      <c r="F463" s="256">
        <v>13.7</v>
      </c>
      <c r="G463" s="256">
        <v>47.9</v>
      </c>
      <c r="H463" s="256">
        <v>2.4</v>
      </c>
      <c r="I463" s="256">
        <v>318.3</v>
      </c>
    </row>
    <row r="464" spans="1:9" ht="12" customHeight="1" x14ac:dyDescent="0.25">
      <c r="A464" s="302"/>
      <c r="C464" s="198">
        <v>44853.625</v>
      </c>
      <c r="D464" s="256">
        <v>484.3</v>
      </c>
      <c r="E464" s="256">
        <v>0</v>
      </c>
      <c r="F464" s="256">
        <v>12.7</v>
      </c>
      <c r="G464" s="256">
        <v>52.6</v>
      </c>
      <c r="H464" s="256">
        <v>1.8</v>
      </c>
      <c r="I464" s="256">
        <v>257.3</v>
      </c>
    </row>
    <row r="465" spans="1:9" ht="12" customHeight="1" x14ac:dyDescent="0.25">
      <c r="A465" s="302"/>
      <c r="C465" s="198">
        <v>44853.666666666664</v>
      </c>
      <c r="D465" s="256">
        <v>484.3</v>
      </c>
      <c r="E465" s="256">
        <v>0</v>
      </c>
      <c r="F465" s="256">
        <v>12.2</v>
      </c>
      <c r="G465" s="256">
        <v>50.5</v>
      </c>
      <c r="H465" s="256">
        <v>0.9</v>
      </c>
      <c r="I465" s="256">
        <v>273.8</v>
      </c>
    </row>
    <row r="466" spans="1:9" ht="12" customHeight="1" x14ac:dyDescent="0.25">
      <c r="A466" s="302"/>
      <c r="C466" s="198">
        <v>44853.708333333336</v>
      </c>
      <c r="D466" s="256">
        <v>484.5</v>
      </c>
      <c r="E466" s="256">
        <v>0</v>
      </c>
      <c r="F466" s="256">
        <v>12.3</v>
      </c>
      <c r="G466" s="256">
        <v>49.9</v>
      </c>
      <c r="H466" s="256">
        <v>0.9</v>
      </c>
      <c r="I466" s="256">
        <v>303.7</v>
      </c>
    </row>
    <row r="467" spans="1:9" ht="12" customHeight="1" x14ac:dyDescent="0.25">
      <c r="A467" s="302"/>
      <c r="C467" s="198">
        <v>44853.75</v>
      </c>
      <c r="D467" s="256">
        <v>484.9</v>
      </c>
      <c r="E467" s="256">
        <v>0</v>
      </c>
      <c r="F467" s="256">
        <v>11.8</v>
      </c>
      <c r="G467" s="256">
        <v>53.7</v>
      </c>
      <c r="H467" s="256">
        <v>1</v>
      </c>
      <c r="I467" s="256">
        <v>338</v>
      </c>
    </row>
    <row r="468" spans="1:9" ht="12" customHeight="1" x14ac:dyDescent="0.25">
      <c r="A468" s="302"/>
      <c r="C468" s="198">
        <v>44853.791666666664</v>
      </c>
      <c r="D468" s="256">
        <v>485.4</v>
      </c>
      <c r="E468" s="256">
        <v>0</v>
      </c>
      <c r="F468" s="256">
        <v>11.6</v>
      </c>
      <c r="G468" s="256">
        <v>57.6</v>
      </c>
      <c r="H468" s="256">
        <v>1.2</v>
      </c>
      <c r="I468" s="256">
        <v>28.4</v>
      </c>
    </row>
    <row r="469" spans="1:9" ht="12" customHeight="1" x14ac:dyDescent="0.25">
      <c r="A469" s="302"/>
      <c r="C469" s="198">
        <v>44853.833333333336</v>
      </c>
      <c r="D469" s="256">
        <v>485.7</v>
      </c>
      <c r="E469" s="256">
        <v>0</v>
      </c>
      <c r="F469" s="256">
        <v>10.4</v>
      </c>
      <c r="G469" s="256">
        <v>60.8</v>
      </c>
      <c r="H469" s="256">
        <v>1.4</v>
      </c>
      <c r="I469" s="256">
        <v>335.1</v>
      </c>
    </row>
    <row r="470" spans="1:9" ht="12" customHeight="1" x14ac:dyDescent="0.25">
      <c r="A470" s="302"/>
      <c r="C470" s="198">
        <v>44853.875</v>
      </c>
      <c r="D470" s="256">
        <v>486.1</v>
      </c>
      <c r="E470" s="256">
        <v>0</v>
      </c>
      <c r="F470" s="256">
        <v>9.8000000000000007</v>
      </c>
      <c r="G470" s="256">
        <v>61.3</v>
      </c>
      <c r="H470" s="256">
        <v>1</v>
      </c>
      <c r="I470" s="256">
        <v>359.8</v>
      </c>
    </row>
    <row r="471" spans="1:9" ht="12" customHeight="1" x14ac:dyDescent="0.25">
      <c r="A471" s="302"/>
      <c r="C471" s="198">
        <v>44853.916666666664</v>
      </c>
      <c r="D471" s="256">
        <v>486.1</v>
      </c>
      <c r="E471" s="256">
        <v>0</v>
      </c>
      <c r="F471" s="256">
        <v>8.9</v>
      </c>
      <c r="G471" s="256">
        <v>63.1</v>
      </c>
      <c r="H471" s="256">
        <v>1.5</v>
      </c>
      <c r="I471" s="256">
        <v>358</v>
      </c>
    </row>
    <row r="472" spans="1:9" ht="12" customHeight="1" x14ac:dyDescent="0.25">
      <c r="A472" s="302"/>
      <c r="C472" s="198">
        <v>44853.958333333336</v>
      </c>
      <c r="D472" s="256">
        <v>485.9</v>
      </c>
      <c r="E472" s="256">
        <v>0</v>
      </c>
      <c r="F472" s="256">
        <v>7.9</v>
      </c>
      <c r="G472" s="256">
        <v>64.8</v>
      </c>
      <c r="H472" s="256">
        <v>1.6</v>
      </c>
      <c r="I472" s="256">
        <v>351.5</v>
      </c>
    </row>
    <row r="473" spans="1:9" ht="12" customHeight="1" x14ac:dyDescent="0.25">
      <c r="A473" s="302">
        <v>20</v>
      </c>
      <c r="C473" s="198">
        <v>44854</v>
      </c>
      <c r="D473" s="256">
        <v>485.7</v>
      </c>
      <c r="E473" s="256">
        <v>0</v>
      </c>
      <c r="F473" s="256">
        <v>6.9</v>
      </c>
      <c r="G473" s="256">
        <v>67.7</v>
      </c>
      <c r="H473" s="256">
        <v>1.2</v>
      </c>
      <c r="I473" s="256">
        <v>290.10000000000002</v>
      </c>
    </row>
    <row r="474" spans="1:9" ht="12" customHeight="1" x14ac:dyDescent="0.25">
      <c r="A474" s="302"/>
      <c r="C474" s="198">
        <v>44854.041666666664</v>
      </c>
      <c r="D474" s="256">
        <v>485.6</v>
      </c>
      <c r="E474" s="256">
        <v>0</v>
      </c>
      <c r="F474" s="256">
        <v>5.8</v>
      </c>
      <c r="G474" s="256">
        <v>72.5</v>
      </c>
      <c r="H474" s="256">
        <v>1.2</v>
      </c>
      <c r="I474" s="256">
        <v>272</v>
      </c>
    </row>
    <row r="475" spans="1:9" ht="12" customHeight="1" x14ac:dyDescent="0.25">
      <c r="A475" s="302"/>
      <c r="C475" s="198">
        <v>44854.083333333336</v>
      </c>
      <c r="D475" s="256">
        <v>485.3</v>
      </c>
      <c r="E475" s="256">
        <v>0</v>
      </c>
      <c r="F475" s="256">
        <v>5.4</v>
      </c>
      <c r="G475" s="256">
        <v>72.400000000000006</v>
      </c>
      <c r="H475" s="256">
        <v>1.1000000000000001</v>
      </c>
      <c r="I475" s="256">
        <v>269.89999999999998</v>
      </c>
    </row>
    <row r="476" spans="1:9" ht="12" customHeight="1" x14ac:dyDescent="0.25">
      <c r="A476" s="302"/>
      <c r="C476" s="198">
        <v>44854.125</v>
      </c>
      <c r="D476" s="256">
        <v>485.1</v>
      </c>
      <c r="E476" s="256">
        <v>0</v>
      </c>
      <c r="F476" s="256">
        <v>5.4</v>
      </c>
      <c r="G476" s="256">
        <v>72.8</v>
      </c>
      <c r="H476" s="256">
        <v>1.1000000000000001</v>
      </c>
      <c r="I476" s="256">
        <v>268</v>
      </c>
    </row>
    <row r="477" spans="1:9" ht="12" customHeight="1" x14ac:dyDescent="0.25">
      <c r="A477" s="302"/>
      <c r="C477" s="198">
        <v>44854.166666666664</v>
      </c>
      <c r="D477" s="256">
        <v>485.2</v>
      </c>
      <c r="E477" s="256">
        <v>0</v>
      </c>
      <c r="F477" s="256">
        <v>5.0999999999999996</v>
      </c>
      <c r="G477" s="256">
        <v>73.7</v>
      </c>
      <c r="H477" s="256">
        <v>1</v>
      </c>
      <c r="I477" s="256">
        <v>271.89999999999998</v>
      </c>
    </row>
    <row r="478" spans="1:9" ht="12" customHeight="1" x14ac:dyDescent="0.25">
      <c r="A478" s="302"/>
      <c r="C478" s="198">
        <v>44854.208333333336</v>
      </c>
      <c r="D478" s="256">
        <v>485.5</v>
      </c>
      <c r="E478" s="256">
        <v>0</v>
      </c>
      <c r="F478" s="256">
        <v>4.8</v>
      </c>
      <c r="G478" s="256">
        <v>74.3</v>
      </c>
      <c r="H478" s="256">
        <v>0.7</v>
      </c>
      <c r="I478" s="256">
        <v>245.6</v>
      </c>
    </row>
    <row r="479" spans="1:9" ht="12" customHeight="1" x14ac:dyDescent="0.25">
      <c r="A479" s="302"/>
      <c r="C479" s="198">
        <v>44854.25</v>
      </c>
      <c r="D479" s="256">
        <v>485.9</v>
      </c>
      <c r="E479" s="256">
        <v>0</v>
      </c>
      <c r="F479" s="256">
        <v>4.8</v>
      </c>
      <c r="G479" s="256">
        <v>73.400000000000006</v>
      </c>
      <c r="H479" s="256">
        <v>0.8</v>
      </c>
      <c r="I479" s="256">
        <v>263.2</v>
      </c>
    </row>
    <row r="480" spans="1:9" ht="12" customHeight="1" x14ac:dyDescent="0.25">
      <c r="A480" s="302"/>
      <c r="C480" s="198">
        <v>44854.291666666664</v>
      </c>
      <c r="D480" s="256">
        <v>486.1</v>
      </c>
      <c r="E480" s="256">
        <v>0</v>
      </c>
      <c r="F480" s="256">
        <v>8.6999999999999993</v>
      </c>
      <c r="G480" s="256">
        <v>58.2</v>
      </c>
      <c r="H480" s="256">
        <v>0.3</v>
      </c>
      <c r="I480" s="256">
        <v>159</v>
      </c>
    </row>
    <row r="481" spans="1:9" ht="12" customHeight="1" x14ac:dyDescent="0.25">
      <c r="A481" s="302"/>
      <c r="C481" s="198">
        <v>44854.333333333336</v>
      </c>
      <c r="D481" s="256">
        <v>486</v>
      </c>
      <c r="E481" s="256">
        <v>0</v>
      </c>
      <c r="F481" s="256">
        <v>11.5</v>
      </c>
      <c r="G481" s="256">
        <v>46.4</v>
      </c>
      <c r="H481" s="256">
        <v>0.8</v>
      </c>
      <c r="I481" s="256">
        <v>147.5</v>
      </c>
    </row>
    <row r="482" spans="1:9" ht="12" customHeight="1" x14ac:dyDescent="0.25">
      <c r="A482" s="302"/>
      <c r="C482" s="198">
        <v>44854.375</v>
      </c>
      <c r="D482" s="256">
        <v>485.6</v>
      </c>
      <c r="E482" s="256">
        <v>0</v>
      </c>
      <c r="F482" s="256">
        <v>14.7</v>
      </c>
      <c r="G482" s="256">
        <v>35.799999999999997</v>
      </c>
      <c r="H482" s="256">
        <v>0.9</v>
      </c>
      <c r="I482" s="256">
        <v>148.4</v>
      </c>
    </row>
    <row r="483" spans="1:9" ht="12" customHeight="1" x14ac:dyDescent="0.25">
      <c r="A483" s="302"/>
      <c r="C483" s="198">
        <v>44854.416666666664</v>
      </c>
      <c r="D483" s="256">
        <v>485.2</v>
      </c>
      <c r="E483" s="256">
        <v>0</v>
      </c>
      <c r="F483" s="256">
        <v>17.100000000000001</v>
      </c>
      <c r="G483" s="256">
        <v>30.4</v>
      </c>
      <c r="H483" s="256">
        <v>1.5</v>
      </c>
      <c r="I483" s="256">
        <v>93.9</v>
      </c>
    </row>
    <row r="484" spans="1:9" ht="12" customHeight="1" x14ac:dyDescent="0.25">
      <c r="A484" s="302"/>
      <c r="C484" s="198">
        <v>44854.458333333336</v>
      </c>
      <c r="D484" s="256">
        <v>484.6</v>
      </c>
      <c r="E484" s="256">
        <v>0</v>
      </c>
      <c r="F484" s="256">
        <v>18.2</v>
      </c>
      <c r="G484" s="256">
        <v>28.4</v>
      </c>
      <c r="H484" s="256">
        <v>2.2999999999999998</v>
      </c>
      <c r="I484" s="256">
        <v>40.799999999999997</v>
      </c>
    </row>
    <row r="485" spans="1:9" ht="12" customHeight="1" x14ac:dyDescent="0.25">
      <c r="A485" s="302"/>
      <c r="C485" s="198">
        <v>44854.5</v>
      </c>
      <c r="D485" s="256">
        <v>483.9</v>
      </c>
      <c r="E485" s="256">
        <v>0</v>
      </c>
      <c r="F485" s="256">
        <v>18.899999999999999</v>
      </c>
      <c r="G485" s="256">
        <v>27</v>
      </c>
      <c r="H485" s="256">
        <v>2.5</v>
      </c>
      <c r="I485" s="256">
        <v>62.2</v>
      </c>
    </row>
    <row r="486" spans="1:9" ht="12" customHeight="1" x14ac:dyDescent="0.25">
      <c r="A486" s="302"/>
      <c r="C486" s="198">
        <v>44854.541666666664</v>
      </c>
      <c r="D486" s="256">
        <v>483.6</v>
      </c>
      <c r="E486" s="256">
        <v>0</v>
      </c>
      <c r="F486" s="256">
        <v>17.3</v>
      </c>
      <c r="G486" s="256">
        <v>33.5</v>
      </c>
      <c r="H486" s="256">
        <v>2.7</v>
      </c>
      <c r="I486" s="256">
        <v>32.4</v>
      </c>
    </row>
    <row r="487" spans="1:9" ht="12" customHeight="1" x14ac:dyDescent="0.25">
      <c r="A487" s="302"/>
      <c r="C487" s="198">
        <v>44854.583333333336</v>
      </c>
      <c r="D487" s="256">
        <v>483.6</v>
      </c>
      <c r="E487" s="256">
        <v>1</v>
      </c>
      <c r="F487" s="256">
        <v>14.7</v>
      </c>
      <c r="G487" s="256">
        <v>44.6</v>
      </c>
      <c r="H487" s="256">
        <v>2</v>
      </c>
      <c r="I487" s="256">
        <v>132.5</v>
      </c>
    </row>
    <row r="488" spans="1:9" ht="12" customHeight="1" x14ac:dyDescent="0.25">
      <c r="A488" s="302"/>
      <c r="C488" s="198">
        <v>44854.625</v>
      </c>
      <c r="D488" s="256">
        <v>483.6</v>
      </c>
      <c r="E488" s="256">
        <v>5</v>
      </c>
      <c r="F488" s="256">
        <v>10.199999999999999</v>
      </c>
      <c r="G488" s="256">
        <v>65</v>
      </c>
      <c r="H488" s="256">
        <v>2.4</v>
      </c>
      <c r="I488" s="256">
        <v>16.8</v>
      </c>
    </row>
    <row r="489" spans="1:9" ht="12" customHeight="1" x14ac:dyDescent="0.25">
      <c r="A489" s="302"/>
      <c r="C489" s="198">
        <v>44854.666666666664</v>
      </c>
      <c r="D489" s="256">
        <v>483.1</v>
      </c>
      <c r="E489" s="256">
        <v>0</v>
      </c>
      <c r="F489" s="256">
        <v>11.7</v>
      </c>
      <c r="G489" s="256">
        <v>58.5</v>
      </c>
      <c r="H489" s="256">
        <v>1.4</v>
      </c>
      <c r="I489" s="256">
        <v>264.3</v>
      </c>
    </row>
    <row r="490" spans="1:9" ht="12" customHeight="1" x14ac:dyDescent="0.25">
      <c r="A490" s="302"/>
      <c r="C490" s="198">
        <v>44854.708333333336</v>
      </c>
      <c r="D490" s="256">
        <v>483.2</v>
      </c>
      <c r="E490" s="256">
        <v>0</v>
      </c>
      <c r="F490" s="256">
        <v>12.1</v>
      </c>
      <c r="G490" s="256">
        <v>54.4</v>
      </c>
      <c r="H490" s="256">
        <v>0.6</v>
      </c>
      <c r="I490" s="256">
        <v>341.7</v>
      </c>
    </row>
    <row r="491" spans="1:9" ht="12" customHeight="1" x14ac:dyDescent="0.25">
      <c r="A491" s="302"/>
      <c r="C491" s="198">
        <v>44854.75</v>
      </c>
      <c r="D491" s="256">
        <v>483.7</v>
      </c>
      <c r="E491" s="256">
        <v>0</v>
      </c>
      <c r="F491" s="256">
        <v>11.9</v>
      </c>
      <c r="G491" s="256">
        <v>54.2</v>
      </c>
      <c r="H491" s="256">
        <v>2.1</v>
      </c>
      <c r="I491" s="256">
        <v>60.1</v>
      </c>
    </row>
    <row r="492" spans="1:9" ht="12" customHeight="1" x14ac:dyDescent="0.25">
      <c r="A492" s="302"/>
      <c r="C492" s="198">
        <v>44854.791666666664</v>
      </c>
      <c r="D492" s="256">
        <v>484.4</v>
      </c>
      <c r="E492" s="256">
        <v>0</v>
      </c>
      <c r="F492" s="256">
        <v>11</v>
      </c>
      <c r="G492" s="256">
        <v>62.6</v>
      </c>
      <c r="H492" s="256">
        <v>3.2</v>
      </c>
      <c r="I492" s="256">
        <v>61.6</v>
      </c>
    </row>
    <row r="493" spans="1:9" ht="12" customHeight="1" x14ac:dyDescent="0.25">
      <c r="A493" s="302"/>
      <c r="C493" s="198">
        <v>44854.833333333336</v>
      </c>
      <c r="D493" s="256">
        <v>484.7</v>
      </c>
      <c r="E493" s="256">
        <v>0</v>
      </c>
      <c r="F493" s="256">
        <v>10.5</v>
      </c>
      <c r="G493" s="256">
        <v>62.2</v>
      </c>
      <c r="H493" s="256">
        <v>2.8</v>
      </c>
      <c r="I493" s="256">
        <v>48.9</v>
      </c>
    </row>
    <row r="494" spans="1:9" ht="12" customHeight="1" x14ac:dyDescent="0.25">
      <c r="A494" s="302"/>
      <c r="C494" s="198">
        <v>44854.875</v>
      </c>
      <c r="D494" s="256">
        <v>485.1</v>
      </c>
      <c r="E494" s="256">
        <v>0</v>
      </c>
      <c r="F494" s="256">
        <v>10</v>
      </c>
      <c r="G494" s="256">
        <v>63.4</v>
      </c>
      <c r="H494" s="256">
        <v>0.9</v>
      </c>
      <c r="I494" s="256">
        <v>83.4</v>
      </c>
    </row>
    <row r="495" spans="1:9" ht="12" customHeight="1" x14ac:dyDescent="0.25">
      <c r="A495" s="302"/>
      <c r="C495" s="198">
        <v>44854.916666666664</v>
      </c>
      <c r="D495" s="256">
        <v>485.3</v>
      </c>
      <c r="E495" s="256">
        <v>0</v>
      </c>
      <c r="F495" s="256">
        <v>9.6999999999999993</v>
      </c>
      <c r="G495" s="256">
        <v>66.5</v>
      </c>
      <c r="H495" s="256">
        <v>1.6</v>
      </c>
      <c r="I495" s="256">
        <v>68.599999999999994</v>
      </c>
    </row>
    <row r="496" spans="1:9" ht="12" customHeight="1" x14ac:dyDescent="0.25">
      <c r="A496" s="302"/>
      <c r="C496" s="198">
        <v>44854.958333333336</v>
      </c>
      <c r="D496" s="256">
        <v>485.3</v>
      </c>
      <c r="E496" s="256">
        <v>0</v>
      </c>
      <c r="F496" s="256">
        <v>9.3000000000000007</v>
      </c>
      <c r="G496" s="256">
        <v>64.5</v>
      </c>
      <c r="H496" s="256">
        <v>0.7</v>
      </c>
      <c r="I496" s="256">
        <v>145.19999999999999</v>
      </c>
    </row>
    <row r="497" spans="1:9" ht="12" customHeight="1" x14ac:dyDescent="0.25">
      <c r="A497" s="302">
        <v>21</v>
      </c>
      <c r="C497" s="198">
        <v>44855</v>
      </c>
      <c r="D497" s="256">
        <v>485.1</v>
      </c>
      <c r="E497" s="256">
        <v>0</v>
      </c>
      <c r="F497" s="256">
        <v>8.6</v>
      </c>
      <c r="G497" s="256">
        <v>64.599999999999994</v>
      </c>
      <c r="H497" s="256">
        <v>1.3</v>
      </c>
      <c r="I497" s="256">
        <v>269.5</v>
      </c>
    </row>
    <row r="498" spans="1:9" ht="12" customHeight="1" x14ac:dyDescent="0.25">
      <c r="A498" s="302"/>
      <c r="C498" s="198">
        <v>44855.041666666664</v>
      </c>
      <c r="D498" s="256">
        <v>485</v>
      </c>
      <c r="E498" s="256">
        <v>0</v>
      </c>
      <c r="F498" s="256">
        <v>7.9</v>
      </c>
      <c r="G498" s="256">
        <v>68.5</v>
      </c>
      <c r="H498" s="256">
        <v>0.6</v>
      </c>
      <c r="I498" s="256">
        <v>289.60000000000002</v>
      </c>
    </row>
    <row r="499" spans="1:9" ht="12" customHeight="1" x14ac:dyDescent="0.25">
      <c r="A499" s="302"/>
      <c r="C499" s="198">
        <v>44855.083333333336</v>
      </c>
      <c r="D499" s="256">
        <v>484.8</v>
      </c>
      <c r="E499" s="256">
        <v>0</v>
      </c>
      <c r="F499" s="256">
        <v>7.6</v>
      </c>
      <c r="G499" s="256">
        <v>69.3</v>
      </c>
      <c r="H499" s="256">
        <v>0.4</v>
      </c>
      <c r="I499" s="256">
        <v>273.89999999999998</v>
      </c>
    </row>
    <row r="500" spans="1:9" ht="12" customHeight="1" x14ac:dyDescent="0.25">
      <c r="A500" s="302"/>
      <c r="C500" s="198">
        <v>44855.125</v>
      </c>
      <c r="D500" s="256">
        <v>484.7</v>
      </c>
      <c r="E500" s="256">
        <v>0</v>
      </c>
      <c r="F500" s="256">
        <v>7</v>
      </c>
      <c r="G500" s="256">
        <v>66.7</v>
      </c>
      <c r="H500" s="256">
        <v>0.9</v>
      </c>
      <c r="I500" s="256">
        <v>315.2</v>
      </c>
    </row>
    <row r="501" spans="1:9" ht="12" customHeight="1" x14ac:dyDescent="0.25">
      <c r="A501" s="302"/>
      <c r="C501" s="198">
        <v>44855.166666666664</v>
      </c>
      <c r="D501" s="256">
        <v>484.8</v>
      </c>
      <c r="E501" s="256">
        <v>0</v>
      </c>
      <c r="F501" s="256">
        <v>6.1</v>
      </c>
      <c r="G501" s="256">
        <v>72.8</v>
      </c>
      <c r="H501" s="256">
        <v>1.2</v>
      </c>
      <c r="I501" s="256">
        <v>7.3</v>
      </c>
    </row>
    <row r="502" spans="1:9" ht="12" customHeight="1" x14ac:dyDescent="0.25">
      <c r="A502" s="302"/>
      <c r="C502" s="198">
        <v>44855.208333333336</v>
      </c>
      <c r="D502" s="256">
        <v>485.1</v>
      </c>
      <c r="E502" s="256">
        <v>0</v>
      </c>
      <c r="F502" s="256">
        <v>6.1</v>
      </c>
      <c r="G502" s="256">
        <v>66.8</v>
      </c>
      <c r="H502" s="256">
        <v>1.1000000000000001</v>
      </c>
      <c r="I502" s="256">
        <v>289.5</v>
      </c>
    </row>
    <row r="503" spans="1:9" ht="12" customHeight="1" x14ac:dyDescent="0.25">
      <c r="A503" s="302"/>
      <c r="C503" s="198">
        <v>44855.25</v>
      </c>
      <c r="D503" s="256">
        <v>485.5</v>
      </c>
      <c r="E503" s="256">
        <v>0</v>
      </c>
      <c r="F503" s="256">
        <v>6</v>
      </c>
      <c r="G503" s="256">
        <v>61</v>
      </c>
      <c r="H503" s="256">
        <v>1.2</v>
      </c>
      <c r="I503" s="256">
        <v>260.10000000000002</v>
      </c>
    </row>
    <row r="504" spans="1:9" ht="12" customHeight="1" x14ac:dyDescent="0.25">
      <c r="A504" s="302"/>
      <c r="C504" s="198">
        <v>44855.291666666664</v>
      </c>
      <c r="D504" s="256">
        <v>485.8</v>
      </c>
      <c r="E504" s="256">
        <v>0</v>
      </c>
      <c r="F504" s="256">
        <v>7.9</v>
      </c>
      <c r="G504" s="256">
        <v>55.8</v>
      </c>
      <c r="H504" s="256">
        <v>0.8</v>
      </c>
      <c r="I504" s="256">
        <v>311</v>
      </c>
    </row>
    <row r="505" spans="1:9" ht="12" customHeight="1" x14ac:dyDescent="0.25">
      <c r="A505" s="302"/>
      <c r="C505" s="198">
        <v>44855.333333333336</v>
      </c>
      <c r="D505" s="256">
        <v>485.8</v>
      </c>
      <c r="E505" s="256">
        <v>0</v>
      </c>
      <c r="F505" s="256">
        <v>11.2</v>
      </c>
      <c r="G505" s="256">
        <v>46.5</v>
      </c>
      <c r="H505" s="256">
        <v>0.7</v>
      </c>
      <c r="I505" s="256">
        <v>252.4</v>
      </c>
    </row>
    <row r="506" spans="1:9" ht="12" customHeight="1" x14ac:dyDescent="0.25">
      <c r="A506" s="302"/>
      <c r="C506" s="198">
        <v>44855.375</v>
      </c>
      <c r="D506" s="256">
        <v>485.5</v>
      </c>
      <c r="E506" s="256">
        <v>0</v>
      </c>
      <c r="F506" s="256">
        <v>14.3</v>
      </c>
      <c r="G506" s="256">
        <v>41.4</v>
      </c>
      <c r="H506" s="256">
        <v>1</v>
      </c>
      <c r="I506" s="256">
        <v>170.6</v>
      </c>
    </row>
    <row r="507" spans="1:9" ht="12" customHeight="1" x14ac:dyDescent="0.25">
      <c r="A507" s="302"/>
      <c r="C507" s="198">
        <v>44855.416666666664</v>
      </c>
      <c r="D507" s="256">
        <v>484.9</v>
      </c>
      <c r="E507" s="256">
        <v>0</v>
      </c>
      <c r="F507" s="256">
        <v>16.399999999999999</v>
      </c>
      <c r="G507" s="256">
        <v>30.6</v>
      </c>
      <c r="H507" s="256">
        <v>1.1000000000000001</v>
      </c>
      <c r="I507" s="256">
        <v>148.30000000000001</v>
      </c>
    </row>
    <row r="508" spans="1:9" ht="12" customHeight="1" x14ac:dyDescent="0.25">
      <c r="A508" s="302"/>
      <c r="C508" s="198">
        <v>44855.458333333336</v>
      </c>
      <c r="D508" s="256">
        <v>484.2</v>
      </c>
      <c r="E508" s="256">
        <v>0</v>
      </c>
      <c r="F508" s="256">
        <v>19.3</v>
      </c>
      <c r="G508" s="256">
        <v>21.4</v>
      </c>
      <c r="H508" s="256">
        <v>1.1000000000000001</v>
      </c>
      <c r="I508" s="256">
        <v>180.5</v>
      </c>
    </row>
    <row r="509" spans="1:9" ht="12" customHeight="1" x14ac:dyDescent="0.25">
      <c r="A509" s="302"/>
      <c r="C509" s="198">
        <v>44855.5</v>
      </c>
      <c r="D509" s="256">
        <v>483.5</v>
      </c>
      <c r="E509" s="256">
        <v>0</v>
      </c>
      <c r="F509" s="256">
        <v>17.899999999999999</v>
      </c>
      <c r="G509" s="256">
        <v>30</v>
      </c>
      <c r="H509" s="256">
        <v>2.8</v>
      </c>
      <c r="I509" s="256">
        <v>90</v>
      </c>
    </row>
    <row r="510" spans="1:9" ht="12" customHeight="1" x14ac:dyDescent="0.25">
      <c r="A510" s="302"/>
      <c r="C510" s="198">
        <v>44855.541666666664</v>
      </c>
      <c r="D510" s="256">
        <v>482.9</v>
      </c>
      <c r="E510" s="256">
        <v>0</v>
      </c>
      <c r="F510" s="256">
        <v>17.899999999999999</v>
      </c>
      <c r="G510" s="256">
        <v>33.1</v>
      </c>
      <c r="H510" s="256">
        <v>3.2</v>
      </c>
      <c r="I510" s="256">
        <v>71</v>
      </c>
    </row>
    <row r="511" spans="1:9" ht="12" customHeight="1" x14ac:dyDescent="0.25">
      <c r="A511" s="302"/>
      <c r="C511" s="198">
        <v>44855.583333333336</v>
      </c>
      <c r="D511" s="256">
        <v>482.5</v>
      </c>
      <c r="E511" s="256">
        <v>0</v>
      </c>
      <c r="F511" s="256">
        <v>16.100000000000001</v>
      </c>
      <c r="G511" s="256">
        <v>42.2</v>
      </c>
      <c r="H511" s="256">
        <v>3</v>
      </c>
      <c r="I511" s="256">
        <v>46.3</v>
      </c>
    </row>
    <row r="512" spans="1:9" ht="12" customHeight="1" x14ac:dyDescent="0.25">
      <c r="A512" s="302"/>
      <c r="C512" s="198">
        <v>44855.625</v>
      </c>
      <c r="D512" s="256">
        <v>482.5</v>
      </c>
      <c r="E512" s="256">
        <v>0</v>
      </c>
      <c r="F512" s="256">
        <v>14.7</v>
      </c>
      <c r="G512" s="256">
        <v>47.5</v>
      </c>
      <c r="H512" s="256">
        <v>3.3</v>
      </c>
      <c r="I512" s="256">
        <v>34.5</v>
      </c>
    </row>
    <row r="513" spans="1:9" ht="12" customHeight="1" x14ac:dyDescent="0.25">
      <c r="A513" s="302"/>
      <c r="C513" s="198">
        <v>44855.666666666664</v>
      </c>
      <c r="D513" s="256">
        <v>482.8</v>
      </c>
      <c r="E513" s="256">
        <v>0</v>
      </c>
      <c r="F513" s="256">
        <v>13.6</v>
      </c>
      <c r="G513" s="256">
        <v>51.9</v>
      </c>
      <c r="H513" s="256">
        <v>2.4</v>
      </c>
      <c r="I513" s="256">
        <v>59.3</v>
      </c>
    </row>
    <row r="514" spans="1:9" ht="12" customHeight="1" x14ac:dyDescent="0.25">
      <c r="A514" s="302"/>
      <c r="C514" s="198">
        <v>44855.708333333336</v>
      </c>
      <c r="D514" s="256">
        <v>483.2</v>
      </c>
      <c r="E514" s="256">
        <v>0</v>
      </c>
      <c r="F514" s="256">
        <v>12.8</v>
      </c>
      <c r="G514" s="256">
        <v>52.9</v>
      </c>
      <c r="H514" s="256">
        <v>2</v>
      </c>
      <c r="I514" s="256">
        <v>61.1</v>
      </c>
    </row>
    <row r="515" spans="1:9" ht="12" customHeight="1" x14ac:dyDescent="0.25">
      <c r="A515" s="302"/>
      <c r="C515" s="198">
        <v>44855.75</v>
      </c>
      <c r="D515" s="256">
        <v>483.7</v>
      </c>
      <c r="E515" s="256">
        <v>0</v>
      </c>
      <c r="F515" s="256">
        <v>11.2</v>
      </c>
      <c r="G515" s="256">
        <v>57.5</v>
      </c>
      <c r="H515" s="256">
        <v>1.6</v>
      </c>
      <c r="I515" s="256">
        <v>45.8</v>
      </c>
    </row>
    <row r="516" spans="1:9" ht="12" customHeight="1" x14ac:dyDescent="0.25">
      <c r="A516" s="302"/>
      <c r="C516" s="198">
        <v>44855.791666666664</v>
      </c>
      <c r="D516" s="256">
        <v>484.1</v>
      </c>
      <c r="E516" s="256">
        <v>0</v>
      </c>
      <c r="F516" s="256">
        <v>10.3</v>
      </c>
      <c r="G516" s="256">
        <v>60.5</v>
      </c>
      <c r="H516" s="256">
        <v>2</v>
      </c>
      <c r="I516" s="256">
        <v>3.1</v>
      </c>
    </row>
    <row r="517" spans="1:9" ht="12" customHeight="1" x14ac:dyDescent="0.25">
      <c r="A517" s="302"/>
      <c r="C517" s="198">
        <v>44855.833333333336</v>
      </c>
      <c r="D517" s="256">
        <v>484.6</v>
      </c>
      <c r="E517" s="256">
        <v>0</v>
      </c>
      <c r="F517" s="256">
        <v>9.1</v>
      </c>
      <c r="G517" s="256">
        <v>62.4</v>
      </c>
      <c r="H517" s="256">
        <v>2.2999999999999998</v>
      </c>
      <c r="I517" s="256">
        <v>350.3</v>
      </c>
    </row>
    <row r="518" spans="1:9" ht="12" customHeight="1" x14ac:dyDescent="0.25">
      <c r="A518" s="302"/>
      <c r="C518" s="198">
        <v>44855.875</v>
      </c>
      <c r="D518" s="256">
        <v>485</v>
      </c>
      <c r="E518" s="256">
        <v>0</v>
      </c>
      <c r="F518" s="256">
        <v>8.5</v>
      </c>
      <c r="G518" s="256">
        <v>53.8</v>
      </c>
      <c r="H518" s="256">
        <v>1.1000000000000001</v>
      </c>
      <c r="I518" s="256">
        <v>347.7</v>
      </c>
    </row>
    <row r="519" spans="1:9" ht="12" customHeight="1" x14ac:dyDescent="0.25">
      <c r="A519" s="302"/>
      <c r="C519" s="198">
        <v>44855.916666666664</v>
      </c>
      <c r="D519" s="256">
        <v>485.2</v>
      </c>
      <c r="E519" s="256">
        <v>0</v>
      </c>
      <c r="F519" s="256">
        <v>7.5</v>
      </c>
      <c r="G519" s="256">
        <v>58.9</v>
      </c>
      <c r="H519" s="256">
        <v>0.9</v>
      </c>
      <c r="I519" s="256">
        <v>284.39999999999998</v>
      </c>
    </row>
    <row r="520" spans="1:9" ht="12" customHeight="1" x14ac:dyDescent="0.25">
      <c r="A520" s="302"/>
      <c r="C520" s="198">
        <v>44855.958333333336</v>
      </c>
      <c r="D520" s="256">
        <v>485.4</v>
      </c>
      <c r="E520" s="256">
        <v>0</v>
      </c>
      <c r="F520" s="256">
        <v>6.5</v>
      </c>
      <c r="G520" s="256">
        <v>47.7</v>
      </c>
      <c r="H520" s="256">
        <v>0.8</v>
      </c>
      <c r="I520" s="256">
        <v>331.6</v>
      </c>
    </row>
    <row r="521" spans="1:9" ht="12" customHeight="1" x14ac:dyDescent="0.25">
      <c r="A521" s="302">
        <v>22</v>
      </c>
      <c r="C521" s="198">
        <v>44856</v>
      </c>
      <c r="D521" s="256">
        <v>485.2</v>
      </c>
      <c r="E521" s="256">
        <v>0</v>
      </c>
      <c r="F521" s="256">
        <v>5.2</v>
      </c>
      <c r="G521" s="256">
        <v>48.2</v>
      </c>
      <c r="H521" s="256">
        <v>0.9</v>
      </c>
      <c r="I521" s="256">
        <v>311.5</v>
      </c>
    </row>
    <row r="522" spans="1:9" ht="12" customHeight="1" x14ac:dyDescent="0.25">
      <c r="A522" s="302"/>
      <c r="C522" s="198">
        <v>44856.041666666664</v>
      </c>
      <c r="D522" s="256">
        <v>485</v>
      </c>
      <c r="E522" s="256">
        <v>0</v>
      </c>
      <c r="F522" s="256">
        <v>3.9</v>
      </c>
      <c r="G522" s="256">
        <v>52.6</v>
      </c>
      <c r="H522" s="256">
        <v>1.1000000000000001</v>
      </c>
      <c r="I522" s="256">
        <v>285.8</v>
      </c>
    </row>
    <row r="523" spans="1:9" ht="12" customHeight="1" x14ac:dyDescent="0.25">
      <c r="A523" s="302"/>
      <c r="C523" s="198">
        <v>44856.083333333336</v>
      </c>
      <c r="D523" s="256">
        <v>484.8</v>
      </c>
      <c r="E523" s="256">
        <v>0</v>
      </c>
      <c r="F523" s="256">
        <v>2.6</v>
      </c>
      <c r="G523" s="256">
        <v>55.6</v>
      </c>
      <c r="H523" s="256">
        <v>1.7</v>
      </c>
      <c r="I523" s="256">
        <v>273.10000000000002</v>
      </c>
    </row>
    <row r="524" spans="1:9" ht="12" customHeight="1" x14ac:dyDescent="0.25">
      <c r="A524" s="302"/>
      <c r="C524" s="198">
        <v>44856.125</v>
      </c>
      <c r="D524" s="256">
        <v>484.6</v>
      </c>
      <c r="E524" s="256">
        <v>0</v>
      </c>
      <c r="F524" s="256">
        <v>1.3</v>
      </c>
      <c r="G524" s="256">
        <v>56.4</v>
      </c>
      <c r="H524" s="256">
        <v>1.9</v>
      </c>
      <c r="I524" s="256">
        <v>266.10000000000002</v>
      </c>
    </row>
    <row r="525" spans="1:9" ht="12" customHeight="1" x14ac:dyDescent="0.25">
      <c r="A525" s="302"/>
      <c r="C525" s="198">
        <v>44856.166666666664</v>
      </c>
      <c r="D525" s="256">
        <v>484.8</v>
      </c>
      <c r="E525" s="256">
        <v>0</v>
      </c>
      <c r="F525" s="256">
        <v>0.3</v>
      </c>
      <c r="G525" s="256">
        <v>56.6</v>
      </c>
      <c r="H525" s="256">
        <v>1.5</v>
      </c>
      <c r="I525" s="256">
        <v>262.89999999999998</v>
      </c>
    </row>
    <row r="526" spans="1:9" ht="12" customHeight="1" x14ac:dyDescent="0.25">
      <c r="A526" s="302"/>
      <c r="C526" s="198">
        <v>44856.208333333336</v>
      </c>
      <c r="D526" s="256">
        <v>485.2</v>
      </c>
      <c r="E526" s="256">
        <v>0</v>
      </c>
      <c r="F526" s="256">
        <v>-0.6</v>
      </c>
      <c r="G526" s="256">
        <v>57.1</v>
      </c>
      <c r="H526" s="256">
        <v>1.8</v>
      </c>
      <c r="I526" s="256">
        <v>264</v>
      </c>
    </row>
    <row r="527" spans="1:9" ht="12" customHeight="1" x14ac:dyDescent="0.25">
      <c r="A527" s="302"/>
      <c r="C527" s="198">
        <v>44856.25</v>
      </c>
      <c r="D527" s="256">
        <v>485.8</v>
      </c>
      <c r="E527" s="256">
        <v>0</v>
      </c>
      <c r="F527" s="256">
        <v>-1</v>
      </c>
      <c r="G527" s="256">
        <v>57.7</v>
      </c>
      <c r="H527" s="256">
        <v>1.5</v>
      </c>
      <c r="I527" s="256">
        <v>270.5</v>
      </c>
    </row>
    <row r="528" spans="1:9" ht="12" customHeight="1" x14ac:dyDescent="0.25">
      <c r="A528" s="302"/>
      <c r="C528" s="198">
        <v>44856.291666666664</v>
      </c>
      <c r="D528" s="256">
        <v>486.2</v>
      </c>
      <c r="E528" s="256">
        <v>0</v>
      </c>
      <c r="F528" s="256">
        <v>2.6</v>
      </c>
      <c r="G528" s="256">
        <v>43</v>
      </c>
      <c r="H528" s="256">
        <v>0.8</v>
      </c>
      <c r="I528" s="256">
        <v>238</v>
      </c>
    </row>
    <row r="529" spans="1:9" ht="12" customHeight="1" x14ac:dyDescent="0.25">
      <c r="A529" s="302"/>
      <c r="C529" s="198">
        <v>44856.333333333336</v>
      </c>
      <c r="D529" s="256">
        <v>486.2</v>
      </c>
      <c r="E529" s="256">
        <v>0</v>
      </c>
      <c r="F529" s="256">
        <v>7.8</v>
      </c>
      <c r="G529" s="256">
        <v>30.1</v>
      </c>
      <c r="H529" s="256">
        <v>0.4</v>
      </c>
      <c r="I529" s="256">
        <v>237.5</v>
      </c>
    </row>
    <row r="530" spans="1:9" ht="12" customHeight="1" x14ac:dyDescent="0.25">
      <c r="A530" s="302"/>
      <c r="C530" s="198">
        <v>44856.375</v>
      </c>
      <c r="D530" s="256">
        <v>485.8</v>
      </c>
      <c r="E530" s="256">
        <v>0</v>
      </c>
      <c r="F530" s="256">
        <v>11.8</v>
      </c>
      <c r="G530" s="256">
        <v>25</v>
      </c>
      <c r="H530" s="256">
        <v>0.9</v>
      </c>
      <c r="I530" s="256">
        <v>155.30000000000001</v>
      </c>
    </row>
    <row r="531" spans="1:9" ht="12" customHeight="1" x14ac:dyDescent="0.25">
      <c r="A531" s="302"/>
      <c r="C531" s="198">
        <v>44856.416666666664</v>
      </c>
      <c r="D531" s="256">
        <v>485.2</v>
      </c>
      <c r="E531" s="256">
        <v>0</v>
      </c>
      <c r="F531" s="256">
        <v>15.9</v>
      </c>
      <c r="G531" s="256">
        <v>23.7</v>
      </c>
      <c r="H531" s="256">
        <v>1</v>
      </c>
      <c r="I531" s="256">
        <v>137</v>
      </c>
    </row>
    <row r="532" spans="1:9" ht="12" customHeight="1" x14ac:dyDescent="0.25">
      <c r="A532" s="302"/>
      <c r="C532" s="198">
        <v>44856.458333333336</v>
      </c>
      <c r="D532" s="256">
        <v>484.7</v>
      </c>
      <c r="E532" s="256">
        <v>0</v>
      </c>
      <c r="F532" s="256">
        <v>18.2</v>
      </c>
      <c r="G532" s="256">
        <v>18.600000000000001</v>
      </c>
      <c r="H532" s="256">
        <v>1.7</v>
      </c>
      <c r="I532" s="256">
        <v>345.4</v>
      </c>
    </row>
    <row r="533" spans="1:9" ht="12" customHeight="1" x14ac:dyDescent="0.25">
      <c r="A533" s="302"/>
      <c r="C533" s="198">
        <v>44856.5</v>
      </c>
      <c r="D533" s="256">
        <v>484</v>
      </c>
      <c r="E533" s="256">
        <v>0</v>
      </c>
      <c r="F533" s="256">
        <v>19.600000000000001</v>
      </c>
      <c r="G533" s="256">
        <v>15.5</v>
      </c>
      <c r="H533" s="256">
        <v>1.3</v>
      </c>
      <c r="I533" s="256">
        <v>233.1</v>
      </c>
    </row>
    <row r="534" spans="1:9" ht="12" customHeight="1" x14ac:dyDescent="0.25">
      <c r="A534" s="302"/>
      <c r="C534" s="198">
        <v>44856.541666666664</v>
      </c>
      <c r="D534" s="256">
        <v>483.3</v>
      </c>
      <c r="E534" s="256">
        <v>0</v>
      </c>
      <c r="F534" s="256">
        <v>19.5</v>
      </c>
      <c r="G534" s="256">
        <v>21.9</v>
      </c>
      <c r="H534" s="256">
        <v>2.5</v>
      </c>
      <c r="I534" s="256">
        <v>19.8</v>
      </c>
    </row>
    <row r="535" spans="1:9" ht="12" customHeight="1" x14ac:dyDescent="0.25">
      <c r="A535" s="302"/>
      <c r="C535" s="198">
        <v>44856.583333333336</v>
      </c>
      <c r="D535" s="256">
        <v>482.5</v>
      </c>
      <c r="E535" s="256">
        <v>0</v>
      </c>
      <c r="F535" s="256">
        <v>19.899999999999999</v>
      </c>
      <c r="G535" s="256">
        <v>22.9</v>
      </c>
      <c r="H535" s="256">
        <v>2.2000000000000002</v>
      </c>
      <c r="I535" s="256">
        <v>63.6</v>
      </c>
    </row>
    <row r="536" spans="1:9" ht="12" customHeight="1" x14ac:dyDescent="0.25">
      <c r="A536" s="302"/>
      <c r="C536" s="198">
        <v>44856.625</v>
      </c>
      <c r="D536" s="256">
        <v>482.1</v>
      </c>
      <c r="E536" s="256">
        <v>0</v>
      </c>
      <c r="F536" s="256">
        <v>19.5</v>
      </c>
      <c r="G536" s="256">
        <v>23.6</v>
      </c>
      <c r="H536" s="256">
        <v>2.2000000000000002</v>
      </c>
      <c r="I536" s="256">
        <v>49</v>
      </c>
    </row>
    <row r="537" spans="1:9" ht="12" customHeight="1" x14ac:dyDescent="0.25">
      <c r="A537" s="302"/>
      <c r="C537" s="198">
        <v>44856.666666666664</v>
      </c>
      <c r="D537" s="256">
        <v>482.2</v>
      </c>
      <c r="E537" s="256">
        <v>0</v>
      </c>
      <c r="F537" s="256">
        <v>18</v>
      </c>
      <c r="G537" s="256">
        <v>27</v>
      </c>
      <c r="H537" s="256">
        <v>2.1</v>
      </c>
      <c r="I537" s="256">
        <v>71.5</v>
      </c>
    </row>
    <row r="538" spans="1:9" ht="12" customHeight="1" x14ac:dyDescent="0.25">
      <c r="A538" s="302"/>
      <c r="C538" s="198">
        <v>44856.708333333336</v>
      </c>
      <c r="D538" s="256">
        <v>482.9</v>
      </c>
      <c r="E538" s="256">
        <v>0</v>
      </c>
      <c r="F538" s="256">
        <v>16.100000000000001</v>
      </c>
      <c r="G538" s="256">
        <v>34.4</v>
      </c>
      <c r="H538" s="256">
        <v>2.1</v>
      </c>
      <c r="I538" s="256">
        <v>24.4</v>
      </c>
    </row>
    <row r="539" spans="1:9" ht="12" customHeight="1" x14ac:dyDescent="0.25">
      <c r="A539" s="302"/>
      <c r="C539" s="198">
        <v>44856.75</v>
      </c>
      <c r="D539" s="256">
        <v>484</v>
      </c>
      <c r="E539" s="256">
        <v>0</v>
      </c>
      <c r="F539" s="256">
        <v>12.5</v>
      </c>
      <c r="G539" s="256">
        <v>49.2</v>
      </c>
      <c r="H539" s="256">
        <v>3.2</v>
      </c>
      <c r="I539" s="256">
        <v>67.5</v>
      </c>
    </row>
    <row r="540" spans="1:9" ht="12" customHeight="1" x14ac:dyDescent="0.25">
      <c r="A540" s="302"/>
      <c r="C540" s="198">
        <v>44856.791666666664</v>
      </c>
      <c r="D540" s="256">
        <v>484.9</v>
      </c>
      <c r="E540" s="256">
        <v>0</v>
      </c>
      <c r="F540" s="256">
        <v>11.1</v>
      </c>
      <c r="G540" s="256">
        <v>54.4</v>
      </c>
      <c r="H540" s="256">
        <v>2.1</v>
      </c>
      <c r="I540" s="256">
        <v>36.6</v>
      </c>
    </row>
    <row r="541" spans="1:9" ht="12" customHeight="1" x14ac:dyDescent="0.25">
      <c r="A541" s="302"/>
      <c r="C541" s="198">
        <v>44856.833333333336</v>
      </c>
      <c r="D541" s="256">
        <v>485.5</v>
      </c>
      <c r="E541" s="256">
        <v>0</v>
      </c>
      <c r="F541" s="256">
        <v>10.4</v>
      </c>
      <c r="G541" s="256">
        <v>55.7</v>
      </c>
      <c r="H541" s="256">
        <v>1.7</v>
      </c>
      <c r="I541" s="256">
        <v>24.4</v>
      </c>
    </row>
    <row r="542" spans="1:9" ht="12" customHeight="1" x14ac:dyDescent="0.25">
      <c r="A542" s="302"/>
      <c r="C542" s="198">
        <v>44856.875</v>
      </c>
      <c r="D542" s="256">
        <v>486</v>
      </c>
      <c r="E542" s="256">
        <v>0</v>
      </c>
      <c r="F542" s="256">
        <v>10.1</v>
      </c>
      <c r="G542" s="256">
        <v>58.9</v>
      </c>
      <c r="H542" s="256">
        <v>1.3</v>
      </c>
      <c r="I542" s="256">
        <v>28.2</v>
      </c>
    </row>
    <row r="543" spans="1:9" ht="12" customHeight="1" x14ac:dyDescent="0.25">
      <c r="A543" s="302"/>
      <c r="C543" s="198">
        <v>44856.916666666664</v>
      </c>
      <c r="D543" s="256">
        <v>486.2</v>
      </c>
      <c r="E543" s="256">
        <v>0</v>
      </c>
      <c r="F543" s="256">
        <v>9.1</v>
      </c>
      <c r="G543" s="256">
        <v>53.2</v>
      </c>
      <c r="H543" s="256">
        <v>1.5</v>
      </c>
      <c r="I543" s="256">
        <v>274.5</v>
      </c>
    </row>
    <row r="544" spans="1:9" ht="12" customHeight="1" x14ac:dyDescent="0.25">
      <c r="A544" s="302"/>
      <c r="C544" s="198">
        <v>44856.958333333336</v>
      </c>
      <c r="D544" s="256">
        <v>486.1</v>
      </c>
      <c r="E544" s="256">
        <v>0</v>
      </c>
      <c r="F544" s="256">
        <v>8</v>
      </c>
      <c r="G544" s="256">
        <v>60.1</v>
      </c>
      <c r="H544" s="256">
        <v>1.3</v>
      </c>
      <c r="I544" s="256">
        <v>357.7</v>
      </c>
    </row>
    <row r="545" spans="1:9" ht="12" customHeight="1" x14ac:dyDescent="0.25">
      <c r="A545" s="302">
        <v>23</v>
      </c>
      <c r="C545" s="198">
        <v>44857</v>
      </c>
      <c r="D545" s="256">
        <v>485.9</v>
      </c>
      <c r="E545" s="256">
        <v>0</v>
      </c>
      <c r="F545" s="256">
        <v>7.5</v>
      </c>
      <c r="G545" s="256">
        <v>62.8</v>
      </c>
      <c r="H545" s="256">
        <v>1.9</v>
      </c>
      <c r="I545" s="256">
        <v>315</v>
      </c>
    </row>
    <row r="546" spans="1:9" ht="12" customHeight="1" x14ac:dyDescent="0.25">
      <c r="A546" s="302"/>
      <c r="C546" s="198">
        <v>44857.041666666664</v>
      </c>
      <c r="D546" s="256">
        <v>485.5</v>
      </c>
      <c r="E546" s="256">
        <v>0</v>
      </c>
      <c r="F546" s="256">
        <v>6.8</v>
      </c>
      <c r="G546" s="256">
        <v>57.3</v>
      </c>
      <c r="H546" s="256">
        <v>1.4</v>
      </c>
      <c r="I546" s="256">
        <v>265.2</v>
      </c>
    </row>
    <row r="547" spans="1:9" ht="12" customHeight="1" x14ac:dyDescent="0.25">
      <c r="A547" s="302"/>
      <c r="C547" s="198">
        <v>44857.083333333336</v>
      </c>
      <c r="D547" s="256">
        <v>485.3</v>
      </c>
      <c r="E547" s="256">
        <v>0</v>
      </c>
      <c r="F547" s="256">
        <v>6.1</v>
      </c>
      <c r="G547" s="256">
        <v>63.9</v>
      </c>
      <c r="H547" s="256">
        <v>1.3</v>
      </c>
      <c r="I547" s="256">
        <v>263.7</v>
      </c>
    </row>
    <row r="548" spans="1:9" ht="12" customHeight="1" x14ac:dyDescent="0.25">
      <c r="A548" s="302"/>
      <c r="C548" s="198">
        <v>44857.125</v>
      </c>
      <c r="D548" s="256">
        <v>485</v>
      </c>
      <c r="E548" s="256">
        <v>0</v>
      </c>
      <c r="F548" s="256">
        <v>5.4</v>
      </c>
      <c r="G548" s="256">
        <v>65.099999999999994</v>
      </c>
      <c r="H548" s="256">
        <v>1.2</v>
      </c>
      <c r="I548" s="256">
        <v>284.8</v>
      </c>
    </row>
    <row r="549" spans="1:9" ht="12" customHeight="1" x14ac:dyDescent="0.25">
      <c r="A549" s="302"/>
      <c r="C549" s="198">
        <v>44857.166666666664</v>
      </c>
      <c r="D549" s="256">
        <v>485.1</v>
      </c>
      <c r="E549" s="256">
        <v>0</v>
      </c>
      <c r="F549" s="256">
        <v>4.5999999999999996</v>
      </c>
      <c r="G549" s="256">
        <v>67.599999999999994</v>
      </c>
      <c r="H549" s="256">
        <v>1.6</v>
      </c>
      <c r="I549" s="256">
        <v>270.2</v>
      </c>
    </row>
    <row r="550" spans="1:9" ht="12" customHeight="1" x14ac:dyDescent="0.25">
      <c r="A550" s="302"/>
      <c r="C550" s="198">
        <v>44857.208333333336</v>
      </c>
      <c r="D550" s="256">
        <v>485.8</v>
      </c>
      <c r="E550" s="256">
        <v>0</v>
      </c>
      <c r="F550" s="256">
        <v>3.9</v>
      </c>
      <c r="G550" s="256">
        <v>70.2</v>
      </c>
      <c r="H550" s="256">
        <v>1.3</v>
      </c>
      <c r="I550" s="256">
        <v>262.10000000000002</v>
      </c>
    </row>
    <row r="551" spans="1:9" ht="12" customHeight="1" x14ac:dyDescent="0.25">
      <c r="A551" s="302"/>
      <c r="C551" s="198">
        <v>44857.25</v>
      </c>
      <c r="D551" s="256">
        <v>486.4</v>
      </c>
      <c r="E551" s="256">
        <v>0</v>
      </c>
      <c r="F551" s="256">
        <v>4</v>
      </c>
      <c r="G551" s="256">
        <v>68.599999999999994</v>
      </c>
      <c r="H551" s="256">
        <v>1.1000000000000001</v>
      </c>
      <c r="I551" s="256">
        <v>263.8</v>
      </c>
    </row>
    <row r="552" spans="1:9" ht="12" customHeight="1" x14ac:dyDescent="0.25">
      <c r="A552" s="302"/>
      <c r="C552" s="198">
        <v>44857.291666666664</v>
      </c>
      <c r="D552" s="256">
        <v>486.8</v>
      </c>
      <c r="E552" s="256">
        <v>0</v>
      </c>
      <c r="F552" s="256">
        <v>5.4</v>
      </c>
      <c r="G552" s="256">
        <v>62.4</v>
      </c>
      <c r="H552" s="256">
        <v>1.1000000000000001</v>
      </c>
      <c r="I552" s="256">
        <v>269</v>
      </c>
    </row>
    <row r="553" spans="1:9" ht="12" customHeight="1" x14ac:dyDescent="0.25">
      <c r="A553" s="302"/>
      <c r="C553" s="198">
        <v>44857.333333333336</v>
      </c>
      <c r="D553" s="256">
        <v>486.7</v>
      </c>
      <c r="E553" s="256">
        <v>0</v>
      </c>
      <c r="F553" s="256">
        <v>10.6</v>
      </c>
      <c r="G553" s="256">
        <v>46.2</v>
      </c>
      <c r="H553" s="256">
        <v>0.5</v>
      </c>
      <c r="I553" s="256">
        <v>182.9</v>
      </c>
    </row>
    <row r="554" spans="1:9" ht="12" customHeight="1" x14ac:dyDescent="0.25">
      <c r="A554" s="302"/>
      <c r="C554" s="198">
        <v>44857.375</v>
      </c>
      <c r="D554" s="256">
        <v>486.4</v>
      </c>
      <c r="E554" s="256">
        <v>0</v>
      </c>
      <c r="F554" s="256">
        <v>13.8</v>
      </c>
      <c r="G554" s="256">
        <v>40.299999999999997</v>
      </c>
      <c r="H554" s="256">
        <v>0.9</v>
      </c>
      <c r="I554" s="256">
        <v>122</v>
      </c>
    </row>
    <row r="555" spans="1:9" ht="12" customHeight="1" x14ac:dyDescent="0.25">
      <c r="A555" s="302"/>
      <c r="C555" s="198">
        <v>44857.416666666664</v>
      </c>
      <c r="D555" s="256">
        <v>485.8</v>
      </c>
      <c r="E555" s="256">
        <v>0</v>
      </c>
      <c r="F555" s="256">
        <v>16.2</v>
      </c>
      <c r="G555" s="256">
        <v>35.6</v>
      </c>
      <c r="H555" s="256">
        <v>1.4</v>
      </c>
      <c r="I555" s="256">
        <v>121.2</v>
      </c>
    </row>
    <row r="556" spans="1:9" ht="12" customHeight="1" x14ac:dyDescent="0.25">
      <c r="A556" s="302"/>
      <c r="C556" s="198">
        <v>44857.458333333336</v>
      </c>
      <c r="D556" s="256">
        <v>485.1</v>
      </c>
      <c r="E556" s="256">
        <v>0</v>
      </c>
      <c r="F556" s="256">
        <v>17.3</v>
      </c>
      <c r="G556" s="256">
        <v>31.2</v>
      </c>
      <c r="H556" s="256">
        <v>1.4</v>
      </c>
      <c r="I556" s="256">
        <v>140.1</v>
      </c>
    </row>
    <row r="557" spans="1:9" ht="12" customHeight="1" x14ac:dyDescent="0.25">
      <c r="A557" s="302"/>
      <c r="C557" s="198">
        <v>44857.5</v>
      </c>
      <c r="D557" s="256">
        <v>484.6</v>
      </c>
      <c r="E557" s="256">
        <v>0</v>
      </c>
      <c r="F557" s="256">
        <v>17.7</v>
      </c>
      <c r="G557" s="256">
        <v>31.3</v>
      </c>
      <c r="H557" s="256">
        <v>2.9</v>
      </c>
      <c r="I557" s="256">
        <v>113.5</v>
      </c>
    </row>
    <row r="558" spans="1:9" ht="12" customHeight="1" x14ac:dyDescent="0.25">
      <c r="A558" s="302"/>
      <c r="C558" s="198">
        <v>44857.541666666664</v>
      </c>
      <c r="D558" s="256">
        <v>484.1</v>
      </c>
      <c r="E558" s="256">
        <v>0</v>
      </c>
      <c r="F558" s="256">
        <v>17.8</v>
      </c>
      <c r="G558" s="256">
        <v>33.1</v>
      </c>
      <c r="H558" s="256">
        <v>3</v>
      </c>
      <c r="I558" s="256">
        <v>62.1</v>
      </c>
    </row>
    <row r="559" spans="1:9" ht="12" customHeight="1" x14ac:dyDescent="0.25">
      <c r="A559" s="302"/>
      <c r="C559" s="198">
        <v>44857.583333333336</v>
      </c>
      <c r="D559" s="256">
        <v>483.7</v>
      </c>
      <c r="E559" s="256">
        <v>0</v>
      </c>
      <c r="F559" s="256">
        <v>17</v>
      </c>
      <c r="G559" s="256">
        <v>34.9</v>
      </c>
      <c r="H559" s="256">
        <v>3.7</v>
      </c>
      <c r="I559" s="256">
        <v>70.599999999999994</v>
      </c>
    </row>
    <row r="560" spans="1:9" ht="12" customHeight="1" x14ac:dyDescent="0.25">
      <c r="A560" s="302"/>
      <c r="C560" s="198">
        <v>44857.625</v>
      </c>
      <c r="D560" s="256">
        <v>483.4</v>
      </c>
      <c r="E560" s="256">
        <v>0</v>
      </c>
      <c r="F560" s="256">
        <v>15.9</v>
      </c>
      <c r="G560" s="256">
        <v>41.1</v>
      </c>
      <c r="H560" s="256">
        <v>3.4</v>
      </c>
      <c r="I560" s="256">
        <v>77.099999999999994</v>
      </c>
    </row>
    <row r="561" spans="1:9" ht="12" customHeight="1" x14ac:dyDescent="0.25">
      <c r="A561" s="302"/>
      <c r="C561" s="198">
        <v>44857.666666666664</v>
      </c>
      <c r="D561" s="256">
        <v>483.6</v>
      </c>
      <c r="E561" s="256">
        <v>0</v>
      </c>
      <c r="F561" s="256">
        <v>14.2</v>
      </c>
      <c r="G561" s="256">
        <v>46.7</v>
      </c>
      <c r="H561" s="256">
        <v>3.1</v>
      </c>
      <c r="I561" s="256">
        <v>59.2</v>
      </c>
    </row>
    <row r="562" spans="1:9" ht="12" customHeight="1" x14ac:dyDescent="0.25">
      <c r="A562" s="302"/>
      <c r="C562" s="198">
        <v>44857.708333333336</v>
      </c>
      <c r="D562" s="256">
        <v>484.1</v>
      </c>
      <c r="E562" s="256">
        <v>0</v>
      </c>
      <c r="F562" s="256">
        <v>12.4</v>
      </c>
      <c r="G562" s="256">
        <v>51.9</v>
      </c>
      <c r="H562" s="256">
        <v>2.4</v>
      </c>
      <c r="I562" s="256">
        <v>68.900000000000006</v>
      </c>
    </row>
    <row r="563" spans="1:9" ht="12" customHeight="1" x14ac:dyDescent="0.25">
      <c r="A563" s="302"/>
      <c r="C563" s="198">
        <v>44857.75</v>
      </c>
      <c r="D563" s="256">
        <v>485</v>
      </c>
      <c r="E563" s="256">
        <v>0</v>
      </c>
      <c r="F563" s="256">
        <v>11.2</v>
      </c>
      <c r="G563" s="256">
        <v>55.4</v>
      </c>
      <c r="H563" s="256">
        <v>2.1</v>
      </c>
      <c r="I563" s="256">
        <v>7.3</v>
      </c>
    </row>
    <row r="564" spans="1:9" ht="12" customHeight="1" x14ac:dyDescent="0.25">
      <c r="A564" s="302"/>
      <c r="C564" s="198">
        <v>44857.791666666664</v>
      </c>
      <c r="D564" s="256">
        <v>485.6</v>
      </c>
      <c r="E564" s="256">
        <v>0</v>
      </c>
      <c r="F564" s="256">
        <v>10.8</v>
      </c>
      <c r="G564" s="256">
        <v>60</v>
      </c>
      <c r="H564" s="256">
        <v>1.5</v>
      </c>
      <c r="I564" s="256">
        <v>4.8</v>
      </c>
    </row>
    <row r="565" spans="1:9" ht="12" customHeight="1" x14ac:dyDescent="0.25">
      <c r="A565" s="302"/>
      <c r="C565" s="198">
        <v>44857.833333333336</v>
      </c>
      <c r="D565" s="256">
        <v>486.2</v>
      </c>
      <c r="E565" s="256">
        <v>0</v>
      </c>
      <c r="F565" s="256">
        <v>10.8</v>
      </c>
      <c r="G565" s="256">
        <v>61.8</v>
      </c>
      <c r="H565" s="256">
        <v>1.2</v>
      </c>
      <c r="I565" s="256">
        <v>27.4</v>
      </c>
    </row>
    <row r="566" spans="1:9" ht="12" customHeight="1" x14ac:dyDescent="0.25">
      <c r="A566" s="302"/>
      <c r="C566" s="198">
        <v>44857.875</v>
      </c>
      <c r="D566" s="256">
        <v>486.7</v>
      </c>
      <c r="E566" s="256">
        <v>0</v>
      </c>
      <c r="F566" s="256">
        <v>10.5</v>
      </c>
      <c r="G566" s="256">
        <v>61.6</v>
      </c>
      <c r="H566" s="256">
        <v>0.9</v>
      </c>
      <c r="I566" s="256">
        <v>49.5</v>
      </c>
    </row>
    <row r="567" spans="1:9" ht="12" customHeight="1" x14ac:dyDescent="0.25">
      <c r="A567" s="302"/>
      <c r="C567" s="198">
        <v>44857.916666666664</v>
      </c>
      <c r="D567" s="256">
        <v>486.7</v>
      </c>
      <c r="E567" s="256">
        <v>0</v>
      </c>
      <c r="F567" s="256">
        <v>10.1</v>
      </c>
      <c r="G567" s="256">
        <v>62.7</v>
      </c>
      <c r="H567" s="256">
        <v>0.5</v>
      </c>
      <c r="I567" s="256">
        <v>32</v>
      </c>
    </row>
    <row r="568" spans="1:9" ht="12" customHeight="1" x14ac:dyDescent="0.25">
      <c r="A568" s="302"/>
      <c r="C568" s="198">
        <v>44857.958333333336</v>
      </c>
      <c r="D568" s="256">
        <v>486.3</v>
      </c>
      <c r="E568" s="256">
        <v>0</v>
      </c>
      <c r="F568" s="256">
        <v>9.6999999999999993</v>
      </c>
      <c r="G568" s="256">
        <v>63.5</v>
      </c>
      <c r="H568" s="256">
        <v>1</v>
      </c>
      <c r="I568" s="256">
        <v>289.60000000000002</v>
      </c>
    </row>
    <row r="569" spans="1:9" ht="12" customHeight="1" x14ac:dyDescent="0.25">
      <c r="A569" s="302">
        <v>24</v>
      </c>
      <c r="C569" s="198">
        <v>44858</v>
      </c>
      <c r="D569" s="256">
        <v>486</v>
      </c>
      <c r="E569" s="256">
        <v>0</v>
      </c>
      <c r="F569" s="256">
        <v>9.1999999999999993</v>
      </c>
      <c r="G569" s="256">
        <v>64.400000000000006</v>
      </c>
      <c r="H569" s="256">
        <v>1.8</v>
      </c>
      <c r="I569" s="256">
        <v>344.6</v>
      </c>
    </row>
    <row r="570" spans="1:9" ht="12" customHeight="1" x14ac:dyDescent="0.25">
      <c r="A570" s="302"/>
      <c r="C570" s="198">
        <v>44858.041666666664</v>
      </c>
      <c r="D570" s="256">
        <v>485.7</v>
      </c>
      <c r="E570" s="256">
        <v>0</v>
      </c>
      <c r="F570" s="256">
        <v>9</v>
      </c>
      <c r="G570" s="256">
        <v>62.8</v>
      </c>
      <c r="H570" s="256">
        <v>2</v>
      </c>
      <c r="I570" s="256">
        <v>354.7</v>
      </c>
    </row>
    <row r="571" spans="1:9" ht="12" customHeight="1" x14ac:dyDescent="0.25">
      <c r="A571" s="302"/>
      <c r="C571" s="198">
        <v>44858.083333333336</v>
      </c>
      <c r="D571" s="256">
        <v>485.5</v>
      </c>
      <c r="E571" s="256">
        <v>0</v>
      </c>
      <c r="F571" s="256">
        <v>8.8000000000000007</v>
      </c>
      <c r="G571" s="256">
        <v>66.3</v>
      </c>
      <c r="H571" s="256">
        <v>1.7</v>
      </c>
      <c r="I571" s="256">
        <v>264.2</v>
      </c>
    </row>
    <row r="572" spans="1:9" ht="12" customHeight="1" x14ac:dyDescent="0.25">
      <c r="A572" s="302"/>
      <c r="C572" s="198">
        <v>44858.125</v>
      </c>
      <c r="D572" s="256">
        <v>485.4</v>
      </c>
      <c r="E572" s="256">
        <v>0</v>
      </c>
      <c r="F572" s="256">
        <v>8.6</v>
      </c>
      <c r="G572" s="256">
        <v>67.400000000000006</v>
      </c>
      <c r="H572" s="256">
        <v>0.9</v>
      </c>
      <c r="I572" s="256">
        <v>246.6</v>
      </c>
    </row>
    <row r="573" spans="1:9" ht="12" customHeight="1" x14ac:dyDescent="0.25">
      <c r="A573" s="302"/>
      <c r="C573" s="198">
        <v>44858.166666666664</v>
      </c>
      <c r="D573" s="256">
        <v>485.5</v>
      </c>
      <c r="E573" s="256">
        <v>0</v>
      </c>
      <c r="F573" s="256">
        <v>8.1999999999999993</v>
      </c>
      <c r="G573" s="256">
        <v>69.3</v>
      </c>
      <c r="H573" s="256">
        <v>0.9</v>
      </c>
      <c r="I573" s="256">
        <v>275</v>
      </c>
    </row>
    <row r="574" spans="1:9" ht="12" customHeight="1" x14ac:dyDescent="0.25">
      <c r="A574" s="302"/>
      <c r="C574" s="198">
        <v>44858.208333333336</v>
      </c>
      <c r="D574" s="256">
        <v>485.8</v>
      </c>
      <c r="E574" s="256">
        <v>0</v>
      </c>
      <c r="F574" s="256">
        <v>7.7</v>
      </c>
      <c r="G574" s="256">
        <v>67.8</v>
      </c>
      <c r="H574" s="256">
        <v>1.9</v>
      </c>
      <c r="I574" s="256">
        <v>15.2</v>
      </c>
    </row>
    <row r="575" spans="1:9" ht="12" customHeight="1" x14ac:dyDescent="0.25">
      <c r="A575" s="302"/>
      <c r="C575" s="198">
        <v>44858.25</v>
      </c>
      <c r="D575" s="256">
        <v>486.4</v>
      </c>
      <c r="E575" s="256">
        <v>0</v>
      </c>
      <c r="F575" s="256">
        <v>7.2</v>
      </c>
      <c r="G575" s="256">
        <v>71.2</v>
      </c>
      <c r="H575" s="256">
        <v>2</v>
      </c>
      <c r="I575" s="256">
        <v>264.3</v>
      </c>
    </row>
    <row r="576" spans="1:9" ht="12" customHeight="1" x14ac:dyDescent="0.25">
      <c r="A576" s="302"/>
      <c r="C576" s="198">
        <v>44858.291666666664</v>
      </c>
      <c r="D576" s="256">
        <v>486.8</v>
      </c>
      <c r="E576" s="256">
        <v>0</v>
      </c>
      <c r="F576" s="256">
        <v>8</v>
      </c>
      <c r="G576" s="256">
        <v>67.8</v>
      </c>
      <c r="H576" s="256">
        <v>1.6</v>
      </c>
      <c r="I576" s="256">
        <v>262.3</v>
      </c>
    </row>
    <row r="577" spans="1:9" ht="12" customHeight="1" x14ac:dyDescent="0.25">
      <c r="A577" s="302"/>
      <c r="C577" s="198">
        <v>44858.333333333336</v>
      </c>
      <c r="D577" s="256">
        <v>487</v>
      </c>
      <c r="E577" s="256">
        <v>0</v>
      </c>
      <c r="F577" s="256">
        <v>10</v>
      </c>
      <c r="G577" s="256">
        <v>60.5</v>
      </c>
      <c r="H577" s="256">
        <v>0.6</v>
      </c>
      <c r="I577" s="256">
        <v>170.7</v>
      </c>
    </row>
    <row r="578" spans="1:9" ht="12" customHeight="1" x14ac:dyDescent="0.25">
      <c r="A578" s="302"/>
      <c r="C578" s="198">
        <v>44858.375</v>
      </c>
      <c r="D578" s="256">
        <v>486.9</v>
      </c>
      <c r="E578" s="256">
        <v>0</v>
      </c>
      <c r="F578" s="256">
        <v>12.4</v>
      </c>
      <c r="G578" s="256">
        <v>51.7</v>
      </c>
      <c r="H578" s="256">
        <v>0.6</v>
      </c>
      <c r="I578" s="256">
        <v>207.4</v>
      </c>
    </row>
    <row r="579" spans="1:9" ht="12" customHeight="1" x14ac:dyDescent="0.25">
      <c r="A579" s="302"/>
      <c r="C579" s="198">
        <v>44858.416666666664</v>
      </c>
      <c r="D579" s="258">
        <v>486.5</v>
      </c>
      <c r="E579" s="256">
        <v>0</v>
      </c>
      <c r="F579" s="256">
        <v>14.9</v>
      </c>
      <c r="G579" s="256">
        <v>42.7</v>
      </c>
      <c r="H579" s="256">
        <v>1.9</v>
      </c>
      <c r="I579" s="256">
        <v>307.7</v>
      </c>
    </row>
    <row r="580" spans="1:9" ht="12" customHeight="1" x14ac:dyDescent="0.25">
      <c r="A580" s="302"/>
      <c r="C580" s="198">
        <v>44858.458333333336</v>
      </c>
      <c r="D580" s="256">
        <v>485.9</v>
      </c>
      <c r="E580" s="256">
        <v>0</v>
      </c>
      <c r="F580" s="256">
        <v>16.399999999999999</v>
      </c>
      <c r="G580" s="256">
        <v>35.799999999999997</v>
      </c>
      <c r="H580" s="256">
        <v>1.8</v>
      </c>
      <c r="I580" s="256">
        <v>14.4</v>
      </c>
    </row>
    <row r="581" spans="1:9" ht="12" customHeight="1" x14ac:dyDescent="0.25">
      <c r="A581" s="302"/>
      <c r="C581" s="198">
        <v>44858.5</v>
      </c>
      <c r="D581" s="256">
        <v>485.1</v>
      </c>
      <c r="E581" s="256">
        <v>0</v>
      </c>
      <c r="F581" s="256">
        <v>18</v>
      </c>
      <c r="G581" s="256">
        <v>32.299999999999997</v>
      </c>
      <c r="H581" s="256">
        <v>1.8</v>
      </c>
      <c r="I581" s="256">
        <v>91.1</v>
      </c>
    </row>
    <row r="582" spans="1:9" ht="12" customHeight="1" x14ac:dyDescent="0.25">
      <c r="A582" s="302"/>
      <c r="C582" s="198">
        <v>44858.541666666664</v>
      </c>
      <c r="D582" s="256">
        <v>484.3</v>
      </c>
      <c r="E582" s="256">
        <v>0</v>
      </c>
      <c r="F582" s="256">
        <v>18.7</v>
      </c>
      <c r="G582" s="256">
        <v>30.9</v>
      </c>
      <c r="H582" s="256">
        <v>2.5</v>
      </c>
      <c r="I582" s="256">
        <v>92.5</v>
      </c>
    </row>
    <row r="583" spans="1:9" ht="12" customHeight="1" x14ac:dyDescent="0.25">
      <c r="A583" s="302"/>
      <c r="C583" s="198">
        <v>44858.583333333336</v>
      </c>
      <c r="D583" s="256">
        <v>483.8</v>
      </c>
      <c r="E583" s="256">
        <v>0</v>
      </c>
      <c r="F583" s="256">
        <v>18.2</v>
      </c>
      <c r="G583" s="256">
        <v>31.7</v>
      </c>
      <c r="H583" s="256">
        <v>3.2</v>
      </c>
      <c r="I583" s="256">
        <v>79.400000000000006</v>
      </c>
    </row>
    <row r="584" spans="1:9" ht="12" customHeight="1" x14ac:dyDescent="0.25">
      <c r="A584" s="302"/>
      <c r="C584" s="198">
        <v>44858.625</v>
      </c>
      <c r="D584" s="256">
        <v>483.8</v>
      </c>
      <c r="E584" s="256">
        <v>0</v>
      </c>
      <c r="F584" s="256">
        <v>17.5</v>
      </c>
      <c r="G584" s="256">
        <v>31.6</v>
      </c>
      <c r="H584" s="256">
        <v>2.8</v>
      </c>
      <c r="I584" s="256">
        <v>20.8</v>
      </c>
    </row>
    <row r="585" spans="1:9" ht="12" customHeight="1" x14ac:dyDescent="0.25">
      <c r="A585" s="302"/>
      <c r="C585" s="198">
        <v>44858.666666666664</v>
      </c>
      <c r="D585" s="256">
        <v>483.9</v>
      </c>
      <c r="E585" s="256">
        <v>0</v>
      </c>
      <c r="F585" s="256">
        <v>15.7</v>
      </c>
      <c r="G585" s="256">
        <v>34.9</v>
      </c>
      <c r="H585" s="256">
        <v>1.5</v>
      </c>
      <c r="I585" s="256">
        <v>46</v>
      </c>
    </row>
    <row r="586" spans="1:9" ht="12" customHeight="1" x14ac:dyDescent="0.25">
      <c r="A586" s="302"/>
      <c r="C586" s="198">
        <v>44858.708333333336</v>
      </c>
      <c r="D586" s="256">
        <v>484.1</v>
      </c>
      <c r="E586" s="256">
        <v>0</v>
      </c>
      <c r="F586" s="256">
        <v>14.1</v>
      </c>
      <c r="G586" s="256">
        <v>43</v>
      </c>
      <c r="H586" s="256">
        <v>1.7</v>
      </c>
      <c r="I586" s="256">
        <v>31.1</v>
      </c>
    </row>
    <row r="587" spans="1:9" ht="12" customHeight="1" x14ac:dyDescent="0.25">
      <c r="A587" s="302"/>
      <c r="C587" s="198">
        <v>44858.75</v>
      </c>
      <c r="D587" s="256">
        <v>484.4</v>
      </c>
      <c r="E587" s="256">
        <v>0</v>
      </c>
      <c r="F587" s="256">
        <v>13</v>
      </c>
      <c r="G587" s="256">
        <v>45.9</v>
      </c>
      <c r="H587" s="256">
        <v>2.1</v>
      </c>
      <c r="I587" s="256">
        <v>9.3000000000000007</v>
      </c>
    </row>
    <row r="588" spans="1:9" ht="12" customHeight="1" x14ac:dyDescent="0.25">
      <c r="A588" s="302"/>
      <c r="C588" s="198">
        <v>44858.791666666664</v>
      </c>
      <c r="D588" s="256">
        <v>485</v>
      </c>
      <c r="E588" s="256">
        <v>0</v>
      </c>
      <c r="F588" s="256">
        <v>11.2</v>
      </c>
      <c r="G588" s="256">
        <v>47.7</v>
      </c>
      <c r="H588" s="256">
        <v>3.3</v>
      </c>
      <c r="I588" s="256">
        <v>355.3</v>
      </c>
    </row>
    <row r="589" spans="1:9" ht="12" customHeight="1" x14ac:dyDescent="0.25">
      <c r="A589" s="302"/>
      <c r="C589" s="198">
        <v>44858.833333333336</v>
      </c>
      <c r="D589" s="256">
        <v>485.6</v>
      </c>
      <c r="E589" s="256">
        <v>0</v>
      </c>
      <c r="F589" s="256">
        <v>10.3</v>
      </c>
      <c r="G589" s="256">
        <v>46.5</v>
      </c>
      <c r="H589" s="256">
        <v>2.4</v>
      </c>
      <c r="I589" s="256">
        <v>1.1000000000000001</v>
      </c>
    </row>
    <row r="590" spans="1:9" ht="12" customHeight="1" x14ac:dyDescent="0.25">
      <c r="A590" s="302"/>
      <c r="C590" s="198">
        <v>44858.875</v>
      </c>
      <c r="D590" s="256">
        <v>485.9</v>
      </c>
      <c r="E590" s="256">
        <v>0</v>
      </c>
      <c r="F590" s="256">
        <v>9.4</v>
      </c>
      <c r="G590" s="256">
        <v>49.9</v>
      </c>
      <c r="H590" s="256">
        <v>1.5</v>
      </c>
      <c r="I590" s="256">
        <v>325.2</v>
      </c>
    </row>
    <row r="591" spans="1:9" ht="12" customHeight="1" x14ac:dyDescent="0.25">
      <c r="A591" s="302"/>
      <c r="C591" s="198">
        <v>44858.916666666664</v>
      </c>
      <c r="D591" s="256">
        <v>486.2</v>
      </c>
      <c r="E591" s="256">
        <v>0</v>
      </c>
      <c r="F591" s="256">
        <v>7.9</v>
      </c>
      <c r="G591" s="256">
        <v>56.2</v>
      </c>
      <c r="H591" s="256">
        <v>1.5</v>
      </c>
      <c r="I591" s="256">
        <v>272.3</v>
      </c>
    </row>
    <row r="592" spans="1:9" ht="12" customHeight="1" x14ac:dyDescent="0.25">
      <c r="A592" s="302"/>
      <c r="C592" s="198">
        <v>44858.958333333336</v>
      </c>
      <c r="D592" s="256">
        <v>486</v>
      </c>
      <c r="E592" s="256">
        <v>0</v>
      </c>
      <c r="F592" s="256">
        <v>6.7</v>
      </c>
      <c r="G592" s="256">
        <v>58.8</v>
      </c>
      <c r="H592" s="256">
        <v>1.9</v>
      </c>
      <c r="I592" s="256">
        <v>261.39999999999998</v>
      </c>
    </row>
    <row r="593" spans="1:9" ht="12" customHeight="1" x14ac:dyDescent="0.25">
      <c r="A593" s="302">
        <v>25</v>
      </c>
      <c r="C593" s="198">
        <v>44859</v>
      </c>
      <c r="D593" s="256">
        <v>485.9</v>
      </c>
      <c r="E593" s="256">
        <v>0</v>
      </c>
      <c r="F593" s="256">
        <v>5.8</v>
      </c>
      <c r="G593" s="256">
        <v>61.3</v>
      </c>
      <c r="H593" s="256">
        <v>1.6</v>
      </c>
      <c r="I593" s="256">
        <v>261.8</v>
      </c>
    </row>
    <row r="594" spans="1:9" ht="12" customHeight="1" x14ac:dyDescent="0.25">
      <c r="A594" s="302"/>
      <c r="C594" s="198">
        <v>44859.041666666664</v>
      </c>
      <c r="D594" s="256">
        <v>485.7</v>
      </c>
      <c r="E594" s="256">
        <v>0</v>
      </c>
      <c r="F594" s="256">
        <v>5.0999999999999996</v>
      </c>
      <c r="G594" s="256">
        <v>64.400000000000006</v>
      </c>
      <c r="H594" s="256">
        <v>1.3</v>
      </c>
      <c r="I594" s="256">
        <v>259.5</v>
      </c>
    </row>
    <row r="595" spans="1:9" ht="12" customHeight="1" x14ac:dyDescent="0.25">
      <c r="A595" s="302"/>
      <c r="C595" s="198">
        <v>44859.083333333336</v>
      </c>
      <c r="D595" s="256">
        <v>485.5</v>
      </c>
      <c r="E595" s="256">
        <v>0</v>
      </c>
      <c r="F595" s="256">
        <v>4.3</v>
      </c>
      <c r="G595" s="256">
        <v>67.3</v>
      </c>
      <c r="H595" s="256">
        <v>1.4</v>
      </c>
      <c r="I595" s="256">
        <v>264.5</v>
      </c>
    </row>
    <row r="596" spans="1:9" ht="12" customHeight="1" x14ac:dyDescent="0.25">
      <c r="A596" s="302"/>
      <c r="C596" s="198">
        <v>44859.125</v>
      </c>
      <c r="D596" s="256">
        <v>485.5</v>
      </c>
      <c r="E596" s="256">
        <v>0</v>
      </c>
      <c r="F596" s="256">
        <v>3.7</v>
      </c>
      <c r="G596" s="256">
        <v>68.5</v>
      </c>
      <c r="H596" s="256">
        <v>1.6</v>
      </c>
      <c r="I596" s="256">
        <v>271.39999999999998</v>
      </c>
    </row>
    <row r="597" spans="1:9" ht="12" customHeight="1" x14ac:dyDescent="0.25">
      <c r="A597" s="302"/>
      <c r="C597" s="198">
        <v>44859.166666666664</v>
      </c>
      <c r="D597" s="256">
        <v>485.7</v>
      </c>
      <c r="E597" s="256">
        <v>0</v>
      </c>
      <c r="F597" s="256">
        <v>3.8</v>
      </c>
      <c r="G597" s="256">
        <v>68.099999999999994</v>
      </c>
      <c r="H597" s="256">
        <v>1.4</v>
      </c>
      <c r="I597" s="256">
        <v>265</v>
      </c>
    </row>
    <row r="598" spans="1:9" ht="12" customHeight="1" x14ac:dyDescent="0.25">
      <c r="A598" s="302"/>
      <c r="C598" s="198">
        <v>44859.208333333336</v>
      </c>
      <c r="D598" s="256">
        <v>486.1</v>
      </c>
      <c r="E598" s="256">
        <v>0</v>
      </c>
      <c r="F598" s="256">
        <v>4.4000000000000004</v>
      </c>
      <c r="G598" s="256">
        <v>68</v>
      </c>
      <c r="H598" s="256">
        <v>1.1000000000000001</v>
      </c>
      <c r="I598" s="256">
        <v>263.2</v>
      </c>
    </row>
    <row r="599" spans="1:9" ht="12" customHeight="1" x14ac:dyDescent="0.25">
      <c r="A599" s="302"/>
      <c r="C599" s="198">
        <v>44859.25</v>
      </c>
      <c r="D599" s="256">
        <v>486.6</v>
      </c>
      <c r="E599" s="256">
        <v>0</v>
      </c>
      <c r="F599" s="256">
        <v>4.8</v>
      </c>
      <c r="G599" s="256">
        <v>67.5</v>
      </c>
      <c r="H599" s="256">
        <v>1.1000000000000001</v>
      </c>
      <c r="I599" s="256">
        <v>262.5</v>
      </c>
    </row>
    <row r="600" spans="1:9" ht="12" customHeight="1" x14ac:dyDescent="0.25">
      <c r="A600" s="302"/>
      <c r="C600" s="198">
        <v>44859.291666666664</v>
      </c>
      <c r="D600" s="256">
        <v>486.9</v>
      </c>
      <c r="E600" s="256">
        <v>0</v>
      </c>
      <c r="F600" s="256">
        <v>6.2</v>
      </c>
      <c r="G600" s="256">
        <v>63.5</v>
      </c>
      <c r="H600" s="256">
        <v>1.2</v>
      </c>
      <c r="I600" s="256">
        <v>181.1</v>
      </c>
    </row>
    <row r="601" spans="1:9" ht="12" customHeight="1" x14ac:dyDescent="0.25">
      <c r="A601" s="302"/>
      <c r="C601" s="198">
        <v>44859.333333333336</v>
      </c>
      <c r="D601" s="256">
        <v>487</v>
      </c>
      <c r="E601" s="256">
        <v>0</v>
      </c>
      <c r="F601" s="256">
        <v>9.5</v>
      </c>
      <c r="G601" s="256">
        <v>55.6</v>
      </c>
      <c r="H601" s="256">
        <v>0.7</v>
      </c>
      <c r="I601" s="256">
        <v>78.2</v>
      </c>
    </row>
    <row r="602" spans="1:9" ht="12" customHeight="1" x14ac:dyDescent="0.25">
      <c r="A602" s="302"/>
      <c r="C602" s="198">
        <v>44859.375</v>
      </c>
      <c r="D602" s="256">
        <v>486.7</v>
      </c>
      <c r="E602" s="256">
        <v>0</v>
      </c>
      <c r="F602" s="256">
        <v>13.5</v>
      </c>
      <c r="G602" s="256">
        <v>44.6</v>
      </c>
      <c r="H602" s="256">
        <v>1.3</v>
      </c>
      <c r="I602" s="256">
        <v>134.5</v>
      </c>
    </row>
    <row r="603" spans="1:9" ht="12" customHeight="1" x14ac:dyDescent="0.25">
      <c r="A603" s="302"/>
      <c r="C603" s="198">
        <v>44859.416666666664</v>
      </c>
      <c r="D603" s="256">
        <v>486.2</v>
      </c>
      <c r="E603" s="256">
        <v>0</v>
      </c>
      <c r="F603" s="256">
        <v>15.9</v>
      </c>
      <c r="G603" s="256">
        <v>35.6</v>
      </c>
      <c r="H603" s="256">
        <v>1.3</v>
      </c>
      <c r="I603" s="256">
        <v>133.80000000000001</v>
      </c>
    </row>
    <row r="604" spans="1:9" ht="12" customHeight="1" x14ac:dyDescent="0.25">
      <c r="A604" s="302"/>
      <c r="C604" s="198">
        <v>44859.458333333336</v>
      </c>
      <c r="D604" s="256">
        <v>485.6</v>
      </c>
      <c r="E604" s="256">
        <v>0</v>
      </c>
      <c r="F604" s="256">
        <v>16.3</v>
      </c>
      <c r="G604" s="256">
        <v>34.799999999999997</v>
      </c>
      <c r="H604" s="256">
        <v>0.9</v>
      </c>
      <c r="I604" s="256">
        <v>130.1</v>
      </c>
    </row>
    <row r="605" spans="1:9" ht="12" customHeight="1" x14ac:dyDescent="0.25">
      <c r="A605" s="302"/>
      <c r="C605" s="198">
        <v>44859.5</v>
      </c>
      <c r="D605" s="256">
        <v>484.9</v>
      </c>
      <c r="E605" s="256">
        <v>0</v>
      </c>
      <c r="F605" s="256">
        <v>17.100000000000001</v>
      </c>
      <c r="G605" s="256">
        <v>32.200000000000003</v>
      </c>
      <c r="H605" s="256">
        <v>1.1000000000000001</v>
      </c>
      <c r="I605" s="256">
        <v>184</v>
      </c>
    </row>
    <row r="606" spans="1:9" ht="12" customHeight="1" x14ac:dyDescent="0.25">
      <c r="A606" s="302"/>
      <c r="C606" s="198">
        <v>44859.541666666664</v>
      </c>
      <c r="D606" s="256">
        <v>484.3</v>
      </c>
      <c r="E606" s="256">
        <v>0</v>
      </c>
      <c r="F606" s="256">
        <v>17.399999999999999</v>
      </c>
      <c r="G606" s="256">
        <v>29.9</v>
      </c>
      <c r="H606" s="256">
        <v>2.1</v>
      </c>
      <c r="I606" s="256">
        <v>353.8</v>
      </c>
    </row>
    <row r="607" spans="1:9" ht="12" customHeight="1" x14ac:dyDescent="0.25">
      <c r="A607" s="302"/>
      <c r="C607" s="198">
        <v>44859.583333333336</v>
      </c>
      <c r="D607" s="256">
        <v>483.9</v>
      </c>
      <c r="E607" s="256">
        <v>0</v>
      </c>
      <c r="F607" s="256">
        <v>18</v>
      </c>
      <c r="G607" s="256">
        <v>30.5</v>
      </c>
      <c r="H607" s="256">
        <v>2.6</v>
      </c>
      <c r="I607" s="256">
        <v>41.6</v>
      </c>
    </row>
    <row r="608" spans="1:9" ht="12" customHeight="1" x14ac:dyDescent="0.25">
      <c r="A608" s="302"/>
      <c r="C608" s="198">
        <v>44859.625</v>
      </c>
      <c r="D608" s="256">
        <v>483.6</v>
      </c>
      <c r="E608" s="256">
        <v>0</v>
      </c>
      <c r="F608" s="256">
        <v>15.7</v>
      </c>
      <c r="G608" s="256">
        <v>36.700000000000003</v>
      </c>
      <c r="H608" s="256">
        <v>2.6</v>
      </c>
      <c r="I608" s="256">
        <v>27.3</v>
      </c>
    </row>
    <row r="609" spans="1:9" ht="12" customHeight="1" x14ac:dyDescent="0.25">
      <c r="A609" s="302"/>
      <c r="C609" s="198">
        <v>44859.666666666664</v>
      </c>
      <c r="D609" s="256">
        <v>483.7</v>
      </c>
      <c r="E609" s="256">
        <v>0</v>
      </c>
      <c r="F609" s="256">
        <v>14.7</v>
      </c>
      <c r="G609" s="256">
        <v>40.200000000000003</v>
      </c>
      <c r="H609" s="256">
        <v>1.7</v>
      </c>
      <c r="I609" s="256">
        <v>57.6</v>
      </c>
    </row>
    <row r="610" spans="1:9" ht="12" customHeight="1" x14ac:dyDescent="0.25">
      <c r="A610" s="302"/>
      <c r="C610" s="198">
        <v>44859.708333333336</v>
      </c>
      <c r="D610" s="256">
        <v>484.1</v>
      </c>
      <c r="E610" s="256">
        <v>0</v>
      </c>
      <c r="F610" s="256">
        <v>13.2</v>
      </c>
      <c r="G610" s="256">
        <v>46.5</v>
      </c>
      <c r="H610" s="256">
        <v>1.6</v>
      </c>
      <c r="I610" s="256">
        <v>52.1</v>
      </c>
    </row>
    <row r="611" spans="1:9" ht="12" customHeight="1" x14ac:dyDescent="0.25">
      <c r="A611" s="302"/>
      <c r="C611" s="198">
        <v>44859.75</v>
      </c>
      <c r="D611" s="256">
        <v>484.7</v>
      </c>
      <c r="E611" s="256">
        <v>0</v>
      </c>
      <c r="F611" s="256">
        <v>11.8</v>
      </c>
      <c r="G611" s="256">
        <v>49.1</v>
      </c>
      <c r="H611" s="256">
        <v>2.5</v>
      </c>
      <c r="I611" s="256">
        <v>48.3</v>
      </c>
    </row>
    <row r="612" spans="1:9" ht="12" customHeight="1" x14ac:dyDescent="0.25">
      <c r="A612" s="302"/>
      <c r="C612" s="198">
        <v>44859.791666666664</v>
      </c>
      <c r="D612" s="256">
        <v>485.6</v>
      </c>
      <c r="E612" s="256">
        <v>0</v>
      </c>
      <c r="F612" s="256">
        <v>11.2</v>
      </c>
      <c r="G612" s="256">
        <v>51.7</v>
      </c>
      <c r="H612" s="256">
        <v>2.2999999999999998</v>
      </c>
      <c r="I612" s="256">
        <v>159.5</v>
      </c>
    </row>
    <row r="613" spans="1:9" ht="12" customHeight="1" x14ac:dyDescent="0.25">
      <c r="A613" s="302"/>
      <c r="C613" s="198">
        <v>44859.833333333336</v>
      </c>
      <c r="D613" s="256">
        <v>486</v>
      </c>
      <c r="E613" s="256">
        <v>0</v>
      </c>
      <c r="F613" s="256">
        <v>9.8000000000000007</v>
      </c>
      <c r="G613" s="256">
        <v>57.7</v>
      </c>
      <c r="H613" s="256">
        <v>1.6</v>
      </c>
      <c r="I613" s="256">
        <v>193.8</v>
      </c>
    </row>
    <row r="614" spans="1:9" ht="12" customHeight="1" x14ac:dyDescent="0.25">
      <c r="A614" s="302"/>
      <c r="C614" s="198">
        <v>44859.875</v>
      </c>
      <c r="D614" s="256">
        <v>485.8</v>
      </c>
      <c r="E614" s="256">
        <v>0</v>
      </c>
      <c r="F614" s="256">
        <v>9.5</v>
      </c>
      <c r="G614" s="256">
        <v>58.3</v>
      </c>
      <c r="H614" s="256">
        <v>0.4</v>
      </c>
      <c r="I614" s="256">
        <v>271.7</v>
      </c>
    </row>
    <row r="615" spans="1:9" ht="12" customHeight="1" x14ac:dyDescent="0.25">
      <c r="A615" s="302"/>
      <c r="C615" s="198">
        <v>44859.916666666664</v>
      </c>
      <c r="D615" s="256">
        <v>485.8</v>
      </c>
      <c r="E615" s="256">
        <v>0</v>
      </c>
      <c r="F615" s="256">
        <v>8.5</v>
      </c>
      <c r="G615" s="256">
        <v>64.7</v>
      </c>
      <c r="H615" s="256">
        <v>0.8</v>
      </c>
      <c r="I615" s="256">
        <v>270.89999999999998</v>
      </c>
    </row>
    <row r="616" spans="1:9" ht="12" customHeight="1" x14ac:dyDescent="0.25">
      <c r="A616" s="302"/>
      <c r="C616" s="198">
        <v>44859.958333333336</v>
      </c>
      <c r="D616" s="256">
        <v>485.8</v>
      </c>
      <c r="E616" s="256">
        <v>0</v>
      </c>
      <c r="F616" s="256">
        <v>7.7</v>
      </c>
      <c r="G616" s="256">
        <v>64.8</v>
      </c>
      <c r="H616" s="256">
        <v>1.1000000000000001</v>
      </c>
      <c r="I616" s="256">
        <v>301.2</v>
      </c>
    </row>
    <row r="617" spans="1:9" ht="12" customHeight="1" x14ac:dyDescent="0.25">
      <c r="A617" s="302">
        <v>26</v>
      </c>
      <c r="C617" s="198">
        <v>44860</v>
      </c>
      <c r="D617" s="256">
        <v>485.5</v>
      </c>
      <c r="E617" s="256">
        <v>0</v>
      </c>
      <c r="F617" s="256">
        <v>6.6</v>
      </c>
      <c r="G617" s="256">
        <v>71</v>
      </c>
      <c r="H617" s="256">
        <v>1.2</v>
      </c>
      <c r="I617" s="256">
        <v>273</v>
      </c>
    </row>
    <row r="618" spans="1:9" ht="12" customHeight="1" x14ac:dyDescent="0.25">
      <c r="A618" s="302"/>
      <c r="C618" s="198">
        <v>44860.041666666664</v>
      </c>
      <c r="D618" s="256">
        <v>485.2</v>
      </c>
      <c r="E618" s="256">
        <v>0</v>
      </c>
      <c r="F618" s="256">
        <v>5.8</v>
      </c>
      <c r="G618" s="256">
        <v>72.8</v>
      </c>
      <c r="H618" s="256">
        <v>1.3</v>
      </c>
      <c r="I618" s="256">
        <v>272</v>
      </c>
    </row>
    <row r="619" spans="1:9" ht="12" customHeight="1" x14ac:dyDescent="0.25">
      <c r="A619" s="302"/>
      <c r="C619" s="198">
        <v>44860.083333333336</v>
      </c>
      <c r="D619" s="256">
        <v>485</v>
      </c>
      <c r="E619" s="256">
        <v>0</v>
      </c>
      <c r="F619" s="256">
        <v>5.0999999999999996</v>
      </c>
      <c r="G619" s="256">
        <v>73.7</v>
      </c>
      <c r="H619" s="256">
        <v>1.1000000000000001</v>
      </c>
      <c r="I619" s="256">
        <v>275.3</v>
      </c>
    </row>
    <row r="620" spans="1:9" ht="12" customHeight="1" x14ac:dyDescent="0.25">
      <c r="A620" s="302"/>
      <c r="C620" s="198">
        <v>44860.125</v>
      </c>
      <c r="D620" s="256">
        <v>484.9</v>
      </c>
      <c r="E620" s="256">
        <v>0</v>
      </c>
      <c r="F620" s="256">
        <v>4.3</v>
      </c>
      <c r="G620" s="256">
        <v>76.3</v>
      </c>
      <c r="H620" s="256">
        <v>1.6</v>
      </c>
      <c r="I620" s="256">
        <v>273.39999999999998</v>
      </c>
    </row>
    <row r="621" spans="1:9" ht="12" customHeight="1" x14ac:dyDescent="0.25">
      <c r="A621" s="302"/>
      <c r="C621" s="198">
        <v>44860.166666666664</v>
      </c>
      <c r="D621" s="256">
        <v>485.1</v>
      </c>
      <c r="E621" s="256">
        <v>0</v>
      </c>
      <c r="F621" s="256">
        <v>4</v>
      </c>
      <c r="G621" s="256">
        <v>75.3</v>
      </c>
      <c r="H621" s="256">
        <v>1.5</v>
      </c>
      <c r="I621" s="256">
        <v>266.2</v>
      </c>
    </row>
    <row r="622" spans="1:9" ht="12" customHeight="1" x14ac:dyDescent="0.25">
      <c r="A622" s="302"/>
      <c r="C622" s="198">
        <v>44860.208333333336</v>
      </c>
      <c r="D622" s="256">
        <v>485.5</v>
      </c>
      <c r="E622" s="256">
        <v>0</v>
      </c>
      <c r="F622" s="256">
        <v>4.3</v>
      </c>
      <c r="G622" s="256">
        <v>74.599999999999994</v>
      </c>
      <c r="H622" s="256">
        <v>1.2</v>
      </c>
      <c r="I622" s="256">
        <v>266.3</v>
      </c>
    </row>
    <row r="623" spans="1:9" ht="12" customHeight="1" x14ac:dyDescent="0.25">
      <c r="A623" s="302"/>
      <c r="C623" s="198">
        <v>44860.25</v>
      </c>
      <c r="D623" s="256">
        <v>485.8</v>
      </c>
      <c r="E623" s="256">
        <v>0</v>
      </c>
      <c r="F623" s="256">
        <v>4.7</v>
      </c>
      <c r="G623" s="256">
        <v>73.900000000000006</v>
      </c>
      <c r="H623" s="256">
        <v>0.9</v>
      </c>
      <c r="I623" s="256">
        <v>264.39999999999998</v>
      </c>
    </row>
    <row r="624" spans="1:9" ht="12" customHeight="1" x14ac:dyDescent="0.25">
      <c r="A624" s="302"/>
      <c r="C624" s="198">
        <v>44860.291666666664</v>
      </c>
      <c r="D624" s="256">
        <v>486.1</v>
      </c>
      <c r="E624" s="256">
        <v>0</v>
      </c>
      <c r="F624" s="256">
        <v>8.1</v>
      </c>
      <c r="G624" s="256">
        <v>60.2</v>
      </c>
      <c r="H624" s="256">
        <v>0.5</v>
      </c>
      <c r="I624" s="256">
        <v>140.80000000000001</v>
      </c>
    </row>
    <row r="625" spans="1:9" ht="12" customHeight="1" x14ac:dyDescent="0.25">
      <c r="A625" s="302"/>
      <c r="C625" s="198">
        <v>44860.333333333336</v>
      </c>
      <c r="D625" s="256">
        <v>486.1</v>
      </c>
      <c r="E625" s="256">
        <v>0</v>
      </c>
      <c r="F625" s="256">
        <v>11.6</v>
      </c>
      <c r="G625" s="256">
        <v>51</v>
      </c>
      <c r="H625" s="256">
        <v>0.9</v>
      </c>
      <c r="I625" s="256">
        <v>124.4</v>
      </c>
    </row>
    <row r="626" spans="1:9" ht="12" customHeight="1" x14ac:dyDescent="0.25">
      <c r="A626" s="302"/>
      <c r="C626" s="198">
        <v>44860.375</v>
      </c>
      <c r="D626" s="256">
        <v>485.8</v>
      </c>
      <c r="E626" s="256">
        <v>0</v>
      </c>
      <c r="F626" s="256">
        <v>14.2</v>
      </c>
      <c r="G626" s="256">
        <v>42.9</v>
      </c>
      <c r="H626" s="256">
        <v>1</v>
      </c>
      <c r="I626" s="256">
        <v>142.6</v>
      </c>
    </row>
    <row r="627" spans="1:9" ht="12" customHeight="1" x14ac:dyDescent="0.25">
      <c r="A627" s="302"/>
      <c r="C627" s="198">
        <v>44860.416666666664</v>
      </c>
      <c r="D627" s="256">
        <v>485.4</v>
      </c>
      <c r="E627" s="256">
        <v>0</v>
      </c>
      <c r="F627" s="256">
        <v>16.3</v>
      </c>
      <c r="G627" s="256">
        <v>33.1</v>
      </c>
      <c r="H627" s="256">
        <v>1</v>
      </c>
      <c r="I627" s="256">
        <v>148.9</v>
      </c>
    </row>
    <row r="628" spans="1:9" ht="12" customHeight="1" x14ac:dyDescent="0.25">
      <c r="A628" s="302"/>
      <c r="C628" s="198">
        <v>44860.458333333336</v>
      </c>
      <c r="D628" s="256">
        <v>484.6</v>
      </c>
      <c r="E628" s="256">
        <v>0</v>
      </c>
      <c r="F628" s="256">
        <v>18.899999999999999</v>
      </c>
      <c r="G628" s="256">
        <v>25</v>
      </c>
      <c r="H628" s="256">
        <v>0.9</v>
      </c>
      <c r="I628" s="256">
        <v>190.1</v>
      </c>
    </row>
    <row r="629" spans="1:9" ht="12" customHeight="1" x14ac:dyDescent="0.25">
      <c r="A629" s="302"/>
      <c r="C629" s="198">
        <v>44860.5</v>
      </c>
      <c r="D629" s="256">
        <v>483.9</v>
      </c>
      <c r="E629" s="256">
        <v>0</v>
      </c>
      <c r="F629" s="256">
        <v>21.7</v>
      </c>
      <c r="G629" s="256">
        <v>21.3</v>
      </c>
      <c r="H629" s="256">
        <v>1.2</v>
      </c>
      <c r="I629" s="256">
        <v>222.8</v>
      </c>
    </row>
    <row r="630" spans="1:9" ht="12" customHeight="1" x14ac:dyDescent="0.25">
      <c r="A630" s="302"/>
      <c r="C630" s="198">
        <v>44860.541666666664</v>
      </c>
      <c r="D630" s="256">
        <v>483.4</v>
      </c>
      <c r="E630" s="256">
        <v>0</v>
      </c>
      <c r="F630" s="256">
        <v>18.5</v>
      </c>
      <c r="G630" s="256">
        <v>31.3</v>
      </c>
      <c r="H630" s="256">
        <v>2.2999999999999998</v>
      </c>
      <c r="I630" s="256">
        <v>29.5</v>
      </c>
    </row>
    <row r="631" spans="1:9" ht="12" customHeight="1" x14ac:dyDescent="0.25">
      <c r="A631" s="302"/>
      <c r="C631" s="198">
        <v>44860.583333333336</v>
      </c>
      <c r="D631" s="256">
        <v>484.1</v>
      </c>
      <c r="E631" s="256">
        <v>15</v>
      </c>
      <c r="F631" s="256">
        <v>11</v>
      </c>
      <c r="G631" s="256">
        <v>66.099999999999994</v>
      </c>
      <c r="H631" s="256">
        <v>1.4</v>
      </c>
      <c r="I631" s="256">
        <v>337.1</v>
      </c>
    </row>
    <row r="632" spans="1:9" ht="12" customHeight="1" x14ac:dyDescent="0.25">
      <c r="A632" s="302"/>
      <c r="C632" s="198">
        <v>44860.625</v>
      </c>
      <c r="D632" s="256">
        <v>484.4</v>
      </c>
      <c r="E632" s="256">
        <v>1</v>
      </c>
      <c r="F632" s="256">
        <v>10.4</v>
      </c>
      <c r="G632" s="256">
        <v>60.4</v>
      </c>
      <c r="H632" s="256">
        <v>3.1</v>
      </c>
      <c r="I632" s="256">
        <v>30.8</v>
      </c>
    </row>
    <row r="633" spans="1:9" ht="12" customHeight="1" x14ac:dyDescent="0.25">
      <c r="A633" s="302"/>
      <c r="C633" s="198">
        <v>44860.666666666664</v>
      </c>
      <c r="D633" s="256">
        <v>484.6</v>
      </c>
      <c r="E633" s="256">
        <v>0</v>
      </c>
      <c r="F633" s="256">
        <v>9.9</v>
      </c>
      <c r="G633" s="256">
        <v>56.9</v>
      </c>
      <c r="H633" s="256">
        <v>2.2000000000000002</v>
      </c>
      <c r="I633" s="256">
        <v>25</v>
      </c>
    </row>
    <row r="634" spans="1:9" ht="12" customHeight="1" x14ac:dyDescent="0.25">
      <c r="A634" s="302"/>
      <c r="C634" s="198">
        <v>44860.708333333336</v>
      </c>
      <c r="D634" s="256">
        <v>484.8</v>
      </c>
      <c r="E634" s="256">
        <v>0</v>
      </c>
      <c r="F634" s="256">
        <v>10</v>
      </c>
      <c r="G634" s="256">
        <v>58.8</v>
      </c>
      <c r="H634" s="256">
        <v>1.3</v>
      </c>
      <c r="I634" s="256">
        <v>274.8</v>
      </c>
    </row>
    <row r="635" spans="1:9" ht="12" customHeight="1" x14ac:dyDescent="0.25">
      <c r="A635" s="302"/>
      <c r="C635" s="198">
        <v>44860.75</v>
      </c>
      <c r="D635" s="256">
        <v>484.9</v>
      </c>
      <c r="E635" s="256">
        <v>0</v>
      </c>
      <c r="F635" s="256">
        <v>10.1</v>
      </c>
      <c r="G635" s="256">
        <v>56.5</v>
      </c>
      <c r="H635" s="256">
        <v>1.4</v>
      </c>
      <c r="I635" s="256">
        <v>307.60000000000002</v>
      </c>
    </row>
    <row r="636" spans="1:9" ht="12" customHeight="1" x14ac:dyDescent="0.25">
      <c r="A636" s="302"/>
      <c r="C636" s="198">
        <v>44860.791666666664</v>
      </c>
      <c r="D636" s="256">
        <v>485.3</v>
      </c>
      <c r="E636" s="256">
        <v>0</v>
      </c>
      <c r="F636" s="256">
        <v>9.6</v>
      </c>
      <c r="G636" s="256">
        <v>58.5</v>
      </c>
      <c r="H636" s="256">
        <v>0.7</v>
      </c>
      <c r="I636" s="256">
        <v>301.39999999999998</v>
      </c>
    </row>
    <row r="637" spans="1:9" ht="12" customHeight="1" x14ac:dyDescent="0.25">
      <c r="A637" s="302"/>
      <c r="C637" s="198">
        <v>44860.833333333336</v>
      </c>
      <c r="D637" s="256">
        <v>485.6</v>
      </c>
      <c r="E637" s="256">
        <v>0</v>
      </c>
      <c r="F637" s="256">
        <v>8.5</v>
      </c>
      <c r="G637" s="256">
        <v>65.8</v>
      </c>
      <c r="H637" s="256">
        <v>0.9</v>
      </c>
      <c r="I637" s="256">
        <v>269.7</v>
      </c>
    </row>
    <row r="638" spans="1:9" ht="12" customHeight="1" x14ac:dyDescent="0.25">
      <c r="A638" s="302"/>
      <c r="C638" s="198">
        <v>44860.875</v>
      </c>
      <c r="D638" s="256">
        <v>485.9</v>
      </c>
      <c r="E638" s="256">
        <v>0</v>
      </c>
      <c r="F638" s="256">
        <v>7.9</v>
      </c>
      <c r="G638" s="256">
        <v>68.7</v>
      </c>
      <c r="H638" s="256">
        <v>1</v>
      </c>
      <c r="I638" s="256">
        <v>12.8</v>
      </c>
    </row>
    <row r="639" spans="1:9" ht="12" customHeight="1" x14ac:dyDescent="0.25">
      <c r="A639" s="302"/>
      <c r="C639" s="198">
        <v>44860.916666666664</v>
      </c>
      <c r="D639" s="256">
        <v>485.9</v>
      </c>
      <c r="E639" s="256">
        <v>0</v>
      </c>
      <c r="F639" s="256">
        <v>6.9</v>
      </c>
      <c r="G639" s="256">
        <v>72.900000000000006</v>
      </c>
      <c r="H639" s="256">
        <v>1.2</v>
      </c>
      <c r="I639" s="256">
        <v>279.5</v>
      </c>
    </row>
    <row r="640" spans="1:9" ht="12" customHeight="1" x14ac:dyDescent="0.25">
      <c r="A640" s="302"/>
      <c r="C640" s="198">
        <v>44860.958333333336</v>
      </c>
      <c r="D640" s="256">
        <v>485.7</v>
      </c>
      <c r="E640" s="256">
        <v>0</v>
      </c>
      <c r="F640" s="256">
        <v>5.9</v>
      </c>
      <c r="G640" s="256">
        <v>74.2</v>
      </c>
      <c r="H640" s="256">
        <v>0.8</v>
      </c>
      <c r="I640" s="256">
        <v>279.2</v>
      </c>
    </row>
    <row r="641" spans="1:9" ht="12" customHeight="1" x14ac:dyDescent="0.25">
      <c r="A641" s="302">
        <v>27</v>
      </c>
      <c r="C641" s="198">
        <v>44861</v>
      </c>
      <c r="D641" s="256">
        <v>485.4</v>
      </c>
      <c r="E641" s="256">
        <v>0</v>
      </c>
      <c r="F641" s="256">
        <v>4.9000000000000004</v>
      </c>
      <c r="G641" s="256">
        <v>78.2</v>
      </c>
      <c r="H641" s="256">
        <v>1.1000000000000001</v>
      </c>
      <c r="I641" s="256">
        <v>275.8</v>
      </c>
    </row>
    <row r="642" spans="1:9" ht="12" customHeight="1" x14ac:dyDescent="0.25">
      <c r="A642" s="302"/>
      <c r="C642" s="198">
        <v>44861.041666666664</v>
      </c>
      <c r="D642" s="256">
        <v>485</v>
      </c>
      <c r="E642" s="256">
        <v>0</v>
      </c>
      <c r="F642" s="256">
        <v>4.2</v>
      </c>
      <c r="G642" s="256">
        <v>79.900000000000006</v>
      </c>
      <c r="H642" s="256">
        <v>0.8</v>
      </c>
      <c r="I642" s="256">
        <v>270.60000000000002</v>
      </c>
    </row>
    <row r="643" spans="1:9" ht="12" customHeight="1" x14ac:dyDescent="0.25">
      <c r="A643" s="302"/>
      <c r="C643" s="198">
        <v>44861.083333333336</v>
      </c>
      <c r="D643" s="256">
        <v>484.9</v>
      </c>
      <c r="E643" s="256">
        <v>0</v>
      </c>
      <c r="F643" s="256">
        <v>3.8</v>
      </c>
      <c r="G643" s="256">
        <v>80.7</v>
      </c>
      <c r="H643" s="256">
        <v>0.6</v>
      </c>
      <c r="I643" s="256">
        <v>279.39999999999998</v>
      </c>
    </row>
    <row r="644" spans="1:9" ht="12" customHeight="1" x14ac:dyDescent="0.25">
      <c r="A644" s="302"/>
      <c r="C644" s="198">
        <v>44861.125</v>
      </c>
      <c r="D644" s="256">
        <v>484.7</v>
      </c>
      <c r="E644" s="256">
        <v>0</v>
      </c>
      <c r="F644" s="256">
        <v>3.3</v>
      </c>
      <c r="G644" s="256">
        <v>79.8</v>
      </c>
      <c r="H644" s="256">
        <v>1.1000000000000001</v>
      </c>
      <c r="I644" s="256">
        <v>276.5</v>
      </c>
    </row>
    <row r="645" spans="1:9" ht="12" customHeight="1" x14ac:dyDescent="0.25">
      <c r="A645" s="302"/>
      <c r="C645" s="198">
        <v>44861.166666666664</v>
      </c>
      <c r="D645" s="256">
        <v>484.9</v>
      </c>
      <c r="E645" s="256">
        <v>0</v>
      </c>
      <c r="F645" s="256">
        <v>3</v>
      </c>
      <c r="G645" s="256">
        <v>79.2</v>
      </c>
      <c r="H645" s="256">
        <v>1.2</v>
      </c>
      <c r="I645" s="256">
        <v>269.8</v>
      </c>
    </row>
    <row r="646" spans="1:9" ht="12" customHeight="1" x14ac:dyDescent="0.25">
      <c r="A646" s="302"/>
      <c r="C646" s="198">
        <v>44861.208333333336</v>
      </c>
      <c r="D646" s="256">
        <v>485.4</v>
      </c>
      <c r="E646" s="256">
        <v>0</v>
      </c>
      <c r="F646" s="256">
        <v>2.4</v>
      </c>
      <c r="G646" s="256">
        <v>80.599999999999994</v>
      </c>
      <c r="H646" s="256">
        <v>0.9</v>
      </c>
      <c r="I646" s="256">
        <v>275.10000000000002</v>
      </c>
    </row>
    <row r="647" spans="1:9" ht="12" customHeight="1" x14ac:dyDescent="0.25">
      <c r="A647" s="302"/>
      <c r="C647" s="198">
        <v>44861.25</v>
      </c>
      <c r="D647" s="256">
        <v>485.7</v>
      </c>
      <c r="E647" s="256">
        <v>0</v>
      </c>
      <c r="F647" s="256">
        <v>2.2000000000000002</v>
      </c>
      <c r="G647" s="256">
        <v>81.599999999999994</v>
      </c>
      <c r="H647" s="256">
        <v>1.1000000000000001</v>
      </c>
      <c r="I647" s="256">
        <v>283.2</v>
      </c>
    </row>
    <row r="648" spans="1:9" ht="12" customHeight="1" x14ac:dyDescent="0.25">
      <c r="A648" s="302"/>
      <c r="C648" s="198">
        <v>44861.291666666664</v>
      </c>
      <c r="D648" s="256">
        <v>486.1</v>
      </c>
      <c r="E648" s="256">
        <v>0</v>
      </c>
      <c r="F648" s="256">
        <v>3.8</v>
      </c>
      <c r="G648" s="256">
        <v>71.7</v>
      </c>
      <c r="H648" s="256">
        <v>0.6</v>
      </c>
      <c r="I648" s="256">
        <v>261.2</v>
      </c>
    </row>
    <row r="649" spans="1:9" ht="12" customHeight="1" x14ac:dyDescent="0.25">
      <c r="A649" s="302"/>
      <c r="C649" s="198">
        <v>44861.333333333336</v>
      </c>
      <c r="D649" s="256">
        <v>486.4</v>
      </c>
      <c r="E649" s="256">
        <v>0</v>
      </c>
      <c r="F649" s="256">
        <v>5.9</v>
      </c>
      <c r="G649" s="256">
        <v>66.2</v>
      </c>
      <c r="H649" s="256">
        <v>0.9</v>
      </c>
      <c r="I649" s="256">
        <v>253.3</v>
      </c>
    </row>
    <row r="650" spans="1:9" ht="12" customHeight="1" x14ac:dyDescent="0.25">
      <c r="A650" s="302"/>
      <c r="C650" s="198">
        <v>44861.375</v>
      </c>
      <c r="D650" s="256">
        <v>486.3</v>
      </c>
      <c r="E650" s="256">
        <v>0</v>
      </c>
      <c r="F650" s="256">
        <v>9.6999999999999993</v>
      </c>
      <c r="G650" s="256">
        <v>53.1</v>
      </c>
      <c r="H650" s="256">
        <v>0.7</v>
      </c>
      <c r="I650" s="256">
        <v>135</v>
      </c>
    </row>
    <row r="651" spans="1:9" ht="12" customHeight="1" x14ac:dyDescent="0.25">
      <c r="A651" s="302"/>
      <c r="C651" s="198">
        <v>44861.416666666664</v>
      </c>
      <c r="D651" s="256">
        <v>486</v>
      </c>
      <c r="E651" s="256">
        <v>0</v>
      </c>
      <c r="F651" s="256">
        <v>13.9</v>
      </c>
      <c r="G651" s="256">
        <v>37.200000000000003</v>
      </c>
      <c r="H651" s="256">
        <v>0.6</v>
      </c>
      <c r="I651" s="256">
        <v>180.8</v>
      </c>
    </row>
    <row r="652" spans="1:9" ht="12" customHeight="1" x14ac:dyDescent="0.25">
      <c r="A652" s="302"/>
      <c r="C652" s="198">
        <v>44861.458333333336</v>
      </c>
      <c r="D652" s="256">
        <v>485.4</v>
      </c>
      <c r="E652" s="256">
        <v>0</v>
      </c>
      <c r="F652" s="256">
        <v>16.899999999999999</v>
      </c>
      <c r="G652" s="256">
        <v>27.3</v>
      </c>
      <c r="H652" s="256">
        <v>1.3</v>
      </c>
      <c r="I652" s="256">
        <v>117.4</v>
      </c>
    </row>
    <row r="653" spans="1:9" ht="12" customHeight="1" x14ac:dyDescent="0.25">
      <c r="A653" s="302"/>
      <c r="C653" s="198">
        <v>44861.5</v>
      </c>
      <c r="D653" s="256">
        <v>484.8</v>
      </c>
      <c r="E653" s="256">
        <v>0</v>
      </c>
      <c r="F653" s="256">
        <v>18.399999999999999</v>
      </c>
      <c r="G653" s="256">
        <v>25</v>
      </c>
      <c r="H653" s="256">
        <v>1</v>
      </c>
      <c r="I653" s="256">
        <v>246.7</v>
      </c>
    </row>
    <row r="654" spans="1:9" ht="12" customHeight="1" x14ac:dyDescent="0.25">
      <c r="A654" s="302"/>
      <c r="C654" s="198">
        <v>44861.541666666664</v>
      </c>
      <c r="D654" s="256">
        <v>484.1</v>
      </c>
      <c r="E654" s="256">
        <v>0</v>
      </c>
      <c r="F654" s="256">
        <v>19.8</v>
      </c>
      <c r="G654" s="256">
        <v>22.3</v>
      </c>
      <c r="H654" s="256">
        <v>1.2</v>
      </c>
      <c r="I654" s="256">
        <v>285.5</v>
      </c>
    </row>
    <row r="655" spans="1:9" ht="12" customHeight="1" x14ac:dyDescent="0.25">
      <c r="A655" s="302"/>
      <c r="C655" s="198">
        <v>44861.583333333336</v>
      </c>
      <c r="D655" s="256">
        <v>483.3</v>
      </c>
      <c r="E655" s="256">
        <v>0</v>
      </c>
      <c r="F655" s="256">
        <v>19.899999999999999</v>
      </c>
      <c r="G655" s="256">
        <v>21.4</v>
      </c>
      <c r="H655" s="256">
        <v>1.1000000000000001</v>
      </c>
      <c r="I655" s="256">
        <v>344.3</v>
      </c>
    </row>
    <row r="656" spans="1:9" ht="12" customHeight="1" x14ac:dyDescent="0.25">
      <c r="A656" s="302"/>
      <c r="C656" s="198">
        <v>44861.625</v>
      </c>
      <c r="D656" s="256">
        <v>482.6</v>
      </c>
      <c r="E656" s="256">
        <v>0</v>
      </c>
      <c r="F656" s="256">
        <v>20.2</v>
      </c>
      <c r="G656" s="256">
        <v>18.600000000000001</v>
      </c>
      <c r="H656" s="256">
        <v>0.9</v>
      </c>
      <c r="I656" s="256">
        <v>24.4</v>
      </c>
    </row>
    <row r="657" spans="1:9" ht="12" customHeight="1" x14ac:dyDescent="0.25">
      <c r="A657" s="302"/>
      <c r="C657" s="198">
        <v>44861.666666666664</v>
      </c>
      <c r="D657" s="256">
        <v>482.3</v>
      </c>
      <c r="E657" s="256">
        <v>0</v>
      </c>
      <c r="F657" s="256">
        <v>19.5</v>
      </c>
      <c r="G657" s="256">
        <v>20.7</v>
      </c>
      <c r="H657" s="256">
        <v>1.3</v>
      </c>
      <c r="I657" s="256">
        <v>18.600000000000001</v>
      </c>
    </row>
    <row r="658" spans="1:9" ht="12" customHeight="1" x14ac:dyDescent="0.25">
      <c r="A658" s="302"/>
      <c r="C658" s="198">
        <v>44861.708333333336</v>
      </c>
      <c r="D658" s="256">
        <v>483</v>
      </c>
      <c r="E658" s="256">
        <v>0</v>
      </c>
      <c r="F658" s="256">
        <v>16</v>
      </c>
      <c r="G658" s="256">
        <v>39</v>
      </c>
      <c r="H658" s="256">
        <v>2.5</v>
      </c>
      <c r="I658" s="256">
        <v>44.7</v>
      </c>
    </row>
    <row r="659" spans="1:9" ht="12" customHeight="1" x14ac:dyDescent="0.25">
      <c r="A659" s="302"/>
      <c r="C659" s="198">
        <v>44861.75</v>
      </c>
      <c r="D659" s="256">
        <v>484</v>
      </c>
      <c r="E659" s="256">
        <v>0</v>
      </c>
      <c r="F659" s="256">
        <v>12.5</v>
      </c>
      <c r="G659" s="256">
        <v>48.8</v>
      </c>
      <c r="H659" s="256">
        <v>3.5</v>
      </c>
      <c r="I659" s="256">
        <v>74.3</v>
      </c>
    </row>
    <row r="660" spans="1:9" ht="12" customHeight="1" x14ac:dyDescent="0.25">
      <c r="A660" s="302"/>
      <c r="C660" s="198">
        <v>44861.791666666664</v>
      </c>
      <c r="D660" s="256">
        <v>484.5</v>
      </c>
      <c r="E660" s="256">
        <v>0</v>
      </c>
      <c r="F660" s="256">
        <v>11.7</v>
      </c>
      <c r="G660" s="256">
        <v>46.4</v>
      </c>
      <c r="H660" s="256">
        <v>2.8</v>
      </c>
      <c r="I660" s="256">
        <v>31.7</v>
      </c>
    </row>
    <row r="661" spans="1:9" ht="12" customHeight="1" x14ac:dyDescent="0.25">
      <c r="A661" s="302"/>
      <c r="C661" s="198">
        <v>44861.833333333336</v>
      </c>
      <c r="D661" s="256">
        <v>484.8</v>
      </c>
      <c r="E661" s="256">
        <v>0</v>
      </c>
      <c r="F661" s="256">
        <v>10.3</v>
      </c>
      <c r="G661" s="256">
        <v>49.6</v>
      </c>
      <c r="H661" s="256">
        <v>2</v>
      </c>
      <c r="I661" s="256">
        <v>3.7</v>
      </c>
    </row>
    <row r="662" spans="1:9" ht="12" customHeight="1" x14ac:dyDescent="0.25">
      <c r="A662" s="302"/>
      <c r="C662" s="198">
        <v>44861.875</v>
      </c>
      <c r="D662" s="256">
        <v>485.4</v>
      </c>
      <c r="E662" s="256">
        <v>0</v>
      </c>
      <c r="F662" s="256">
        <v>9.9</v>
      </c>
      <c r="G662" s="256">
        <v>42.8</v>
      </c>
      <c r="H662" s="256">
        <v>1.5</v>
      </c>
      <c r="I662" s="256">
        <v>345.4</v>
      </c>
    </row>
    <row r="663" spans="1:9" ht="12" customHeight="1" x14ac:dyDescent="0.25">
      <c r="A663" s="302"/>
      <c r="C663" s="198">
        <v>44861.916666666664</v>
      </c>
      <c r="D663" s="256">
        <v>485.8</v>
      </c>
      <c r="E663" s="256">
        <v>0</v>
      </c>
      <c r="F663" s="256">
        <v>8.9</v>
      </c>
      <c r="G663" s="256">
        <v>45.4</v>
      </c>
      <c r="H663" s="256">
        <v>1.2</v>
      </c>
      <c r="I663" s="256">
        <v>335.3</v>
      </c>
    </row>
    <row r="664" spans="1:9" ht="12" customHeight="1" x14ac:dyDescent="0.25">
      <c r="A664" s="302"/>
      <c r="C664" s="198">
        <v>44861.958333333336</v>
      </c>
      <c r="D664" s="256">
        <v>485.7</v>
      </c>
      <c r="E664" s="256">
        <v>0</v>
      </c>
      <c r="F664" s="256">
        <v>7.8</v>
      </c>
      <c r="G664" s="256">
        <v>55.1</v>
      </c>
      <c r="H664" s="256">
        <v>1.3</v>
      </c>
      <c r="I664" s="256">
        <v>274.5</v>
      </c>
    </row>
    <row r="665" spans="1:9" ht="12" customHeight="1" x14ac:dyDescent="0.25">
      <c r="A665" s="302">
        <v>28</v>
      </c>
      <c r="C665" s="198">
        <v>44862</v>
      </c>
      <c r="D665" s="256">
        <v>485.3</v>
      </c>
      <c r="E665" s="256">
        <v>0</v>
      </c>
      <c r="F665" s="256">
        <v>6.7</v>
      </c>
      <c r="G665" s="256">
        <v>59.6</v>
      </c>
      <c r="H665" s="256">
        <v>1.1000000000000001</v>
      </c>
      <c r="I665" s="256">
        <v>263.7</v>
      </c>
    </row>
    <row r="666" spans="1:9" ht="12" customHeight="1" x14ac:dyDescent="0.25">
      <c r="A666" s="302"/>
      <c r="C666" s="198">
        <v>44862.041666666664</v>
      </c>
      <c r="D666" s="256">
        <v>485.2</v>
      </c>
      <c r="E666" s="256">
        <v>0</v>
      </c>
      <c r="F666" s="256">
        <v>5.7</v>
      </c>
      <c r="G666" s="256">
        <v>59.8</v>
      </c>
      <c r="H666" s="256">
        <v>1.2</v>
      </c>
      <c r="I666" s="256">
        <v>262.39999999999998</v>
      </c>
    </row>
    <row r="667" spans="1:9" ht="12" customHeight="1" x14ac:dyDescent="0.25">
      <c r="A667" s="302"/>
      <c r="C667" s="198">
        <v>44862.083333333336</v>
      </c>
      <c r="D667" s="256">
        <v>485.1</v>
      </c>
      <c r="E667" s="256">
        <v>0</v>
      </c>
      <c r="F667" s="256">
        <v>4.9000000000000004</v>
      </c>
      <c r="G667" s="256">
        <v>61.5</v>
      </c>
      <c r="H667" s="256">
        <v>1.1000000000000001</v>
      </c>
      <c r="I667" s="256">
        <v>265.7</v>
      </c>
    </row>
    <row r="668" spans="1:9" ht="12" customHeight="1" x14ac:dyDescent="0.25">
      <c r="A668" s="302"/>
      <c r="C668" s="198">
        <v>44862.125</v>
      </c>
      <c r="D668" s="256">
        <v>485.1</v>
      </c>
      <c r="E668" s="256">
        <v>0</v>
      </c>
      <c r="F668" s="256">
        <v>4.0999999999999996</v>
      </c>
      <c r="G668" s="256">
        <v>61.6</v>
      </c>
      <c r="H668" s="256">
        <v>1.3</v>
      </c>
      <c r="I668" s="256">
        <v>265.89999999999998</v>
      </c>
    </row>
    <row r="669" spans="1:9" ht="12" customHeight="1" x14ac:dyDescent="0.25">
      <c r="A669" s="302"/>
      <c r="C669" s="198">
        <v>44862.166666666664</v>
      </c>
      <c r="D669" s="256">
        <v>485.5</v>
      </c>
      <c r="E669" s="256">
        <v>0</v>
      </c>
      <c r="F669" s="256">
        <v>3.4</v>
      </c>
      <c r="G669" s="256">
        <v>64.400000000000006</v>
      </c>
      <c r="H669" s="256">
        <v>1.4</v>
      </c>
      <c r="I669" s="256">
        <v>276</v>
      </c>
    </row>
    <row r="670" spans="1:9" ht="12" customHeight="1" x14ac:dyDescent="0.25">
      <c r="A670" s="302"/>
      <c r="C670" s="198">
        <v>44862.208333333336</v>
      </c>
      <c r="D670" s="256">
        <v>485.8</v>
      </c>
      <c r="E670" s="256">
        <v>0</v>
      </c>
      <c r="F670" s="256">
        <v>2.5</v>
      </c>
      <c r="G670" s="256">
        <v>66</v>
      </c>
      <c r="H670" s="256">
        <v>1.6</v>
      </c>
      <c r="I670" s="256">
        <v>266.10000000000002</v>
      </c>
    </row>
    <row r="671" spans="1:9" ht="12" customHeight="1" x14ac:dyDescent="0.25">
      <c r="A671" s="302"/>
      <c r="C671" s="198">
        <v>44862.25</v>
      </c>
      <c r="D671" s="256">
        <v>486</v>
      </c>
      <c r="E671" s="256">
        <v>0</v>
      </c>
      <c r="F671" s="256">
        <v>2.4</v>
      </c>
      <c r="G671" s="256">
        <v>65.5</v>
      </c>
      <c r="H671" s="256">
        <v>1.4</v>
      </c>
      <c r="I671" s="256">
        <v>268.2</v>
      </c>
    </row>
    <row r="672" spans="1:9" ht="12" customHeight="1" x14ac:dyDescent="0.25">
      <c r="A672" s="302"/>
      <c r="C672" s="198">
        <v>44862.291666666664</v>
      </c>
      <c r="D672" s="256">
        <v>486.3</v>
      </c>
      <c r="E672" s="256">
        <v>0</v>
      </c>
      <c r="F672" s="256">
        <v>4.5999999999999996</v>
      </c>
      <c r="G672" s="256">
        <v>56.7</v>
      </c>
      <c r="H672" s="256">
        <v>0.7</v>
      </c>
      <c r="I672" s="256">
        <v>262.7</v>
      </c>
    </row>
    <row r="673" spans="1:9" ht="12" customHeight="1" x14ac:dyDescent="0.25">
      <c r="A673" s="302"/>
      <c r="C673" s="198">
        <v>44862.333333333336</v>
      </c>
      <c r="D673" s="256">
        <v>486.3</v>
      </c>
      <c r="E673" s="256">
        <v>0</v>
      </c>
      <c r="F673" s="256">
        <v>8.5</v>
      </c>
      <c r="G673" s="256">
        <v>42.7</v>
      </c>
      <c r="H673" s="256">
        <v>0.6</v>
      </c>
      <c r="I673" s="256">
        <v>141.80000000000001</v>
      </c>
    </row>
    <row r="674" spans="1:9" ht="12" customHeight="1" x14ac:dyDescent="0.25">
      <c r="A674" s="302"/>
      <c r="C674" s="198">
        <v>44862.375</v>
      </c>
      <c r="D674" s="256">
        <v>485.8</v>
      </c>
      <c r="E674" s="256">
        <v>0</v>
      </c>
      <c r="F674" s="256">
        <v>12.8</v>
      </c>
      <c r="G674" s="256">
        <v>28.3</v>
      </c>
      <c r="H674" s="256">
        <v>0.9</v>
      </c>
      <c r="I674" s="256">
        <v>104.9</v>
      </c>
    </row>
    <row r="675" spans="1:9" ht="12" customHeight="1" x14ac:dyDescent="0.25">
      <c r="A675" s="302"/>
      <c r="C675" s="198">
        <v>44862.416666666664</v>
      </c>
      <c r="D675" s="256">
        <v>485.2</v>
      </c>
      <c r="E675" s="256">
        <v>0</v>
      </c>
      <c r="F675" s="256">
        <v>16.399999999999999</v>
      </c>
      <c r="G675" s="256">
        <v>17.899999999999999</v>
      </c>
      <c r="H675" s="256">
        <v>1.2</v>
      </c>
      <c r="I675" s="256">
        <v>137.19999999999999</v>
      </c>
    </row>
    <row r="676" spans="1:9" ht="12" customHeight="1" x14ac:dyDescent="0.25">
      <c r="A676" s="302"/>
      <c r="C676" s="198">
        <v>44862.458333333336</v>
      </c>
      <c r="D676" s="256">
        <v>484.7</v>
      </c>
      <c r="E676" s="256">
        <v>0</v>
      </c>
      <c r="F676" s="256">
        <v>18.600000000000001</v>
      </c>
      <c r="G676" s="256">
        <v>15</v>
      </c>
      <c r="H676" s="256">
        <v>1.3</v>
      </c>
      <c r="I676" s="256">
        <v>171</v>
      </c>
    </row>
    <row r="677" spans="1:9" ht="12" customHeight="1" x14ac:dyDescent="0.25">
      <c r="A677" s="302"/>
      <c r="C677" s="198">
        <v>44862.5</v>
      </c>
      <c r="D677" s="256">
        <v>484</v>
      </c>
      <c r="E677" s="256">
        <v>0</v>
      </c>
      <c r="F677" s="256">
        <v>20.3</v>
      </c>
      <c r="G677" s="256">
        <v>13.6</v>
      </c>
      <c r="H677" s="256">
        <v>1.2</v>
      </c>
      <c r="I677" s="256">
        <v>99.7</v>
      </c>
    </row>
    <row r="678" spans="1:9" ht="12" customHeight="1" x14ac:dyDescent="0.25">
      <c r="A678" s="302"/>
      <c r="C678" s="198">
        <v>44862.541666666664</v>
      </c>
      <c r="D678" s="256">
        <v>483</v>
      </c>
      <c r="E678" s="256">
        <v>0</v>
      </c>
      <c r="F678" s="256">
        <v>21.6</v>
      </c>
      <c r="G678" s="256">
        <v>12.7</v>
      </c>
      <c r="H678" s="256">
        <v>1.3</v>
      </c>
      <c r="I678" s="256">
        <v>172.4</v>
      </c>
    </row>
    <row r="679" spans="1:9" ht="12" customHeight="1" x14ac:dyDescent="0.25">
      <c r="A679" s="302"/>
      <c r="C679" s="198">
        <v>44862.583333333336</v>
      </c>
      <c r="D679" s="256">
        <v>482.3</v>
      </c>
      <c r="E679" s="256">
        <v>0</v>
      </c>
      <c r="F679" s="256">
        <v>20</v>
      </c>
      <c r="G679" s="256">
        <v>20.6</v>
      </c>
      <c r="H679" s="256">
        <v>2.1</v>
      </c>
      <c r="I679" s="256">
        <v>61.1</v>
      </c>
    </row>
    <row r="680" spans="1:9" ht="12" customHeight="1" x14ac:dyDescent="0.25">
      <c r="A680" s="302"/>
      <c r="C680" s="198">
        <v>44862.625</v>
      </c>
      <c r="D680" s="256">
        <v>482.2</v>
      </c>
      <c r="E680" s="256">
        <v>0</v>
      </c>
      <c r="F680" s="256">
        <v>18.600000000000001</v>
      </c>
      <c r="G680" s="256">
        <v>27.7</v>
      </c>
      <c r="H680" s="256">
        <v>2.8</v>
      </c>
      <c r="I680" s="256">
        <v>33.5</v>
      </c>
    </row>
    <row r="681" spans="1:9" ht="12" customHeight="1" x14ac:dyDescent="0.25">
      <c r="A681" s="302"/>
      <c r="C681" s="198">
        <v>44862.666666666664</v>
      </c>
      <c r="D681" s="256">
        <v>482.4</v>
      </c>
      <c r="E681" s="256">
        <v>0</v>
      </c>
      <c r="F681" s="256">
        <v>18.2</v>
      </c>
      <c r="G681" s="256">
        <v>28.9</v>
      </c>
      <c r="H681" s="256">
        <v>2.4</v>
      </c>
      <c r="I681" s="256">
        <v>0.6</v>
      </c>
    </row>
    <row r="682" spans="1:9" ht="12" customHeight="1" x14ac:dyDescent="0.25">
      <c r="A682" s="302"/>
      <c r="C682" s="198">
        <v>44862.708333333336</v>
      </c>
      <c r="D682" s="256">
        <v>482.8</v>
      </c>
      <c r="E682" s="256">
        <v>0</v>
      </c>
      <c r="F682" s="256">
        <v>16.8</v>
      </c>
      <c r="G682" s="256">
        <v>22.1</v>
      </c>
      <c r="H682" s="256">
        <v>1.2</v>
      </c>
      <c r="I682" s="256">
        <v>59.9</v>
      </c>
    </row>
    <row r="683" spans="1:9" ht="12" customHeight="1" x14ac:dyDescent="0.25">
      <c r="A683" s="302"/>
      <c r="C683" s="198">
        <v>44862.75</v>
      </c>
      <c r="D683" s="256">
        <v>483.6</v>
      </c>
      <c r="E683" s="256">
        <v>0</v>
      </c>
      <c r="F683" s="256">
        <v>13.5</v>
      </c>
      <c r="G683" s="256">
        <v>43</v>
      </c>
      <c r="H683" s="256">
        <v>2.2999999999999998</v>
      </c>
      <c r="I683" s="256">
        <v>0.4</v>
      </c>
    </row>
    <row r="684" spans="1:9" ht="12" customHeight="1" x14ac:dyDescent="0.25">
      <c r="A684" s="302"/>
      <c r="C684" s="198">
        <v>44862.791666666664</v>
      </c>
      <c r="D684" s="256">
        <v>484.5</v>
      </c>
      <c r="E684" s="256">
        <v>0</v>
      </c>
      <c r="F684" s="256">
        <v>12</v>
      </c>
      <c r="G684" s="256">
        <v>41.4</v>
      </c>
      <c r="H684" s="256">
        <v>1.8</v>
      </c>
      <c r="I684" s="256">
        <v>29.2</v>
      </c>
    </row>
    <row r="685" spans="1:9" ht="12" customHeight="1" x14ac:dyDescent="0.25">
      <c r="A685" s="302"/>
      <c r="C685" s="198">
        <v>44862.833333333336</v>
      </c>
      <c r="D685" s="256">
        <v>485.1</v>
      </c>
      <c r="E685" s="256">
        <v>0</v>
      </c>
      <c r="F685" s="256">
        <v>10.9</v>
      </c>
      <c r="G685" s="256">
        <v>41.8</v>
      </c>
      <c r="H685" s="256">
        <v>1.6</v>
      </c>
      <c r="I685" s="256">
        <v>1.2</v>
      </c>
    </row>
    <row r="686" spans="1:9" ht="12" customHeight="1" x14ac:dyDescent="0.25">
      <c r="A686" s="302"/>
      <c r="C686" s="198">
        <v>44862.875</v>
      </c>
      <c r="D686" s="256">
        <v>485.5</v>
      </c>
      <c r="E686" s="256">
        <v>0</v>
      </c>
      <c r="F686" s="256">
        <v>9.6</v>
      </c>
      <c r="G686" s="256">
        <v>49.7</v>
      </c>
      <c r="H686" s="256">
        <v>2.2999999999999998</v>
      </c>
      <c r="I686" s="256">
        <v>347.4</v>
      </c>
    </row>
    <row r="687" spans="1:9" ht="12" customHeight="1" x14ac:dyDescent="0.25">
      <c r="A687" s="302"/>
      <c r="C687" s="198">
        <v>44862.916666666664</v>
      </c>
      <c r="D687" s="256">
        <v>485.8</v>
      </c>
      <c r="E687" s="256">
        <v>0</v>
      </c>
      <c r="F687" s="256">
        <v>8.4</v>
      </c>
      <c r="G687" s="256">
        <v>51.7</v>
      </c>
      <c r="H687" s="256">
        <v>1.4</v>
      </c>
      <c r="I687" s="256">
        <v>310.3</v>
      </c>
    </row>
    <row r="688" spans="1:9" ht="12" customHeight="1" x14ac:dyDescent="0.25">
      <c r="A688" s="302"/>
      <c r="C688" s="198">
        <v>44862.958333333336</v>
      </c>
      <c r="D688" s="256">
        <v>485.7</v>
      </c>
      <c r="E688" s="256">
        <v>0</v>
      </c>
      <c r="F688" s="256">
        <v>7.1</v>
      </c>
      <c r="G688" s="256">
        <v>55.4</v>
      </c>
      <c r="H688" s="256">
        <v>1.3</v>
      </c>
      <c r="I688" s="256">
        <v>323.60000000000002</v>
      </c>
    </row>
    <row r="689" spans="1:9" ht="12" customHeight="1" x14ac:dyDescent="0.25">
      <c r="A689" s="302">
        <v>29</v>
      </c>
      <c r="C689" s="198">
        <v>44863</v>
      </c>
      <c r="D689" s="256">
        <v>485.7</v>
      </c>
      <c r="E689" s="256">
        <v>0</v>
      </c>
      <c r="F689" s="256">
        <v>6</v>
      </c>
      <c r="G689" s="256">
        <v>52</v>
      </c>
      <c r="H689" s="256">
        <v>1.4</v>
      </c>
      <c r="I689" s="256">
        <v>285.8</v>
      </c>
    </row>
    <row r="690" spans="1:9" ht="12" customHeight="1" x14ac:dyDescent="0.25">
      <c r="A690" s="302"/>
      <c r="C690" s="198">
        <v>44863.041666666664</v>
      </c>
      <c r="D690" s="256">
        <v>485.6</v>
      </c>
      <c r="E690" s="256">
        <v>0</v>
      </c>
      <c r="F690" s="256">
        <v>4.7</v>
      </c>
      <c r="G690" s="256">
        <v>51.4</v>
      </c>
      <c r="H690" s="256">
        <v>1.7</v>
      </c>
      <c r="I690" s="256">
        <v>277.89999999999998</v>
      </c>
    </row>
    <row r="691" spans="1:9" ht="12" customHeight="1" x14ac:dyDescent="0.25">
      <c r="A691" s="302"/>
      <c r="C691" s="198">
        <v>44863.083333333336</v>
      </c>
      <c r="D691" s="256">
        <v>485.4</v>
      </c>
      <c r="E691" s="256">
        <v>0</v>
      </c>
      <c r="F691" s="256">
        <v>3.6</v>
      </c>
      <c r="G691" s="256">
        <v>54.2</v>
      </c>
      <c r="H691" s="256">
        <v>1.5</v>
      </c>
      <c r="I691" s="256">
        <v>268</v>
      </c>
    </row>
    <row r="692" spans="1:9" ht="12" customHeight="1" x14ac:dyDescent="0.25">
      <c r="A692" s="302"/>
      <c r="C692" s="198">
        <v>44863.125</v>
      </c>
      <c r="D692" s="256">
        <v>485.2</v>
      </c>
      <c r="E692" s="256">
        <v>0</v>
      </c>
      <c r="F692" s="256">
        <v>2.7</v>
      </c>
      <c r="G692" s="256">
        <v>55.3</v>
      </c>
      <c r="H692" s="256">
        <v>1.9</v>
      </c>
      <c r="I692" s="256">
        <v>265.39999999999998</v>
      </c>
    </row>
    <row r="693" spans="1:9" ht="12" customHeight="1" x14ac:dyDescent="0.25">
      <c r="A693" s="302"/>
      <c r="C693" s="198">
        <v>44863.166666666664</v>
      </c>
      <c r="D693" s="256">
        <v>485.1</v>
      </c>
      <c r="E693" s="256">
        <v>0</v>
      </c>
      <c r="F693" s="256">
        <v>2.1</v>
      </c>
      <c r="G693" s="256">
        <v>54.6</v>
      </c>
      <c r="H693" s="256">
        <v>1.6</v>
      </c>
      <c r="I693" s="256">
        <v>270.7</v>
      </c>
    </row>
    <row r="694" spans="1:9" ht="12" customHeight="1" x14ac:dyDescent="0.25">
      <c r="A694" s="302"/>
      <c r="C694" s="198">
        <v>44863.208333333336</v>
      </c>
      <c r="D694" s="256">
        <v>485.3</v>
      </c>
      <c r="E694" s="256">
        <v>0</v>
      </c>
      <c r="F694" s="256">
        <v>1.4</v>
      </c>
      <c r="G694" s="256">
        <v>55.2</v>
      </c>
      <c r="H694" s="256">
        <v>1.9</v>
      </c>
      <c r="I694" s="256">
        <v>261.2</v>
      </c>
    </row>
    <row r="695" spans="1:9" ht="12" customHeight="1" x14ac:dyDescent="0.25">
      <c r="A695" s="302"/>
      <c r="C695" s="198">
        <v>44863.25</v>
      </c>
      <c r="D695" s="256">
        <v>485.8</v>
      </c>
      <c r="E695" s="256">
        <v>0</v>
      </c>
      <c r="F695" s="256">
        <v>1.3</v>
      </c>
      <c r="G695" s="256">
        <v>55</v>
      </c>
      <c r="H695" s="256">
        <v>1.8</v>
      </c>
      <c r="I695" s="256">
        <v>259.8</v>
      </c>
    </row>
    <row r="696" spans="1:9" ht="12" customHeight="1" x14ac:dyDescent="0.25">
      <c r="A696" s="302"/>
      <c r="C696" s="198">
        <v>44863.291666666664</v>
      </c>
      <c r="D696" s="256">
        <v>486.3</v>
      </c>
      <c r="E696" s="256">
        <v>0</v>
      </c>
      <c r="F696" s="256">
        <v>4.2</v>
      </c>
      <c r="G696" s="256">
        <v>45.2</v>
      </c>
      <c r="H696" s="256">
        <v>0.6</v>
      </c>
      <c r="I696" s="256">
        <v>249</v>
      </c>
    </row>
    <row r="697" spans="1:9" ht="12" customHeight="1" x14ac:dyDescent="0.25">
      <c r="A697" s="302"/>
      <c r="C697" s="198">
        <v>44863.333333333336</v>
      </c>
      <c r="D697" s="256">
        <v>486.3</v>
      </c>
      <c r="E697" s="256">
        <v>0</v>
      </c>
      <c r="F697" s="256">
        <v>8.6</v>
      </c>
      <c r="G697" s="256">
        <v>33.1</v>
      </c>
      <c r="H697" s="256">
        <v>0.6</v>
      </c>
      <c r="I697" s="256">
        <v>258.2</v>
      </c>
    </row>
    <row r="698" spans="1:9" ht="12" customHeight="1" x14ac:dyDescent="0.25">
      <c r="A698" s="302"/>
      <c r="C698" s="198">
        <v>44863.375</v>
      </c>
      <c r="D698" s="256">
        <v>485.7</v>
      </c>
      <c r="E698" s="256">
        <v>0</v>
      </c>
      <c r="F698" s="256">
        <v>12.3</v>
      </c>
      <c r="G698" s="256">
        <v>26.1</v>
      </c>
      <c r="H698" s="256">
        <v>1.1000000000000001</v>
      </c>
      <c r="I698" s="256">
        <v>144.1</v>
      </c>
    </row>
    <row r="699" spans="1:9" ht="12" customHeight="1" x14ac:dyDescent="0.25">
      <c r="A699" s="302"/>
      <c r="C699" s="198">
        <v>44863.416666666664</v>
      </c>
      <c r="D699" s="256">
        <v>484.9</v>
      </c>
      <c r="E699" s="256">
        <v>0</v>
      </c>
      <c r="F699" s="256">
        <v>16</v>
      </c>
      <c r="G699" s="256">
        <v>20.8</v>
      </c>
      <c r="H699" s="256">
        <v>1.2</v>
      </c>
      <c r="I699" s="256">
        <v>131.6</v>
      </c>
    </row>
    <row r="700" spans="1:9" ht="12" customHeight="1" x14ac:dyDescent="0.25">
      <c r="A700" s="302"/>
      <c r="C700" s="198">
        <v>44863.458333333336</v>
      </c>
      <c r="D700" s="256">
        <v>484.2</v>
      </c>
      <c r="E700" s="256">
        <v>0</v>
      </c>
      <c r="F700" s="256">
        <v>18.399999999999999</v>
      </c>
      <c r="G700" s="256">
        <v>15.7</v>
      </c>
      <c r="H700" s="256">
        <v>1.1000000000000001</v>
      </c>
      <c r="I700" s="256">
        <v>203.7</v>
      </c>
    </row>
    <row r="701" spans="1:9" ht="12" customHeight="1" x14ac:dyDescent="0.25">
      <c r="A701" s="302"/>
      <c r="C701" s="198">
        <v>44863.5</v>
      </c>
      <c r="D701" s="256">
        <v>483.4</v>
      </c>
      <c r="E701" s="256">
        <v>0</v>
      </c>
      <c r="F701" s="256">
        <v>19.899999999999999</v>
      </c>
      <c r="G701" s="256">
        <v>15.1</v>
      </c>
      <c r="H701" s="256">
        <v>1.4</v>
      </c>
      <c r="I701" s="256">
        <v>159.9</v>
      </c>
    </row>
    <row r="702" spans="1:9" ht="12" customHeight="1" x14ac:dyDescent="0.25">
      <c r="A702" s="302"/>
      <c r="C702" s="198">
        <v>44863.541666666664</v>
      </c>
      <c r="D702" s="256">
        <v>482.8</v>
      </c>
      <c r="E702" s="256">
        <v>0</v>
      </c>
      <c r="F702" s="256">
        <v>20</v>
      </c>
      <c r="G702" s="256">
        <v>23.1</v>
      </c>
      <c r="H702" s="256">
        <v>2.9</v>
      </c>
      <c r="I702" s="256">
        <v>52.4</v>
      </c>
    </row>
    <row r="703" spans="1:9" ht="12" customHeight="1" x14ac:dyDescent="0.25">
      <c r="A703" s="302"/>
      <c r="C703" s="198">
        <v>44863.583333333336</v>
      </c>
      <c r="D703" s="256">
        <v>482.5</v>
      </c>
      <c r="E703" s="256">
        <v>0</v>
      </c>
      <c r="F703" s="256">
        <v>17.100000000000001</v>
      </c>
      <c r="G703" s="256">
        <v>37.6</v>
      </c>
      <c r="H703" s="256">
        <v>3.6</v>
      </c>
      <c r="I703" s="256">
        <v>72.8</v>
      </c>
    </row>
    <row r="704" spans="1:9" ht="12" customHeight="1" x14ac:dyDescent="0.25">
      <c r="A704" s="302"/>
      <c r="C704" s="198">
        <v>44863.625</v>
      </c>
      <c r="D704" s="256">
        <v>482.4</v>
      </c>
      <c r="E704" s="256">
        <v>0</v>
      </c>
      <c r="F704" s="256">
        <v>14.4</v>
      </c>
      <c r="G704" s="256">
        <v>45.2</v>
      </c>
      <c r="H704" s="256">
        <v>3.3</v>
      </c>
      <c r="I704" s="256">
        <v>53.9</v>
      </c>
    </row>
    <row r="705" spans="1:9" ht="12" customHeight="1" x14ac:dyDescent="0.25">
      <c r="A705" s="302"/>
      <c r="C705" s="198">
        <v>44863.666666666664</v>
      </c>
      <c r="D705" s="256">
        <v>482.7</v>
      </c>
      <c r="E705" s="256">
        <v>0</v>
      </c>
      <c r="F705" s="256">
        <v>13.6</v>
      </c>
      <c r="G705" s="256">
        <v>46.7</v>
      </c>
      <c r="H705" s="256">
        <v>3.1</v>
      </c>
      <c r="I705" s="256">
        <v>72.099999999999994</v>
      </c>
    </row>
    <row r="706" spans="1:9" ht="12" customHeight="1" x14ac:dyDescent="0.25">
      <c r="A706" s="302"/>
      <c r="C706" s="198">
        <v>44863.708333333336</v>
      </c>
      <c r="D706" s="256">
        <v>483</v>
      </c>
      <c r="E706" s="256">
        <v>0</v>
      </c>
      <c r="F706" s="256">
        <v>12.6</v>
      </c>
      <c r="G706" s="256">
        <v>53.3</v>
      </c>
      <c r="H706" s="256">
        <v>1.9</v>
      </c>
      <c r="I706" s="256">
        <v>43</v>
      </c>
    </row>
    <row r="707" spans="1:9" ht="12" customHeight="1" x14ac:dyDescent="0.25">
      <c r="A707" s="302"/>
      <c r="C707" s="198">
        <v>44863.75</v>
      </c>
      <c r="D707" s="256">
        <v>483.5</v>
      </c>
      <c r="E707" s="256">
        <v>0</v>
      </c>
      <c r="F707" s="256">
        <v>11.7</v>
      </c>
      <c r="G707" s="256">
        <v>57</v>
      </c>
      <c r="H707" s="256">
        <v>1.5</v>
      </c>
      <c r="I707" s="256">
        <v>28.4</v>
      </c>
    </row>
    <row r="708" spans="1:9" ht="12" customHeight="1" x14ac:dyDescent="0.25">
      <c r="A708" s="302"/>
      <c r="C708" s="198">
        <v>44863.791666666664</v>
      </c>
      <c r="D708" s="256">
        <v>484</v>
      </c>
      <c r="E708" s="256">
        <v>0</v>
      </c>
      <c r="F708" s="256">
        <v>10.9</v>
      </c>
      <c r="G708" s="256">
        <v>59.3</v>
      </c>
      <c r="H708" s="256">
        <v>2.4</v>
      </c>
      <c r="I708" s="256">
        <v>57.1</v>
      </c>
    </row>
    <row r="709" spans="1:9" ht="12" customHeight="1" x14ac:dyDescent="0.25">
      <c r="A709" s="302"/>
      <c r="C709" s="198">
        <v>44863.833333333336</v>
      </c>
      <c r="D709" s="256">
        <v>484.6</v>
      </c>
      <c r="E709" s="256">
        <v>0</v>
      </c>
      <c r="F709" s="256">
        <v>10.3</v>
      </c>
      <c r="G709" s="256">
        <v>62.4</v>
      </c>
      <c r="H709" s="256">
        <v>0.9</v>
      </c>
      <c r="I709" s="256">
        <v>26.1</v>
      </c>
    </row>
    <row r="710" spans="1:9" ht="12" customHeight="1" x14ac:dyDescent="0.25">
      <c r="A710" s="302"/>
      <c r="C710" s="198">
        <v>44863.875</v>
      </c>
      <c r="D710" s="256">
        <v>484.9</v>
      </c>
      <c r="E710" s="256">
        <v>0</v>
      </c>
      <c r="F710" s="256">
        <v>9.6</v>
      </c>
      <c r="G710" s="256">
        <v>65.5</v>
      </c>
      <c r="H710" s="256">
        <v>1</v>
      </c>
      <c r="I710" s="256">
        <v>68.2</v>
      </c>
    </row>
    <row r="711" spans="1:9" ht="12" customHeight="1" x14ac:dyDescent="0.25">
      <c r="A711" s="302"/>
      <c r="C711" s="198">
        <v>44863.916666666664</v>
      </c>
      <c r="D711" s="256">
        <v>484.8</v>
      </c>
      <c r="E711" s="256">
        <v>0</v>
      </c>
      <c r="F711" s="256">
        <v>8.3000000000000007</v>
      </c>
      <c r="G711" s="256">
        <v>66.3</v>
      </c>
      <c r="H711" s="256">
        <v>2</v>
      </c>
      <c r="I711" s="256">
        <v>354.6</v>
      </c>
    </row>
    <row r="712" spans="1:9" ht="12" customHeight="1" x14ac:dyDescent="0.25">
      <c r="A712" s="302"/>
      <c r="C712" s="198">
        <v>44863.958333333336</v>
      </c>
      <c r="D712" s="256">
        <v>484.7</v>
      </c>
      <c r="E712" s="256">
        <v>0</v>
      </c>
      <c r="F712" s="256">
        <v>7.2</v>
      </c>
      <c r="G712" s="256">
        <v>67.5</v>
      </c>
      <c r="H712" s="256">
        <v>1.4</v>
      </c>
      <c r="I712" s="256">
        <v>324</v>
      </c>
    </row>
    <row r="713" spans="1:9" ht="12" customHeight="1" x14ac:dyDescent="0.25">
      <c r="C713" s="198">
        <v>44864</v>
      </c>
      <c r="D713" s="256">
        <v>484.5</v>
      </c>
      <c r="E713" s="256">
        <v>0</v>
      </c>
      <c r="F713" s="256">
        <v>6.3</v>
      </c>
      <c r="G713" s="256">
        <v>70.7</v>
      </c>
      <c r="H713" s="256">
        <v>1.2</v>
      </c>
      <c r="I713" s="256">
        <v>295.10000000000002</v>
      </c>
    </row>
    <row r="714" spans="1:9" ht="12" customHeight="1" x14ac:dyDescent="0.25">
      <c r="C714" s="198">
        <v>44864.041666666664</v>
      </c>
      <c r="D714" s="256">
        <v>484.2</v>
      </c>
      <c r="E714" s="256">
        <v>0</v>
      </c>
      <c r="F714" s="256">
        <v>5.2</v>
      </c>
      <c r="G714" s="256">
        <v>72.099999999999994</v>
      </c>
      <c r="H714" s="256">
        <v>2</v>
      </c>
      <c r="I714" s="256">
        <v>269.8</v>
      </c>
    </row>
    <row r="715" spans="1:9" ht="12" customHeight="1" x14ac:dyDescent="0.25">
      <c r="C715" s="198">
        <v>44864.083333333336</v>
      </c>
      <c r="D715" s="256">
        <v>484.1</v>
      </c>
      <c r="E715" s="256">
        <v>0</v>
      </c>
      <c r="F715" s="256">
        <v>4.0999999999999996</v>
      </c>
      <c r="G715" s="256">
        <v>71.7</v>
      </c>
      <c r="H715" s="256">
        <v>1.9</v>
      </c>
      <c r="I715" s="256">
        <v>271.2</v>
      </c>
    </row>
    <row r="716" spans="1:9" ht="12" customHeight="1" x14ac:dyDescent="0.25">
      <c r="C716" s="198">
        <v>44864.125</v>
      </c>
      <c r="D716" s="256">
        <v>484</v>
      </c>
      <c r="E716" s="256">
        <v>0</v>
      </c>
      <c r="F716" s="256">
        <v>3.1</v>
      </c>
      <c r="G716" s="256">
        <v>70.8</v>
      </c>
      <c r="H716" s="256">
        <v>1.5</v>
      </c>
      <c r="I716" s="256">
        <v>266.89999999999998</v>
      </c>
    </row>
    <row r="717" spans="1:9" ht="12" customHeight="1" x14ac:dyDescent="0.25">
      <c r="C717" s="198">
        <v>44864.166666666664</v>
      </c>
      <c r="D717" s="256">
        <v>484.2</v>
      </c>
      <c r="E717" s="256">
        <v>0</v>
      </c>
      <c r="F717" s="256">
        <v>2.2000000000000002</v>
      </c>
      <c r="G717" s="256">
        <v>70.3</v>
      </c>
      <c r="H717" s="256">
        <v>1.6</v>
      </c>
      <c r="I717" s="256">
        <v>266.3</v>
      </c>
    </row>
    <row r="718" spans="1:9" ht="12" customHeight="1" x14ac:dyDescent="0.25">
      <c r="C718" s="198">
        <v>44864.208333333336</v>
      </c>
      <c r="D718" s="256">
        <v>484.6</v>
      </c>
      <c r="E718" s="256">
        <v>0</v>
      </c>
      <c r="F718" s="256">
        <v>1.4</v>
      </c>
      <c r="G718" s="256">
        <v>69.2</v>
      </c>
      <c r="H718" s="256">
        <v>1.6</v>
      </c>
      <c r="I718" s="256">
        <v>265.7</v>
      </c>
    </row>
    <row r="719" spans="1:9" ht="12" customHeight="1" x14ac:dyDescent="0.25">
      <c r="C719" s="198">
        <v>44864.25</v>
      </c>
      <c r="D719" s="256">
        <v>485</v>
      </c>
      <c r="E719" s="256">
        <v>0</v>
      </c>
      <c r="F719" s="256">
        <v>0.9</v>
      </c>
      <c r="G719" s="256">
        <v>67.7</v>
      </c>
      <c r="H719" s="256">
        <v>1.3</v>
      </c>
      <c r="I719" s="256">
        <v>268.89999999999998</v>
      </c>
    </row>
    <row r="720" spans="1:9" ht="12" customHeight="1" x14ac:dyDescent="0.25">
      <c r="C720" s="198">
        <v>44864.291666666664</v>
      </c>
      <c r="D720" s="256">
        <v>485.3</v>
      </c>
      <c r="E720" s="256">
        <v>0</v>
      </c>
      <c r="F720" s="256">
        <v>4.3</v>
      </c>
      <c r="G720" s="256">
        <v>52.6</v>
      </c>
      <c r="H720" s="256">
        <v>0.7</v>
      </c>
      <c r="I720" s="256">
        <v>261.5</v>
      </c>
    </row>
    <row r="721" spans="3:9" ht="12" customHeight="1" x14ac:dyDescent="0.25">
      <c r="C721" s="198">
        <v>44864.333333333336</v>
      </c>
      <c r="D721" s="256">
        <v>485.3</v>
      </c>
      <c r="E721" s="256">
        <v>0</v>
      </c>
      <c r="F721" s="256">
        <v>8</v>
      </c>
      <c r="G721" s="256">
        <v>41.9</v>
      </c>
      <c r="H721" s="256">
        <v>0.9</v>
      </c>
      <c r="I721" s="256">
        <v>139.9</v>
      </c>
    </row>
    <row r="722" spans="3:9" ht="12" customHeight="1" x14ac:dyDescent="0.25">
      <c r="C722" s="198">
        <v>44864.375</v>
      </c>
      <c r="D722" s="256">
        <v>484.8</v>
      </c>
      <c r="E722" s="256">
        <v>0</v>
      </c>
      <c r="F722" s="256">
        <v>12.5</v>
      </c>
      <c r="G722" s="256">
        <v>26.9</v>
      </c>
      <c r="H722" s="256">
        <v>0.8</v>
      </c>
      <c r="I722" s="256">
        <v>138.80000000000001</v>
      </c>
    </row>
    <row r="723" spans="3:9" ht="12" customHeight="1" x14ac:dyDescent="0.25">
      <c r="C723" s="198">
        <v>44864.416666666664</v>
      </c>
      <c r="D723" s="256">
        <v>484.1</v>
      </c>
      <c r="E723" s="256">
        <v>0</v>
      </c>
      <c r="F723" s="256">
        <v>16.5</v>
      </c>
      <c r="G723" s="256">
        <v>14</v>
      </c>
      <c r="H723" s="256">
        <v>1.3</v>
      </c>
      <c r="I723" s="256">
        <v>132</v>
      </c>
    </row>
    <row r="724" spans="3:9" ht="12" customHeight="1" x14ac:dyDescent="0.25">
      <c r="C724" s="198">
        <v>44864.458333333336</v>
      </c>
      <c r="D724" s="256">
        <v>483.3</v>
      </c>
      <c r="E724" s="256">
        <v>0</v>
      </c>
      <c r="F724" s="256">
        <v>19.2</v>
      </c>
      <c r="G724" s="256">
        <v>8</v>
      </c>
      <c r="H724" s="256">
        <v>1.2</v>
      </c>
      <c r="I724" s="256">
        <v>162.1</v>
      </c>
    </row>
    <row r="725" spans="3:9" ht="12" customHeight="1" x14ac:dyDescent="0.25">
      <c r="C725" s="198">
        <v>44864.5</v>
      </c>
      <c r="D725" s="256">
        <v>482.6</v>
      </c>
      <c r="E725" s="256">
        <v>0</v>
      </c>
      <c r="F725" s="256">
        <v>21</v>
      </c>
      <c r="G725" s="256">
        <v>8.5</v>
      </c>
      <c r="H725" s="256">
        <v>2</v>
      </c>
      <c r="I725" s="256">
        <v>57.1</v>
      </c>
    </row>
    <row r="726" spans="3:9" ht="12" customHeight="1" x14ac:dyDescent="0.25">
      <c r="C726" s="198">
        <v>44864.541666666664</v>
      </c>
      <c r="D726" s="256">
        <v>482.2</v>
      </c>
      <c r="E726" s="256">
        <v>0</v>
      </c>
      <c r="F726" s="256">
        <v>18.899999999999999</v>
      </c>
      <c r="G726" s="256">
        <v>22.9</v>
      </c>
      <c r="H726" s="256">
        <v>3.7</v>
      </c>
      <c r="I726" s="256">
        <v>38</v>
      </c>
    </row>
    <row r="727" spans="3:9" ht="12" customHeight="1" x14ac:dyDescent="0.25">
      <c r="C727" s="198">
        <v>44864.583333333336</v>
      </c>
      <c r="D727" s="256">
        <v>481.9</v>
      </c>
      <c r="E727" s="256">
        <v>0</v>
      </c>
      <c r="F727" s="256">
        <v>17</v>
      </c>
      <c r="G727" s="256">
        <v>31.5</v>
      </c>
      <c r="H727" s="256">
        <v>3.3</v>
      </c>
      <c r="I727" s="256">
        <v>60.3</v>
      </c>
    </row>
    <row r="728" spans="3:9" ht="12" customHeight="1" x14ac:dyDescent="0.25">
      <c r="C728" s="198">
        <v>44864.625</v>
      </c>
      <c r="D728" s="256">
        <v>481.9</v>
      </c>
      <c r="E728" s="256">
        <v>0</v>
      </c>
      <c r="F728" s="256">
        <v>15.9</v>
      </c>
      <c r="G728" s="256">
        <v>30</v>
      </c>
      <c r="H728" s="256">
        <v>2.9</v>
      </c>
      <c r="I728" s="256">
        <v>54.5</v>
      </c>
    </row>
    <row r="729" spans="3:9" ht="12" customHeight="1" x14ac:dyDescent="0.25">
      <c r="C729" s="198">
        <v>44864.666666666664</v>
      </c>
      <c r="D729" s="256">
        <v>482.1</v>
      </c>
      <c r="E729" s="256">
        <v>0</v>
      </c>
      <c r="F729" s="256">
        <v>15.8</v>
      </c>
      <c r="G729" s="256">
        <v>31.7</v>
      </c>
      <c r="H729" s="256">
        <v>3.1</v>
      </c>
      <c r="I729" s="256">
        <v>74.7</v>
      </c>
    </row>
    <row r="730" spans="3:9" ht="12" customHeight="1" x14ac:dyDescent="0.25">
      <c r="C730" s="198">
        <v>44864.708333333336</v>
      </c>
      <c r="D730" s="256">
        <v>482.3</v>
      </c>
      <c r="E730" s="256">
        <v>0</v>
      </c>
      <c r="F730" s="256">
        <v>15</v>
      </c>
      <c r="G730" s="256">
        <v>39.700000000000003</v>
      </c>
      <c r="H730" s="256">
        <v>2.6</v>
      </c>
      <c r="I730" s="256">
        <v>51</v>
      </c>
    </row>
    <row r="731" spans="3:9" ht="12" customHeight="1" x14ac:dyDescent="0.25">
      <c r="C731" s="198">
        <v>44864.75</v>
      </c>
      <c r="D731" s="256">
        <v>483.1</v>
      </c>
      <c r="E731" s="256">
        <v>0</v>
      </c>
      <c r="F731" s="256">
        <v>12.2</v>
      </c>
      <c r="G731" s="256">
        <v>54.5</v>
      </c>
      <c r="H731" s="256">
        <v>2.4</v>
      </c>
      <c r="I731" s="256">
        <v>50</v>
      </c>
    </row>
    <row r="732" spans="3:9" ht="12" customHeight="1" x14ac:dyDescent="0.25">
      <c r="C732" s="198">
        <v>44864.791666666664</v>
      </c>
      <c r="D732" s="256">
        <v>483.7</v>
      </c>
      <c r="E732" s="256">
        <v>0</v>
      </c>
      <c r="F732" s="256">
        <v>10.8</v>
      </c>
      <c r="G732" s="256">
        <v>59.9</v>
      </c>
      <c r="H732" s="256">
        <v>2.2999999999999998</v>
      </c>
      <c r="I732" s="256">
        <v>70</v>
      </c>
    </row>
    <row r="733" spans="3:9" ht="12" customHeight="1" x14ac:dyDescent="0.25">
      <c r="C733" s="198">
        <v>44864.833333333336</v>
      </c>
      <c r="D733" s="256">
        <v>484.2</v>
      </c>
      <c r="E733" s="256">
        <v>0</v>
      </c>
      <c r="F733" s="256">
        <v>10.1</v>
      </c>
      <c r="G733" s="256">
        <v>56.7</v>
      </c>
      <c r="H733" s="256">
        <v>1.4</v>
      </c>
      <c r="I733" s="256">
        <v>20</v>
      </c>
    </row>
    <row r="734" spans="3:9" ht="12" customHeight="1" x14ac:dyDescent="0.25">
      <c r="C734" s="198">
        <v>44864.875</v>
      </c>
      <c r="D734" s="256">
        <v>484.8</v>
      </c>
      <c r="E734" s="256">
        <v>0</v>
      </c>
      <c r="F734" s="256">
        <v>8.6999999999999993</v>
      </c>
      <c r="G734" s="256">
        <v>53.2</v>
      </c>
      <c r="H734" s="256">
        <v>1.8</v>
      </c>
      <c r="I734" s="256">
        <v>277.5</v>
      </c>
    </row>
    <row r="735" spans="3:9" ht="12" customHeight="1" x14ac:dyDescent="0.25">
      <c r="C735" s="198">
        <v>44864.916666666664</v>
      </c>
      <c r="D735" s="256">
        <v>485.1</v>
      </c>
      <c r="E735" s="256">
        <v>0</v>
      </c>
      <c r="F735" s="256">
        <v>7</v>
      </c>
      <c r="G735" s="256">
        <v>52</v>
      </c>
      <c r="H735" s="256">
        <v>2.2999999999999998</v>
      </c>
      <c r="I735" s="256">
        <v>270.10000000000002</v>
      </c>
    </row>
    <row r="736" spans="3:9" ht="12" customHeight="1" x14ac:dyDescent="0.25">
      <c r="C736" s="198">
        <v>44864.958333333336</v>
      </c>
      <c r="D736" s="256">
        <v>485.2</v>
      </c>
      <c r="E736" s="256">
        <v>0</v>
      </c>
      <c r="F736" s="256">
        <v>5.6</v>
      </c>
      <c r="G736" s="256">
        <v>47.8</v>
      </c>
      <c r="H736" s="256">
        <v>2.2000000000000002</v>
      </c>
      <c r="I736" s="256">
        <v>262.5</v>
      </c>
    </row>
    <row r="737" spans="1:9" ht="12" customHeight="1" x14ac:dyDescent="0.25">
      <c r="A737" s="302"/>
      <c r="C737" s="198">
        <v>44865</v>
      </c>
      <c r="D737" s="256">
        <v>484.9</v>
      </c>
      <c r="E737" s="256">
        <v>0</v>
      </c>
      <c r="F737" s="256">
        <v>4.5</v>
      </c>
      <c r="G737" s="256">
        <v>51.1</v>
      </c>
      <c r="H737" s="256">
        <v>1.4</v>
      </c>
      <c r="I737" s="256">
        <v>264.7</v>
      </c>
    </row>
    <row r="738" spans="1:9" ht="12" customHeight="1" x14ac:dyDescent="0.25">
      <c r="A738" s="302"/>
      <c r="C738" s="198">
        <v>44865.041666666664</v>
      </c>
      <c r="D738" s="256">
        <v>484.7</v>
      </c>
      <c r="E738" s="256">
        <v>0</v>
      </c>
      <c r="F738" s="256">
        <v>3.1</v>
      </c>
      <c r="G738" s="256">
        <v>50</v>
      </c>
      <c r="H738" s="256">
        <v>2.2000000000000002</v>
      </c>
      <c r="I738" s="256">
        <v>266.10000000000002</v>
      </c>
    </row>
    <row r="739" spans="1:9" ht="12" customHeight="1" x14ac:dyDescent="0.25">
      <c r="A739" s="302"/>
      <c r="C739" s="198">
        <v>44865.083333333336</v>
      </c>
      <c r="D739" s="256">
        <v>484.5</v>
      </c>
      <c r="E739" s="256">
        <v>0</v>
      </c>
      <c r="F739" s="256">
        <v>2</v>
      </c>
      <c r="G739" s="256">
        <v>50.4</v>
      </c>
      <c r="H739" s="256">
        <v>1.8</v>
      </c>
      <c r="I739" s="256">
        <v>270</v>
      </c>
    </row>
    <row r="740" spans="1:9" ht="12" customHeight="1" x14ac:dyDescent="0.25">
      <c r="A740" s="302"/>
      <c r="C740" s="198">
        <v>44865.125</v>
      </c>
      <c r="D740" s="256">
        <v>484.6</v>
      </c>
      <c r="E740" s="256">
        <v>0</v>
      </c>
      <c r="F740" s="256">
        <v>1.2</v>
      </c>
      <c r="G740" s="256">
        <v>50.7</v>
      </c>
      <c r="H740" s="256">
        <v>1.6</v>
      </c>
      <c r="I740" s="256">
        <v>268.10000000000002</v>
      </c>
    </row>
    <row r="741" spans="1:9" ht="12" customHeight="1" x14ac:dyDescent="0.25">
      <c r="A741" s="302"/>
      <c r="C741" s="198">
        <v>44865.166666666664</v>
      </c>
      <c r="D741" s="256">
        <v>485</v>
      </c>
      <c r="E741" s="256">
        <v>0</v>
      </c>
      <c r="F741" s="256">
        <v>0.5</v>
      </c>
      <c r="G741" s="256">
        <v>51.5</v>
      </c>
      <c r="H741" s="256">
        <v>1.8</v>
      </c>
      <c r="I741" s="256">
        <v>264</v>
      </c>
    </row>
    <row r="742" spans="1:9" ht="12" customHeight="1" x14ac:dyDescent="0.25">
      <c r="A742" s="302"/>
      <c r="C742" s="198">
        <v>44865.208333333336</v>
      </c>
      <c r="D742" s="256">
        <v>485.4</v>
      </c>
      <c r="E742" s="256">
        <v>0</v>
      </c>
      <c r="F742" s="256">
        <v>-0.3</v>
      </c>
      <c r="G742" s="256">
        <v>54.4</v>
      </c>
      <c r="H742" s="256">
        <v>1.9</v>
      </c>
      <c r="I742" s="256">
        <v>263.10000000000002</v>
      </c>
    </row>
    <row r="743" spans="1:9" ht="12" customHeight="1" x14ac:dyDescent="0.25">
      <c r="A743" s="302"/>
      <c r="C743" s="198">
        <v>44865.25</v>
      </c>
      <c r="D743" s="256">
        <v>485.9</v>
      </c>
      <c r="E743" s="256">
        <v>0</v>
      </c>
      <c r="F743" s="256">
        <v>-0.7</v>
      </c>
      <c r="G743" s="256">
        <v>55.9</v>
      </c>
      <c r="H743" s="256">
        <v>1.6</v>
      </c>
      <c r="I743" s="256">
        <v>258.10000000000002</v>
      </c>
    </row>
    <row r="744" spans="1:9" ht="12" customHeight="1" x14ac:dyDescent="0.25">
      <c r="A744" s="302"/>
      <c r="C744" s="198">
        <v>44865.291666666664</v>
      </c>
      <c r="D744" s="256">
        <v>486.1</v>
      </c>
      <c r="E744" s="256">
        <v>0</v>
      </c>
      <c r="F744" s="256">
        <v>3.1</v>
      </c>
      <c r="G744" s="256">
        <v>44</v>
      </c>
      <c r="H744" s="256">
        <v>0.8</v>
      </c>
      <c r="I744" s="256">
        <v>109</v>
      </c>
    </row>
    <row r="745" spans="1:9" ht="12" customHeight="1" x14ac:dyDescent="0.25">
      <c r="A745" s="302"/>
      <c r="C745" s="198">
        <v>44865.333333333336</v>
      </c>
      <c r="D745" s="256">
        <v>485.9</v>
      </c>
      <c r="E745" s="256">
        <v>0</v>
      </c>
      <c r="F745" s="256">
        <v>7.8</v>
      </c>
      <c r="G745" s="256">
        <v>33.299999999999997</v>
      </c>
      <c r="H745" s="256">
        <v>0.7</v>
      </c>
      <c r="I745" s="256">
        <v>254.9</v>
      </c>
    </row>
    <row r="746" spans="1:9" ht="12" customHeight="1" x14ac:dyDescent="0.25">
      <c r="A746" s="302"/>
      <c r="C746" s="198">
        <v>44865.375</v>
      </c>
      <c r="D746" s="256">
        <v>485.5</v>
      </c>
      <c r="E746" s="256">
        <v>0</v>
      </c>
      <c r="F746" s="256">
        <v>12</v>
      </c>
      <c r="G746" s="256">
        <v>27.2</v>
      </c>
      <c r="H746" s="256">
        <v>0.9</v>
      </c>
      <c r="I746" s="256">
        <v>134.5</v>
      </c>
    </row>
    <row r="747" spans="1:9" ht="12" customHeight="1" x14ac:dyDescent="0.25">
      <c r="A747" s="302"/>
      <c r="C747" s="198">
        <v>44865.416666666664</v>
      </c>
      <c r="D747" s="256">
        <v>484.7</v>
      </c>
      <c r="E747" s="256">
        <v>0</v>
      </c>
      <c r="F747" s="256">
        <v>15.9</v>
      </c>
      <c r="G747" s="256">
        <v>21.8</v>
      </c>
      <c r="H747" s="256">
        <v>1.2</v>
      </c>
      <c r="I747" s="256">
        <v>130.19999999999999</v>
      </c>
    </row>
    <row r="748" spans="1:9" ht="12" customHeight="1" x14ac:dyDescent="0.25">
      <c r="A748" s="302"/>
      <c r="C748" s="198">
        <v>44865.458333333336</v>
      </c>
      <c r="D748" s="256">
        <v>483.9</v>
      </c>
      <c r="E748" s="256">
        <v>0</v>
      </c>
      <c r="F748" s="256">
        <v>18.7</v>
      </c>
      <c r="G748" s="256">
        <v>17.399999999999999</v>
      </c>
      <c r="H748" s="256">
        <v>1.4</v>
      </c>
      <c r="I748" s="256">
        <v>171.5</v>
      </c>
    </row>
    <row r="749" spans="1:9" ht="12" customHeight="1" x14ac:dyDescent="0.25">
      <c r="A749" s="302"/>
      <c r="C749" s="198">
        <v>44865.5</v>
      </c>
      <c r="D749" s="256">
        <v>483.4</v>
      </c>
      <c r="E749" s="256">
        <v>0</v>
      </c>
      <c r="F749" s="256">
        <v>19.5</v>
      </c>
      <c r="G749" s="256">
        <v>19</v>
      </c>
      <c r="H749" s="256">
        <v>2.2000000000000002</v>
      </c>
      <c r="I749" s="256">
        <v>99.5</v>
      </c>
    </row>
    <row r="750" spans="1:9" ht="12" customHeight="1" x14ac:dyDescent="0.25">
      <c r="A750" s="302"/>
      <c r="C750" s="198">
        <v>44865.541666666664</v>
      </c>
      <c r="D750" s="256">
        <v>483</v>
      </c>
      <c r="E750" s="256">
        <v>0</v>
      </c>
      <c r="F750" s="256">
        <v>19</v>
      </c>
      <c r="G750" s="256">
        <v>27.5</v>
      </c>
      <c r="H750" s="256">
        <v>3</v>
      </c>
      <c r="I750" s="256">
        <v>66.2</v>
      </c>
    </row>
    <row r="751" spans="1:9" ht="12" customHeight="1" x14ac:dyDescent="0.25">
      <c r="A751" s="302"/>
      <c r="C751" s="198">
        <v>44865.583333333336</v>
      </c>
      <c r="D751" s="256">
        <v>482.6</v>
      </c>
      <c r="E751" s="256">
        <v>0</v>
      </c>
      <c r="F751" s="256">
        <v>17.8</v>
      </c>
      <c r="G751" s="256">
        <v>28.5</v>
      </c>
      <c r="H751" s="256">
        <v>3.2</v>
      </c>
      <c r="I751" s="256">
        <v>58.8</v>
      </c>
    </row>
    <row r="752" spans="1:9" ht="12" customHeight="1" x14ac:dyDescent="0.25">
      <c r="A752" s="302"/>
      <c r="C752" s="198">
        <v>44865.625</v>
      </c>
      <c r="D752" s="256">
        <v>482.7</v>
      </c>
      <c r="E752" s="256">
        <v>0</v>
      </c>
      <c r="F752" s="256">
        <v>16.100000000000001</v>
      </c>
      <c r="G752" s="256">
        <v>32.299999999999997</v>
      </c>
      <c r="H752" s="256">
        <v>3.2</v>
      </c>
      <c r="I752" s="256">
        <v>69.8</v>
      </c>
    </row>
    <row r="753" spans="1:9" ht="12" customHeight="1" x14ac:dyDescent="0.25">
      <c r="A753" s="302"/>
      <c r="C753" s="198">
        <v>44865.666666666664</v>
      </c>
      <c r="D753" s="256">
        <v>483.3</v>
      </c>
      <c r="E753" s="256">
        <v>0</v>
      </c>
      <c r="F753" s="256">
        <v>13.4</v>
      </c>
      <c r="G753" s="256">
        <v>42.3</v>
      </c>
      <c r="H753" s="256">
        <v>2</v>
      </c>
      <c r="I753" s="256">
        <v>59.4</v>
      </c>
    </row>
    <row r="754" spans="1:9" ht="12" customHeight="1" x14ac:dyDescent="0.25">
      <c r="A754" s="302"/>
      <c r="C754" s="198">
        <v>44865.708333333336</v>
      </c>
      <c r="D754" s="256">
        <v>484.5</v>
      </c>
      <c r="E754" s="256">
        <v>0</v>
      </c>
      <c r="F754" s="256">
        <v>11</v>
      </c>
      <c r="G754" s="256">
        <v>51.4</v>
      </c>
      <c r="H754" s="256">
        <v>1.6</v>
      </c>
      <c r="I754" s="256">
        <v>298</v>
      </c>
    </row>
    <row r="755" spans="1:9" ht="12" customHeight="1" x14ac:dyDescent="0.25">
      <c r="A755" s="302"/>
      <c r="C755" s="198">
        <v>44865.75</v>
      </c>
      <c r="D755" s="256">
        <v>485.1</v>
      </c>
      <c r="E755" s="256">
        <v>0</v>
      </c>
      <c r="F755" s="256">
        <v>8.5</v>
      </c>
      <c r="G755" s="256">
        <v>60.2</v>
      </c>
      <c r="H755" s="256">
        <v>1.3</v>
      </c>
      <c r="I755" s="256">
        <v>261</v>
      </c>
    </row>
    <row r="756" spans="1:9" ht="12" customHeight="1" x14ac:dyDescent="0.25">
      <c r="A756" s="302"/>
      <c r="C756" s="198">
        <v>44865.791666666664</v>
      </c>
      <c r="D756" s="256">
        <v>485.4</v>
      </c>
      <c r="E756" s="256">
        <v>0</v>
      </c>
      <c r="F756" s="256">
        <v>7.9</v>
      </c>
      <c r="G756" s="256">
        <v>61.5</v>
      </c>
      <c r="H756" s="256">
        <v>1.1000000000000001</v>
      </c>
      <c r="I756" s="256">
        <v>249.3</v>
      </c>
    </row>
    <row r="757" spans="1:9" ht="12" customHeight="1" x14ac:dyDescent="0.25">
      <c r="A757" s="302"/>
      <c r="C757" s="198">
        <v>44865.833333333336</v>
      </c>
      <c r="D757" s="256">
        <v>485.7</v>
      </c>
      <c r="E757" s="256">
        <v>0</v>
      </c>
      <c r="F757" s="256">
        <v>8.1</v>
      </c>
      <c r="G757" s="256">
        <v>60</v>
      </c>
      <c r="H757" s="256">
        <v>0.9</v>
      </c>
      <c r="I757" s="256">
        <v>311.5</v>
      </c>
    </row>
    <row r="758" spans="1:9" ht="12" customHeight="1" x14ac:dyDescent="0.25">
      <c r="A758" s="302"/>
      <c r="C758" s="198">
        <v>44865.875</v>
      </c>
      <c r="D758" s="256">
        <v>486.1</v>
      </c>
      <c r="E758" s="256">
        <v>0</v>
      </c>
      <c r="F758" s="256">
        <v>7.5</v>
      </c>
      <c r="G758" s="256">
        <v>57.2</v>
      </c>
      <c r="H758" s="256">
        <v>1.6</v>
      </c>
      <c r="I758" s="256">
        <v>340.9</v>
      </c>
    </row>
    <row r="759" spans="1:9" ht="12" customHeight="1" x14ac:dyDescent="0.25">
      <c r="A759" s="302"/>
      <c r="C759" s="198">
        <v>44865.916666666664</v>
      </c>
      <c r="D759" s="256">
        <v>486.2</v>
      </c>
      <c r="E759" s="256">
        <v>0</v>
      </c>
      <c r="F759" s="256">
        <v>6.8</v>
      </c>
      <c r="G759" s="256">
        <v>57.8</v>
      </c>
      <c r="H759" s="256">
        <v>1.3</v>
      </c>
      <c r="I759" s="256">
        <v>332.3</v>
      </c>
    </row>
    <row r="760" spans="1:9" ht="12" customHeight="1" x14ac:dyDescent="0.25">
      <c r="A760" s="302"/>
      <c r="C760" s="198">
        <v>44865.958333333336</v>
      </c>
      <c r="D760" s="256">
        <v>486</v>
      </c>
      <c r="E760" s="256">
        <v>0</v>
      </c>
      <c r="F760" s="256">
        <v>6.1</v>
      </c>
      <c r="G760" s="256">
        <v>60.4</v>
      </c>
      <c r="H760" s="256">
        <v>1.1000000000000001</v>
      </c>
      <c r="I760" s="256">
        <v>322.3</v>
      </c>
    </row>
    <row r="761" spans="1:9" x14ac:dyDescent="0.25">
      <c r="A761" s="302"/>
      <c r="C761" s="259"/>
      <c r="D761" s="249"/>
      <c r="E761" s="249"/>
      <c r="F761" s="249"/>
      <c r="G761" s="249"/>
    </row>
    <row r="762" spans="1:9" x14ac:dyDescent="0.25">
      <c r="A762" s="302"/>
      <c r="C762" s="259"/>
      <c r="D762" s="249"/>
      <c r="E762" s="249"/>
      <c r="F762" s="249"/>
      <c r="G762" s="249"/>
    </row>
    <row r="763" spans="1:9" x14ac:dyDescent="0.25">
      <c r="A763" s="302"/>
      <c r="D763" s="249"/>
      <c r="E763" s="249"/>
      <c r="F763" s="249"/>
      <c r="G763" s="249"/>
    </row>
    <row r="764" spans="1:9" x14ac:dyDescent="0.25">
      <c r="A764" s="302"/>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7">
    <mergeCell ref="A761:A783"/>
    <mergeCell ref="A593:A616"/>
    <mergeCell ref="A617:A640"/>
    <mergeCell ref="A641:A664"/>
    <mergeCell ref="A665:A688"/>
    <mergeCell ref="A689:A712"/>
    <mergeCell ref="A737:A760"/>
    <mergeCell ref="A569:A592"/>
    <mergeCell ref="A305:A328"/>
    <mergeCell ref="A329:A352"/>
    <mergeCell ref="A353:A376"/>
    <mergeCell ref="A377:A400"/>
    <mergeCell ref="A401:A424"/>
    <mergeCell ref="A425:A448"/>
    <mergeCell ref="A449:A472"/>
    <mergeCell ref="A473:A496"/>
    <mergeCell ref="A497:A520"/>
    <mergeCell ref="A521:A544"/>
    <mergeCell ref="A545:A568"/>
    <mergeCell ref="A281:A304"/>
    <mergeCell ref="A17:A40"/>
    <mergeCell ref="A41:A64"/>
    <mergeCell ref="A65:A88"/>
    <mergeCell ref="A89:A112"/>
    <mergeCell ref="A113:A136"/>
    <mergeCell ref="A137:A160"/>
    <mergeCell ref="A161:A184"/>
    <mergeCell ref="A185:A208"/>
    <mergeCell ref="A209:A232"/>
    <mergeCell ref="A233:A256"/>
    <mergeCell ref="A257:A280"/>
    <mergeCell ref="H14:I14"/>
    <mergeCell ref="C2:C4"/>
    <mergeCell ref="D2:I4"/>
    <mergeCell ref="D6:I6"/>
    <mergeCell ref="H8:I8"/>
    <mergeCell ref="C10:I10"/>
  </mergeCells>
  <printOptions horizontalCentered="1"/>
  <pageMargins left="0.39370078740157483" right="0.39370078740157483" top="0.19685039370078741" bottom="0" header="0.31496062992125984" footer="0"/>
  <pageSetup paperSize="9" scale="69" orientation="portrait" horizontalDpi="4294967292" verticalDpi="300" r:id="rId1"/>
  <rowBreaks count="1" manualBreakCount="1">
    <brk id="91" min="1" max="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CB61-0ED0-4DF1-AD23-DFFD2C319A38}">
  <sheetPr codeName="Hoja4"/>
  <dimension ref="A1:G493"/>
  <sheetViews>
    <sheetView showGridLines="0" view="pageBreakPreview" zoomScale="90" zoomScaleNormal="100" zoomScaleSheetLayoutView="90" workbookViewId="0">
      <selection activeCell="C6" sqref="C6:F6"/>
    </sheetView>
  </sheetViews>
  <sheetFormatPr baseColWidth="10" defaultColWidth="11.5546875" defaultRowHeight="13.2" x14ac:dyDescent="0.25"/>
  <cols>
    <col min="1" max="1" width="3.109375" style="189" customWidth="1"/>
    <col min="2" max="2" width="20.44140625" style="68" customWidth="1"/>
    <col min="3" max="3" width="13.109375" style="68" customWidth="1"/>
    <col min="4" max="4" width="14.33203125" style="68" customWidth="1"/>
    <col min="5" max="5" width="13.33203125" style="68" customWidth="1"/>
    <col min="6" max="6" width="17.109375" style="68" customWidth="1"/>
    <col min="7" max="7" width="3.109375" style="67" customWidth="1"/>
    <col min="8" max="16384" width="11.5546875" style="68"/>
  </cols>
  <sheetData>
    <row r="1" spans="2:7" ht="13.2" customHeight="1" x14ac:dyDescent="0.25">
      <c r="B1" s="202"/>
      <c r="C1" s="318" t="s">
        <v>225</v>
      </c>
      <c r="D1" s="318"/>
      <c r="E1" s="318"/>
      <c r="F1" s="319"/>
    </row>
    <row r="2" spans="2:7" ht="13.2" customHeight="1" x14ac:dyDescent="0.25">
      <c r="B2" s="201"/>
      <c r="C2" s="320"/>
      <c r="D2" s="320"/>
      <c r="E2" s="320"/>
      <c r="F2" s="321"/>
    </row>
    <row r="3" spans="2:7" ht="13.2" customHeight="1" x14ac:dyDescent="0.25">
      <c r="B3" s="201"/>
      <c r="C3" s="320"/>
      <c r="D3" s="320"/>
      <c r="E3" s="320"/>
      <c r="F3" s="321"/>
    </row>
    <row r="4" spans="2:7" ht="13.95" customHeight="1" thickBot="1" x14ac:dyDescent="0.3">
      <c r="B4" s="200"/>
      <c r="C4" s="322"/>
      <c r="D4" s="322"/>
      <c r="E4" s="322"/>
      <c r="F4" s="323"/>
    </row>
    <row r="5" spans="2:7" ht="11.25" customHeight="1" x14ac:dyDescent="0.25">
      <c r="B5" s="67"/>
      <c r="C5" s="67"/>
      <c r="D5" s="67"/>
      <c r="E5" s="67"/>
      <c r="F5" s="67"/>
    </row>
    <row r="6" spans="2:7" ht="42" customHeight="1" x14ac:dyDescent="0.25">
      <c r="B6" s="8" t="s">
        <v>35</v>
      </c>
      <c r="C6" s="324" t="str">
        <f>+'3.1'!$F$6</f>
        <v>Evaluación de seguimiento de la calidad del aire en el área de influencia del complejo metalúrgico La Oroya, ubicada en el distrito La Oroya, provincia de Yauli, departamento de Junín, en enero de 2022</v>
      </c>
      <c r="D6" s="324"/>
      <c r="E6" s="324"/>
      <c r="F6" s="324"/>
    </row>
    <row r="7" spans="2:7" ht="6.75" customHeight="1" x14ac:dyDescent="0.25">
      <c r="B7" s="67"/>
      <c r="C7" s="67"/>
      <c r="D7" s="67"/>
      <c r="E7" s="67"/>
      <c r="F7" s="67"/>
      <c r="G7" s="75"/>
    </row>
    <row r="8" spans="2:7" x14ac:dyDescent="0.25">
      <c r="B8" s="8" t="s">
        <v>38</v>
      </c>
      <c r="C8" s="12" t="str">
        <f>+'[1]1 Conc. horarias'!$F$8</f>
        <v>CA-CC-01</v>
      </c>
      <c r="D8" s="24" t="s">
        <v>53</v>
      </c>
      <c r="E8" s="50"/>
      <c r="F8" s="13" t="s">
        <v>69</v>
      </c>
      <c r="G8" s="27"/>
    </row>
    <row r="9" spans="2:7" ht="8.25" customHeight="1" x14ac:dyDescent="0.3">
      <c r="B9" s="199"/>
      <c r="C9" s="199"/>
      <c r="D9" s="199"/>
      <c r="E9" s="199"/>
      <c r="F9" s="199"/>
      <c r="G9" s="27"/>
    </row>
    <row r="10" spans="2:7" x14ac:dyDescent="0.25">
      <c r="B10" s="288" t="s">
        <v>36</v>
      </c>
      <c r="C10" s="288"/>
      <c r="D10" s="288"/>
      <c r="E10" s="288"/>
      <c r="F10" s="288"/>
      <c r="G10" s="27"/>
    </row>
    <row r="11" spans="2:7" ht="6.75" customHeight="1" x14ac:dyDescent="0.3">
      <c r="B11" s="199"/>
      <c r="C11" s="199"/>
      <c r="D11" s="199"/>
      <c r="E11" s="199"/>
      <c r="F11" s="199"/>
      <c r="G11" s="27"/>
    </row>
    <row r="12" spans="2:7" x14ac:dyDescent="0.25">
      <c r="B12" s="8" t="s">
        <v>3</v>
      </c>
      <c r="C12" s="4" t="str">
        <f>+'[1]3 Datos meteorológicos'!D12</f>
        <v>Estación meteorológica</v>
      </c>
      <c r="D12" s="4"/>
      <c r="E12" s="24" t="s">
        <v>0</v>
      </c>
      <c r="F12" s="28" t="str">
        <f>+'[1]3 Datos meteorológicos'!H12</f>
        <v>Campbell Scientific</v>
      </c>
      <c r="G12" s="27"/>
    </row>
    <row r="13" spans="2:7" ht="8.25" customHeight="1" x14ac:dyDescent="0.3">
      <c r="B13" s="199"/>
      <c r="C13" s="199"/>
      <c r="D13" s="199"/>
      <c r="E13" s="199"/>
      <c r="F13" s="199"/>
      <c r="G13" s="27"/>
    </row>
    <row r="14" spans="2:7" x14ac:dyDescent="0.25">
      <c r="B14" s="24" t="s">
        <v>1</v>
      </c>
      <c r="C14" s="4" t="str">
        <f>+'[1]3 Datos meteorológicos'!D14</f>
        <v>CR1000</v>
      </c>
      <c r="D14" s="4"/>
      <c r="E14" s="24" t="s">
        <v>2</v>
      </c>
      <c r="F14" s="49">
        <f>'3.3'!H14</f>
        <v>30820</v>
      </c>
      <c r="G14" s="27"/>
    </row>
    <row r="15" spans="2:7" ht="8.25" customHeight="1" x14ac:dyDescent="0.3">
      <c r="B15" s="199"/>
      <c r="C15" s="199"/>
      <c r="D15" s="199"/>
      <c r="E15" s="199"/>
      <c r="F15" s="199"/>
    </row>
    <row r="16" spans="2:7" ht="12" customHeight="1" x14ac:dyDescent="0.25">
      <c r="B16" s="317" t="s">
        <v>224</v>
      </c>
      <c r="C16" s="317"/>
      <c r="D16" s="317"/>
      <c r="E16" s="317"/>
      <c r="F16" s="317"/>
    </row>
    <row r="17" spans="2:6" ht="30.6" x14ac:dyDescent="0.25">
      <c r="B17" s="196" t="s">
        <v>214</v>
      </c>
      <c r="C17" s="191" t="s">
        <v>33</v>
      </c>
      <c r="D17" s="191" t="s">
        <v>34</v>
      </c>
      <c r="E17" s="196" t="s">
        <v>31</v>
      </c>
      <c r="F17" s="196" t="s">
        <v>32</v>
      </c>
    </row>
    <row r="18" spans="2:6" ht="13.95" customHeight="1" x14ac:dyDescent="0.25">
      <c r="B18" s="197">
        <v>44025.708333333328</v>
      </c>
      <c r="C18" s="193">
        <v>490</v>
      </c>
      <c r="D18" s="193">
        <v>11.5</v>
      </c>
      <c r="E18" s="193">
        <v>49.5</v>
      </c>
      <c r="F18" s="193">
        <v>2.2000000000000002</v>
      </c>
    </row>
    <row r="19" spans="2:6" x14ac:dyDescent="0.25">
      <c r="B19" s="197">
        <v>44025.75</v>
      </c>
      <c r="C19" s="193">
        <v>490.5</v>
      </c>
      <c r="D19" s="193">
        <v>9.6</v>
      </c>
      <c r="E19" s="193">
        <v>58</v>
      </c>
      <c r="F19" s="193">
        <v>1.6</v>
      </c>
    </row>
    <row r="20" spans="2:6" x14ac:dyDescent="0.25">
      <c r="B20" s="197">
        <v>44025.791666666672</v>
      </c>
      <c r="C20" s="193">
        <v>491.1</v>
      </c>
      <c r="D20" s="193">
        <v>8.3000000000000007</v>
      </c>
      <c r="E20" s="193">
        <v>65.3</v>
      </c>
      <c r="F20" s="193">
        <v>1</v>
      </c>
    </row>
    <row r="21" spans="2:6" x14ac:dyDescent="0.25">
      <c r="B21" s="197">
        <v>44025.833333333328</v>
      </c>
      <c r="C21" s="193">
        <v>491.7</v>
      </c>
      <c r="D21" s="193">
        <v>7.9</v>
      </c>
      <c r="E21" s="193">
        <v>65</v>
      </c>
      <c r="F21" s="193">
        <v>1.3</v>
      </c>
    </row>
    <row r="22" spans="2:6" x14ac:dyDescent="0.25">
      <c r="B22" s="197">
        <v>44025.875</v>
      </c>
      <c r="C22" s="193">
        <v>492</v>
      </c>
      <c r="D22" s="193">
        <v>7.6</v>
      </c>
      <c r="E22" s="193">
        <v>63.5</v>
      </c>
      <c r="F22" s="193">
        <v>0.8</v>
      </c>
    </row>
    <row r="23" spans="2:6" x14ac:dyDescent="0.25">
      <c r="B23" s="197">
        <v>44025.916666666672</v>
      </c>
      <c r="C23" s="193">
        <v>492.1</v>
      </c>
      <c r="D23" s="193">
        <v>6.3</v>
      </c>
      <c r="E23" s="193">
        <v>67.7</v>
      </c>
      <c r="F23" s="193">
        <v>0.9</v>
      </c>
    </row>
    <row r="24" spans="2:6" x14ac:dyDescent="0.25">
      <c r="B24" s="197">
        <v>44025.958333333328</v>
      </c>
      <c r="C24" s="193">
        <v>492.2</v>
      </c>
      <c r="D24" s="193">
        <v>5.0999999999999996</v>
      </c>
      <c r="E24" s="193">
        <v>68.599999999999994</v>
      </c>
      <c r="F24" s="193">
        <v>1.6</v>
      </c>
    </row>
    <row r="25" spans="2:6" x14ac:dyDescent="0.25">
      <c r="B25" s="197">
        <v>44026</v>
      </c>
      <c r="C25" s="193">
        <v>492.2</v>
      </c>
      <c r="D25" s="193">
        <v>4.0999999999999996</v>
      </c>
      <c r="E25" s="193">
        <v>71.599999999999994</v>
      </c>
      <c r="F25" s="193">
        <v>1.2</v>
      </c>
    </row>
    <row r="26" spans="2:6" x14ac:dyDescent="0.25">
      <c r="B26" s="197">
        <v>44026.041666666672</v>
      </c>
      <c r="C26" s="193">
        <v>491.9</v>
      </c>
      <c r="D26" s="193">
        <v>3.1</v>
      </c>
      <c r="E26" s="193">
        <v>79</v>
      </c>
      <c r="F26" s="193">
        <v>1.4</v>
      </c>
    </row>
    <row r="27" spans="2:6" x14ac:dyDescent="0.25">
      <c r="B27" s="197">
        <v>44026.083333333328</v>
      </c>
      <c r="C27" s="193">
        <v>491.7</v>
      </c>
      <c r="D27" s="193">
        <v>2</v>
      </c>
      <c r="E27" s="193">
        <v>81.8</v>
      </c>
      <c r="F27" s="193">
        <v>1.4</v>
      </c>
    </row>
    <row r="28" spans="2:6" x14ac:dyDescent="0.25">
      <c r="B28" s="197">
        <v>44026.125</v>
      </c>
      <c r="C28" s="193">
        <v>491.7</v>
      </c>
      <c r="D28" s="193">
        <v>1.5</v>
      </c>
      <c r="E28" s="193">
        <v>82.7</v>
      </c>
      <c r="F28" s="193">
        <v>1.2</v>
      </c>
    </row>
    <row r="29" spans="2:6" x14ac:dyDescent="0.25">
      <c r="B29" s="197">
        <v>44026.166666666672</v>
      </c>
      <c r="C29" s="193">
        <v>491.8</v>
      </c>
      <c r="D29" s="193">
        <v>2</v>
      </c>
      <c r="E29" s="193">
        <v>79.7</v>
      </c>
      <c r="F29" s="193">
        <v>0.4</v>
      </c>
    </row>
    <row r="30" spans="2:6" x14ac:dyDescent="0.25">
      <c r="B30" s="197">
        <v>44026.208333333328</v>
      </c>
      <c r="C30" s="193">
        <v>491.8</v>
      </c>
      <c r="D30" s="193">
        <v>2.2999999999999998</v>
      </c>
      <c r="E30" s="193">
        <v>75.400000000000006</v>
      </c>
      <c r="F30" s="193">
        <v>1</v>
      </c>
    </row>
    <row r="31" spans="2:6" x14ac:dyDescent="0.25">
      <c r="B31" s="197">
        <v>44026.25</v>
      </c>
      <c r="C31" s="193">
        <v>492.2</v>
      </c>
      <c r="D31" s="193">
        <v>2.1</v>
      </c>
      <c r="E31" s="193">
        <v>73</v>
      </c>
      <c r="F31" s="193">
        <v>1.2</v>
      </c>
    </row>
    <row r="32" spans="2:6" x14ac:dyDescent="0.25">
      <c r="B32" s="197">
        <v>44026.291666666672</v>
      </c>
      <c r="C32" s="193">
        <v>492.6</v>
      </c>
      <c r="D32" s="193">
        <v>2.9</v>
      </c>
      <c r="E32" s="193">
        <v>74.7</v>
      </c>
      <c r="F32" s="193">
        <v>0.8</v>
      </c>
    </row>
    <row r="33" spans="2:6" x14ac:dyDescent="0.25">
      <c r="B33" s="197">
        <v>44026.333333333328</v>
      </c>
      <c r="C33" s="193">
        <v>493</v>
      </c>
      <c r="D33" s="193">
        <v>4.3</v>
      </c>
      <c r="E33" s="193">
        <v>69.5</v>
      </c>
      <c r="F33" s="193">
        <v>0.9</v>
      </c>
    </row>
    <row r="34" spans="2:6" x14ac:dyDescent="0.25">
      <c r="B34" s="197">
        <v>44026.375</v>
      </c>
      <c r="C34" s="193">
        <v>493</v>
      </c>
      <c r="D34" s="193">
        <v>6.4</v>
      </c>
      <c r="E34" s="193">
        <v>62.1</v>
      </c>
      <c r="F34" s="193">
        <v>1.1000000000000001</v>
      </c>
    </row>
    <row r="35" spans="2:6" x14ac:dyDescent="0.25">
      <c r="B35" s="197">
        <v>44026.416666666672</v>
      </c>
      <c r="C35" s="193">
        <v>492.5</v>
      </c>
      <c r="D35" s="193">
        <v>9.6</v>
      </c>
      <c r="E35" s="193">
        <v>49</v>
      </c>
      <c r="F35" s="193">
        <v>1.1000000000000001</v>
      </c>
    </row>
    <row r="36" spans="2:6" x14ac:dyDescent="0.25">
      <c r="B36" s="197">
        <v>44026.458333333328</v>
      </c>
      <c r="C36" s="193">
        <v>491.9</v>
      </c>
      <c r="D36" s="193">
        <v>12.9</v>
      </c>
      <c r="E36" s="193">
        <v>32</v>
      </c>
      <c r="F36" s="193">
        <v>1.4</v>
      </c>
    </row>
    <row r="37" spans="2:6" x14ac:dyDescent="0.25">
      <c r="B37" s="197">
        <v>44026.5</v>
      </c>
      <c r="C37" s="193">
        <v>491.6</v>
      </c>
      <c r="D37" s="193">
        <v>14.1</v>
      </c>
      <c r="E37" s="193">
        <v>24.4</v>
      </c>
      <c r="F37" s="193">
        <v>1.9</v>
      </c>
    </row>
    <row r="38" spans="2:6" x14ac:dyDescent="0.25">
      <c r="B38" s="197">
        <v>44026.541666666672</v>
      </c>
      <c r="C38" s="193">
        <v>491.1</v>
      </c>
      <c r="D38" s="193">
        <v>14.3</v>
      </c>
      <c r="E38" s="193">
        <v>26.2</v>
      </c>
      <c r="F38" s="193">
        <v>2.4</v>
      </c>
    </row>
    <row r="39" spans="2:6" x14ac:dyDescent="0.25">
      <c r="B39" s="197">
        <v>44026.583333333328</v>
      </c>
      <c r="C39" s="193">
        <v>490.5</v>
      </c>
      <c r="D39" s="193">
        <v>14.7</v>
      </c>
      <c r="E39" s="193">
        <v>23.4</v>
      </c>
      <c r="F39" s="193">
        <v>2.2000000000000002</v>
      </c>
    </row>
    <row r="40" spans="2:6" x14ac:dyDescent="0.25">
      <c r="B40" s="197">
        <v>44026.625</v>
      </c>
      <c r="C40" s="193">
        <v>490.1</v>
      </c>
      <c r="D40" s="193">
        <v>14.5</v>
      </c>
      <c r="E40" s="193">
        <v>24.7</v>
      </c>
      <c r="F40" s="193">
        <v>2.1</v>
      </c>
    </row>
    <row r="41" spans="2:6" hidden="1" x14ac:dyDescent="0.25">
      <c r="B41" s="198"/>
      <c r="C41" s="193"/>
      <c r="D41" s="192"/>
      <c r="E41" s="69"/>
      <c r="F41" s="69"/>
    </row>
    <row r="42" spans="2:6" hidden="1" x14ac:dyDescent="0.25">
      <c r="B42" s="198"/>
      <c r="C42" s="193"/>
      <c r="D42" s="192"/>
      <c r="E42" s="69"/>
      <c r="F42" s="69"/>
    </row>
    <row r="43" spans="2:6" x14ac:dyDescent="0.25">
      <c r="B43" s="191" t="s">
        <v>223</v>
      </c>
      <c r="C43" s="190">
        <f>AVERAGE(C18:C41)</f>
        <v>491.70434782608697</v>
      </c>
      <c r="D43" s="190">
        <f>AVERAGE(D18:D41)</f>
        <v>7.2652173913043478</v>
      </c>
      <c r="E43" s="190">
        <f>AVERAGE(E18:E41)</f>
        <v>59.42608695652175</v>
      </c>
      <c r="F43" s="190">
        <f>AVERAGE(F18:F41)</f>
        <v>1.3521739130434782</v>
      </c>
    </row>
    <row r="44" spans="2:6" ht="13.95" customHeight="1" x14ac:dyDescent="0.25">
      <c r="B44" s="67"/>
      <c r="C44" s="67"/>
      <c r="D44" s="67"/>
      <c r="E44" s="67"/>
      <c r="F44" s="67"/>
    </row>
    <row r="45" spans="2:6" ht="13.2" customHeight="1" x14ac:dyDescent="0.25">
      <c r="B45" s="317" t="s">
        <v>222</v>
      </c>
      <c r="C45" s="317"/>
      <c r="D45" s="317"/>
      <c r="E45" s="317"/>
      <c r="F45" s="317"/>
    </row>
    <row r="46" spans="2:6" ht="30.6" x14ac:dyDescent="0.25">
      <c r="B46" s="196" t="s">
        <v>214</v>
      </c>
      <c r="C46" s="191" t="s">
        <v>33</v>
      </c>
      <c r="D46" s="191" t="s">
        <v>34</v>
      </c>
      <c r="E46" s="191" t="s">
        <v>31</v>
      </c>
      <c r="F46" s="191" t="s">
        <v>32</v>
      </c>
    </row>
    <row r="47" spans="2:6" ht="13.95" customHeight="1" x14ac:dyDescent="0.25">
      <c r="B47" s="197">
        <v>44026.666666666672</v>
      </c>
      <c r="C47" s="193">
        <v>490</v>
      </c>
      <c r="D47" s="193">
        <v>12.8</v>
      </c>
      <c r="E47" s="193">
        <v>32</v>
      </c>
      <c r="F47" s="193">
        <v>1.9</v>
      </c>
    </row>
    <row r="48" spans="2:6" x14ac:dyDescent="0.25">
      <c r="B48" s="197">
        <v>44026.708333333328</v>
      </c>
      <c r="C48" s="193">
        <v>490.2</v>
      </c>
      <c r="D48" s="193">
        <v>11.6</v>
      </c>
      <c r="E48" s="193">
        <v>36.799999999999997</v>
      </c>
      <c r="F48" s="193">
        <v>1.6</v>
      </c>
    </row>
    <row r="49" spans="2:6" x14ac:dyDescent="0.25">
      <c r="B49" s="197">
        <v>44026.75</v>
      </c>
      <c r="C49" s="193">
        <v>490.6</v>
      </c>
      <c r="D49" s="193">
        <v>9.9</v>
      </c>
      <c r="E49" s="193">
        <v>47.7</v>
      </c>
      <c r="F49" s="193">
        <v>1.5</v>
      </c>
    </row>
    <row r="50" spans="2:6" x14ac:dyDescent="0.25">
      <c r="B50" s="197">
        <v>44026.791666666672</v>
      </c>
      <c r="C50" s="193">
        <v>491.1</v>
      </c>
      <c r="D50" s="193">
        <v>8.6</v>
      </c>
      <c r="E50" s="193">
        <v>55.1</v>
      </c>
      <c r="F50" s="193">
        <v>1.9</v>
      </c>
    </row>
    <row r="51" spans="2:6" x14ac:dyDescent="0.25">
      <c r="B51" s="197">
        <v>44026.833333333328</v>
      </c>
      <c r="C51" s="193">
        <v>491.6</v>
      </c>
      <c r="D51" s="193">
        <v>7.9</v>
      </c>
      <c r="E51" s="193">
        <v>57.1</v>
      </c>
      <c r="F51" s="193">
        <v>0.8</v>
      </c>
    </row>
    <row r="52" spans="2:6" x14ac:dyDescent="0.25">
      <c r="B52" s="197">
        <v>44026.875</v>
      </c>
      <c r="C52" s="193">
        <v>492</v>
      </c>
      <c r="D52" s="193">
        <v>6.5</v>
      </c>
      <c r="E52" s="193">
        <v>61.8</v>
      </c>
      <c r="F52" s="193">
        <v>1.2</v>
      </c>
    </row>
    <row r="53" spans="2:6" x14ac:dyDescent="0.25">
      <c r="B53" s="197">
        <v>44026.916666666672</v>
      </c>
      <c r="C53" s="193">
        <v>492.3</v>
      </c>
      <c r="D53" s="193">
        <v>5.0999999999999996</v>
      </c>
      <c r="E53" s="193">
        <v>67.7</v>
      </c>
      <c r="F53" s="193">
        <v>1.3</v>
      </c>
    </row>
    <row r="54" spans="2:6" x14ac:dyDescent="0.25">
      <c r="B54" s="197">
        <v>44026.958333333328</v>
      </c>
      <c r="C54" s="193">
        <v>492.3</v>
      </c>
      <c r="D54" s="193">
        <v>4.2</v>
      </c>
      <c r="E54" s="193">
        <v>72.2</v>
      </c>
      <c r="F54" s="193">
        <v>1.1000000000000001</v>
      </c>
    </row>
    <row r="55" spans="2:6" x14ac:dyDescent="0.25">
      <c r="B55" s="197">
        <v>44027</v>
      </c>
      <c r="C55" s="193">
        <v>492.1</v>
      </c>
      <c r="D55" s="193">
        <v>3.4</v>
      </c>
      <c r="E55" s="193">
        <v>76.3</v>
      </c>
      <c r="F55" s="193">
        <v>1.5</v>
      </c>
    </row>
    <row r="56" spans="2:6" x14ac:dyDescent="0.25">
      <c r="B56" s="197">
        <v>44027.041666666672</v>
      </c>
      <c r="C56" s="193">
        <v>491.8</v>
      </c>
      <c r="D56" s="193">
        <v>2.8</v>
      </c>
      <c r="E56" s="193">
        <v>77.099999999999994</v>
      </c>
      <c r="F56" s="193">
        <v>1.2</v>
      </c>
    </row>
    <row r="57" spans="2:6" x14ac:dyDescent="0.25">
      <c r="B57" s="197">
        <v>44027.083333333328</v>
      </c>
      <c r="C57" s="193">
        <v>491.6</v>
      </c>
      <c r="D57" s="193">
        <v>2.4</v>
      </c>
      <c r="E57" s="193">
        <v>78.8</v>
      </c>
      <c r="F57" s="193">
        <v>0.7</v>
      </c>
    </row>
    <row r="58" spans="2:6" x14ac:dyDescent="0.25">
      <c r="B58" s="197">
        <v>44027.125</v>
      </c>
      <c r="C58" s="193">
        <v>491.5</v>
      </c>
      <c r="D58" s="193">
        <v>2</v>
      </c>
      <c r="E58" s="193">
        <v>80.099999999999994</v>
      </c>
      <c r="F58" s="193">
        <v>0.9</v>
      </c>
    </row>
    <row r="59" spans="2:6" x14ac:dyDescent="0.25">
      <c r="B59" s="197">
        <v>44027.166666666672</v>
      </c>
      <c r="C59" s="193">
        <v>491.7</v>
      </c>
      <c r="D59" s="193">
        <v>1.8</v>
      </c>
      <c r="E59" s="193">
        <v>78.900000000000006</v>
      </c>
      <c r="F59" s="193">
        <v>0.3</v>
      </c>
    </row>
    <row r="60" spans="2:6" x14ac:dyDescent="0.25">
      <c r="B60" s="197">
        <v>44027.208333333328</v>
      </c>
      <c r="C60" s="193">
        <v>491.9</v>
      </c>
      <c r="D60" s="193">
        <v>1.8</v>
      </c>
      <c r="E60" s="193">
        <v>74.2</v>
      </c>
      <c r="F60" s="193">
        <v>1.1000000000000001</v>
      </c>
    </row>
    <row r="61" spans="2:6" x14ac:dyDescent="0.25">
      <c r="B61" s="197">
        <v>44027.25</v>
      </c>
      <c r="C61" s="193">
        <v>492.1</v>
      </c>
      <c r="D61" s="193">
        <v>1.7</v>
      </c>
      <c r="E61" s="193">
        <v>73</v>
      </c>
      <c r="F61" s="193">
        <v>1.3</v>
      </c>
    </row>
    <row r="62" spans="2:6" x14ac:dyDescent="0.25">
      <c r="B62" s="197">
        <v>44027.291666666672</v>
      </c>
      <c r="C62" s="193">
        <v>492.3</v>
      </c>
      <c r="D62" s="193">
        <v>2.2000000000000002</v>
      </c>
      <c r="E62" s="193">
        <v>76.900000000000006</v>
      </c>
      <c r="F62" s="193">
        <v>1.5</v>
      </c>
    </row>
    <row r="63" spans="2:6" x14ac:dyDescent="0.25">
      <c r="B63" s="197">
        <v>44027.333333333328</v>
      </c>
      <c r="C63" s="193">
        <v>492.6</v>
      </c>
      <c r="D63" s="193">
        <v>3.2</v>
      </c>
      <c r="E63" s="193">
        <v>73.900000000000006</v>
      </c>
      <c r="F63" s="193">
        <v>1.4</v>
      </c>
    </row>
    <row r="64" spans="2:6" x14ac:dyDescent="0.25">
      <c r="B64" s="197">
        <v>44027.375</v>
      </c>
      <c r="C64" s="193">
        <v>492.6</v>
      </c>
      <c r="D64" s="193">
        <v>5.5</v>
      </c>
      <c r="E64" s="193">
        <v>62.4</v>
      </c>
      <c r="F64" s="193">
        <v>0.6</v>
      </c>
    </row>
    <row r="65" spans="2:6" x14ac:dyDescent="0.25">
      <c r="B65" s="197">
        <v>44027.416666666672</v>
      </c>
      <c r="C65" s="193">
        <v>492.1</v>
      </c>
      <c r="D65" s="193">
        <v>9.1999999999999993</v>
      </c>
      <c r="E65" s="193">
        <v>49.1</v>
      </c>
      <c r="F65" s="193">
        <v>0.8</v>
      </c>
    </row>
    <row r="66" spans="2:6" x14ac:dyDescent="0.25">
      <c r="B66" s="197">
        <v>44027.458333333328</v>
      </c>
      <c r="C66" s="193">
        <v>491.5</v>
      </c>
      <c r="D66" s="193">
        <v>10.9</v>
      </c>
      <c r="E66" s="193">
        <v>43</v>
      </c>
      <c r="F66" s="193">
        <v>1.1000000000000001</v>
      </c>
    </row>
    <row r="67" spans="2:6" x14ac:dyDescent="0.25">
      <c r="B67" s="197">
        <v>44027.5</v>
      </c>
      <c r="C67" s="193">
        <v>490.9</v>
      </c>
      <c r="D67" s="193">
        <v>12.9</v>
      </c>
      <c r="E67" s="193">
        <v>35.5</v>
      </c>
      <c r="F67" s="193">
        <v>1.1000000000000001</v>
      </c>
    </row>
    <row r="68" spans="2:6" x14ac:dyDescent="0.25">
      <c r="B68" s="197">
        <v>44027.541666666672</v>
      </c>
      <c r="C68" s="193">
        <v>490.2</v>
      </c>
      <c r="D68" s="193">
        <v>14.6</v>
      </c>
      <c r="E68" s="193">
        <v>31.1</v>
      </c>
      <c r="F68" s="193">
        <v>0.9</v>
      </c>
    </row>
    <row r="69" spans="2:6" x14ac:dyDescent="0.25">
      <c r="B69" s="197">
        <v>44027.583333333328</v>
      </c>
      <c r="C69" s="193">
        <v>489.5</v>
      </c>
      <c r="D69" s="193">
        <v>15.6</v>
      </c>
      <c r="E69" s="193">
        <v>29.2</v>
      </c>
      <c r="F69" s="193">
        <v>0.9</v>
      </c>
    </row>
    <row r="70" spans="2:6" hidden="1" x14ac:dyDescent="0.25">
      <c r="B70" s="195"/>
      <c r="C70" s="193"/>
      <c r="D70" s="69"/>
      <c r="E70" s="192"/>
      <c r="F70" s="69"/>
    </row>
    <row r="71" spans="2:6" hidden="1" x14ac:dyDescent="0.25">
      <c r="B71" s="194"/>
      <c r="C71" s="193"/>
      <c r="D71" s="69"/>
      <c r="E71" s="192"/>
      <c r="F71" s="69"/>
    </row>
    <row r="72" spans="2:6" x14ac:dyDescent="0.25">
      <c r="B72" s="191" t="s">
        <v>221</v>
      </c>
      <c r="C72" s="190">
        <f>AVERAGE(C47:C71)</f>
        <v>491.50000000000006</v>
      </c>
      <c r="D72" s="190">
        <f>AVERAGE(D47:D71)</f>
        <v>6.8086956521739141</v>
      </c>
      <c r="E72" s="190">
        <f>AVERAGE(E47:E71)</f>
        <v>59.560869565217395</v>
      </c>
      <c r="F72" s="190">
        <f>AVERAGE(F47:F71)</f>
        <v>1.1565217391304348</v>
      </c>
    </row>
    <row r="73" spans="2:6" x14ac:dyDescent="0.25">
      <c r="B73" s="67"/>
      <c r="C73" s="67"/>
      <c r="D73" s="67"/>
      <c r="E73" s="67"/>
      <c r="F73" s="67"/>
    </row>
    <row r="74" spans="2:6" ht="13.2" customHeight="1" x14ac:dyDescent="0.25">
      <c r="B74" s="317" t="s">
        <v>220</v>
      </c>
      <c r="C74" s="317"/>
      <c r="D74" s="317"/>
      <c r="E74" s="317"/>
      <c r="F74" s="317"/>
    </row>
    <row r="75" spans="2:6" ht="30.6" x14ac:dyDescent="0.25">
      <c r="B75" s="196" t="s">
        <v>214</v>
      </c>
      <c r="C75" s="191" t="s">
        <v>33</v>
      </c>
      <c r="D75" s="191" t="s">
        <v>34</v>
      </c>
      <c r="E75" s="191" t="s">
        <v>31</v>
      </c>
      <c r="F75" s="191" t="s">
        <v>32</v>
      </c>
    </row>
    <row r="76" spans="2:6" ht="13.95" customHeight="1" x14ac:dyDescent="0.25">
      <c r="B76" s="197">
        <v>44027.625</v>
      </c>
      <c r="C76" s="193">
        <v>489.3</v>
      </c>
      <c r="D76" s="193">
        <v>14.7</v>
      </c>
      <c r="E76" s="193">
        <v>32.799999999999997</v>
      </c>
      <c r="F76" s="193">
        <v>1.5</v>
      </c>
    </row>
    <row r="77" spans="2:6" x14ac:dyDescent="0.25">
      <c r="B77" s="197">
        <v>44027.666666666672</v>
      </c>
      <c r="C77" s="193">
        <v>489.3</v>
      </c>
      <c r="D77" s="193">
        <v>13.8</v>
      </c>
      <c r="E77" s="193">
        <v>37.1</v>
      </c>
      <c r="F77" s="193">
        <v>1.9</v>
      </c>
    </row>
    <row r="78" spans="2:6" x14ac:dyDescent="0.25">
      <c r="B78" s="197">
        <v>44027.708333333328</v>
      </c>
      <c r="C78" s="193">
        <v>489.8</v>
      </c>
      <c r="D78" s="193">
        <v>12.1</v>
      </c>
      <c r="E78" s="193">
        <v>44.7</v>
      </c>
      <c r="F78" s="193">
        <v>2</v>
      </c>
    </row>
    <row r="79" spans="2:6" x14ac:dyDescent="0.25">
      <c r="B79" s="197">
        <v>44027.75</v>
      </c>
      <c r="C79" s="193">
        <v>490.3</v>
      </c>
      <c r="D79" s="193">
        <v>10</v>
      </c>
      <c r="E79" s="193">
        <v>59.3</v>
      </c>
      <c r="F79" s="193">
        <v>2.1</v>
      </c>
    </row>
    <row r="80" spans="2:6" x14ac:dyDescent="0.25">
      <c r="B80" s="197">
        <v>44027.791666666672</v>
      </c>
      <c r="C80" s="193">
        <v>490.8</v>
      </c>
      <c r="D80" s="193">
        <v>8.5</v>
      </c>
      <c r="E80" s="193">
        <v>67.2</v>
      </c>
      <c r="F80" s="193">
        <v>1.4</v>
      </c>
    </row>
    <row r="81" spans="2:6" x14ac:dyDescent="0.25">
      <c r="B81" s="197">
        <v>44027.833333333328</v>
      </c>
      <c r="C81" s="193">
        <v>491.4</v>
      </c>
      <c r="D81" s="193">
        <v>8.1</v>
      </c>
      <c r="E81" s="193">
        <v>66.400000000000006</v>
      </c>
      <c r="F81" s="193">
        <v>0.6</v>
      </c>
    </row>
    <row r="82" spans="2:6" x14ac:dyDescent="0.25">
      <c r="B82" s="197">
        <v>44027.875</v>
      </c>
      <c r="C82" s="193">
        <v>491.8</v>
      </c>
      <c r="D82" s="193">
        <v>7.9</v>
      </c>
      <c r="E82" s="193">
        <v>66.8</v>
      </c>
      <c r="F82" s="193">
        <v>0.9</v>
      </c>
    </row>
    <row r="83" spans="2:6" x14ac:dyDescent="0.25">
      <c r="B83" s="197">
        <v>44027.916666666672</v>
      </c>
      <c r="C83" s="193">
        <v>491.8</v>
      </c>
      <c r="D83" s="193">
        <v>7.3</v>
      </c>
      <c r="E83" s="193">
        <v>67.900000000000006</v>
      </c>
      <c r="F83" s="193">
        <v>0.9</v>
      </c>
    </row>
    <row r="84" spans="2:6" x14ac:dyDescent="0.25">
      <c r="B84" s="197">
        <v>44027.958333333328</v>
      </c>
      <c r="C84" s="193">
        <v>491.7</v>
      </c>
      <c r="D84" s="193">
        <v>6.3</v>
      </c>
      <c r="E84" s="193">
        <v>67.599999999999994</v>
      </c>
      <c r="F84" s="193">
        <v>2.1</v>
      </c>
    </row>
    <row r="85" spans="2:6" x14ac:dyDescent="0.25">
      <c r="B85" s="197">
        <v>44028</v>
      </c>
      <c r="C85" s="193">
        <v>491.8</v>
      </c>
      <c r="D85" s="193">
        <v>6.1</v>
      </c>
      <c r="E85" s="193">
        <v>69.900000000000006</v>
      </c>
      <c r="F85" s="193">
        <v>1</v>
      </c>
    </row>
    <row r="86" spans="2:6" x14ac:dyDescent="0.25">
      <c r="B86" s="197">
        <v>44028.041666666672</v>
      </c>
      <c r="C86" s="193">
        <v>491.6</v>
      </c>
      <c r="D86" s="193">
        <v>6.3</v>
      </c>
      <c r="E86" s="193">
        <v>69.099999999999994</v>
      </c>
      <c r="F86" s="193">
        <v>0.5</v>
      </c>
    </row>
    <row r="87" spans="2:6" x14ac:dyDescent="0.25">
      <c r="B87" s="197">
        <v>44028.083333333328</v>
      </c>
      <c r="C87" s="193">
        <v>491.6</v>
      </c>
      <c r="D87" s="193">
        <v>6.5</v>
      </c>
      <c r="E87" s="193">
        <v>69.2</v>
      </c>
      <c r="F87" s="193">
        <v>0.4</v>
      </c>
    </row>
    <row r="88" spans="2:6" x14ac:dyDescent="0.25">
      <c r="B88" s="197">
        <v>44028.125</v>
      </c>
      <c r="C88" s="193">
        <v>491.4</v>
      </c>
      <c r="D88" s="193">
        <v>6</v>
      </c>
      <c r="E88" s="193">
        <v>72.8</v>
      </c>
      <c r="F88" s="193">
        <v>0.4</v>
      </c>
    </row>
    <row r="89" spans="2:6" x14ac:dyDescent="0.25">
      <c r="B89" s="197">
        <v>44028.166666666672</v>
      </c>
      <c r="C89" s="193">
        <v>491.5</v>
      </c>
      <c r="D89" s="193">
        <v>5.3</v>
      </c>
      <c r="E89" s="193">
        <v>71.099999999999994</v>
      </c>
      <c r="F89" s="193">
        <v>1.1000000000000001</v>
      </c>
    </row>
    <row r="90" spans="2:6" x14ac:dyDescent="0.25">
      <c r="B90" s="197">
        <v>44028.208333333328</v>
      </c>
      <c r="C90" s="193">
        <v>491.6</v>
      </c>
      <c r="D90" s="193">
        <v>5</v>
      </c>
      <c r="E90" s="193">
        <v>73.7</v>
      </c>
      <c r="F90" s="193">
        <v>0.8</v>
      </c>
    </row>
    <row r="91" spans="2:6" x14ac:dyDescent="0.25">
      <c r="B91" s="197">
        <v>44028.25</v>
      </c>
      <c r="C91" s="193">
        <v>491.9</v>
      </c>
      <c r="D91" s="193">
        <v>4.2</v>
      </c>
      <c r="E91" s="193">
        <v>75.2</v>
      </c>
      <c r="F91" s="193">
        <v>0.8</v>
      </c>
    </row>
    <row r="92" spans="2:6" x14ac:dyDescent="0.25">
      <c r="B92" s="197">
        <v>44028.291666666672</v>
      </c>
      <c r="C92" s="193">
        <v>492.4</v>
      </c>
      <c r="D92" s="193">
        <v>4.4000000000000004</v>
      </c>
      <c r="E92" s="193">
        <v>71</v>
      </c>
      <c r="F92" s="193">
        <v>0.6</v>
      </c>
    </row>
    <row r="93" spans="2:6" x14ac:dyDescent="0.25">
      <c r="B93" s="197">
        <v>44028.333333333328</v>
      </c>
      <c r="C93" s="193">
        <v>492.7</v>
      </c>
      <c r="D93" s="193">
        <v>5.5</v>
      </c>
      <c r="E93" s="193">
        <v>66.5</v>
      </c>
      <c r="F93" s="193">
        <v>0.6</v>
      </c>
    </row>
    <row r="94" spans="2:6" x14ac:dyDescent="0.25">
      <c r="B94" s="197">
        <v>44028.375</v>
      </c>
      <c r="C94" s="193">
        <v>492.5</v>
      </c>
      <c r="D94" s="193">
        <v>8.9</v>
      </c>
      <c r="E94" s="193">
        <v>54.8</v>
      </c>
      <c r="F94" s="193">
        <v>0.6</v>
      </c>
    </row>
    <row r="95" spans="2:6" x14ac:dyDescent="0.25">
      <c r="B95" s="197">
        <v>44028.416666666672</v>
      </c>
      <c r="C95" s="193">
        <v>492</v>
      </c>
      <c r="D95" s="193">
        <v>10.8</v>
      </c>
      <c r="E95" s="193">
        <v>47.9</v>
      </c>
      <c r="F95" s="193">
        <v>1</v>
      </c>
    </row>
    <row r="96" spans="2:6" x14ac:dyDescent="0.25">
      <c r="B96" s="197">
        <v>44028.458333333328</v>
      </c>
      <c r="C96" s="193">
        <v>491.2</v>
      </c>
      <c r="D96" s="193">
        <v>13.6</v>
      </c>
      <c r="E96" s="193">
        <v>39.299999999999997</v>
      </c>
      <c r="F96" s="193">
        <v>1.4</v>
      </c>
    </row>
    <row r="97" spans="2:6" x14ac:dyDescent="0.25">
      <c r="B97" s="197">
        <v>44028.5</v>
      </c>
      <c r="C97" s="193">
        <v>490.6</v>
      </c>
      <c r="D97" s="193">
        <v>14</v>
      </c>
      <c r="E97" s="193">
        <v>36.5</v>
      </c>
      <c r="F97" s="193">
        <v>1</v>
      </c>
    </row>
    <row r="98" spans="2:6" x14ac:dyDescent="0.25">
      <c r="B98" s="197">
        <v>44028.541666666672</v>
      </c>
      <c r="C98" s="193">
        <v>489.8</v>
      </c>
      <c r="D98" s="193">
        <v>16</v>
      </c>
      <c r="E98" s="193">
        <v>31.6</v>
      </c>
      <c r="F98" s="193">
        <v>1</v>
      </c>
    </row>
    <row r="99" spans="2:6" hidden="1" x14ac:dyDescent="0.25">
      <c r="B99" s="195"/>
      <c r="C99" s="193"/>
      <c r="D99" s="69"/>
      <c r="E99" s="192"/>
      <c r="F99" s="69"/>
    </row>
    <row r="100" spans="2:6" hidden="1" x14ac:dyDescent="0.25">
      <c r="B100" s="194"/>
      <c r="C100" s="193"/>
      <c r="D100" s="69"/>
      <c r="E100" s="192"/>
      <c r="F100" s="69"/>
    </row>
    <row r="101" spans="2:6" x14ac:dyDescent="0.25">
      <c r="B101" s="191" t="s">
        <v>219</v>
      </c>
      <c r="C101" s="190">
        <f>AVERAGE(C76:C100)</f>
        <v>491.25217391304358</v>
      </c>
      <c r="D101" s="190">
        <f>AVERAGE(D76:D100)</f>
        <v>8.7521739130434781</v>
      </c>
      <c r="E101" s="190">
        <f>AVERAGE(E76:E100)</f>
        <v>59.060869565217395</v>
      </c>
      <c r="F101" s="190">
        <f>AVERAGE(F76:F100)</f>
        <v>1.0695652173913046</v>
      </c>
    </row>
    <row r="102" spans="2:6" x14ac:dyDescent="0.25">
      <c r="B102" s="67"/>
      <c r="C102" s="67"/>
      <c r="D102" s="67"/>
      <c r="E102" s="67"/>
      <c r="F102" s="67"/>
    </row>
    <row r="103" spans="2:6" ht="13.2" customHeight="1" x14ac:dyDescent="0.25">
      <c r="B103" s="317" t="s">
        <v>218</v>
      </c>
      <c r="C103" s="317"/>
      <c r="D103" s="317"/>
      <c r="E103" s="317"/>
      <c r="F103" s="317"/>
    </row>
    <row r="104" spans="2:6" ht="30.6" x14ac:dyDescent="0.25">
      <c r="B104" s="196" t="s">
        <v>214</v>
      </c>
      <c r="C104" s="191" t="s">
        <v>33</v>
      </c>
      <c r="D104" s="191" t="s">
        <v>34</v>
      </c>
      <c r="E104" s="191" t="s">
        <v>31</v>
      </c>
      <c r="F104" s="191" t="s">
        <v>32</v>
      </c>
    </row>
    <row r="105" spans="2:6" ht="13.95" customHeight="1" x14ac:dyDescent="0.25">
      <c r="B105" s="197">
        <v>44028.583333333328</v>
      </c>
      <c r="C105" s="193">
        <v>489.3</v>
      </c>
      <c r="D105" s="193">
        <v>16.2</v>
      </c>
      <c r="E105" s="193">
        <v>32</v>
      </c>
      <c r="F105" s="193">
        <v>2</v>
      </c>
    </row>
    <row r="106" spans="2:6" x14ac:dyDescent="0.25">
      <c r="B106" s="197">
        <v>44028.625</v>
      </c>
      <c r="C106" s="193">
        <v>489.4</v>
      </c>
      <c r="D106" s="193">
        <v>14.6</v>
      </c>
      <c r="E106" s="193">
        <v>37.1</v>
      </c>
      <c r="F106" s="193">
        <v>2.6</v>
      </c>
    </row>
    <row r="107" spans="2:6" x14ac:dyDescent="0.25">
      <c r="B107" s="197">
        <v>44028.666666666672</v>
      </c>
      <c r="C107" s="193">
        <v>490</v>
      </c>
      <c r="D107" s="193">
        <v>13.1</v>
      </c>
      <c r="E107" s="193">
        <v>42.8</v>
      </c>
      <c r="F107" s="193">
        <v>2.1</v>
      </c>
    </row>
    <row r="108" spans="2:6" x14ac:dyDescent="0.25">
      <c r="B108" s="197">
        <v>44028.708333333328</v>
      </c>
      <c r="C108" s="193">
        <v>490.3</v>
      </c>
      <c r="D108" s="193">
        <v>11.9</v>
      </c>
      <c r="E108" s="193">
        <v>46.7</v>
      </c>
      <c r="F108" s="193">
        <v>1.4</v>
      </c>
    </row>
    <row r="109" spans="2:6" x14ac:dyDescent="0.25">
      <c r="B109" s="197">
        <v>44028.75</v>
      </c>
      <c r="C109" s="193">
        <v>490.6</v>
      </c>
      <c r="D109" s="193">
        <v>10.9</v>
      </c>
      <c r="E109" s="193">
        <v>53.5</v>
      </c>
      <c r="F109" s="193">
        <v>1.7</v>
      </c>
    </row>
    <row r="110" spans="2:6" x14ac:dyDescent="0.25">
      <c r="B110" s="197">
        <v>44028.791666666672</v>
      </c>
      <c r="C110" s="193">
        <v>490.8</v>
      </c>
      <c r="D110" s="193">
        <v>9.4</v>
      </c>
      <c r="E110" s="193">
        <v>61.5</v>
      </c>
      <c r="F110" s="193">
        <v>2</v>
      </c>
    </row>
    <row r="111" spans="2:6" x14ac:dyDescent="0.25">
      <c r="B111" s="197">
        <v>44028.833333333328</v>
      </c>
      <c r="C111" s="193">
        <v>491.2</v>
      </c>
      <c r="D111" s="193">
        <v>8.1999999999999993</v>
      </c>
      <c r="E111" s="193">
        <v>69</v>
      </c>
      <c r="F111" s="193">
        <v>1.6</v>
      </c>
    </row>
    <row r="112" spans="2:6" x14ac:dyDescent="0.25">
      <c r="B112" s="197">
        <v>44028.875</v>
      </c>
      <c r="C112" s="193">
        <v>491.4</v>
      </c>
      <c r="D112" s="193">
        <v>7.2</v>
      </c>
      <c r="E112" s="193">
        <v>71.3</v>
      </c>
      <c r="F112" s="193">
        <v>1.3</v>
      </c>
    </row>
    <row r="113" spans="2:6" x14ac:dyDescent="0.25">
      <c r="B113" s="197">
        <v>44028.916666666672</v>
      </c>
      <c r="C113" s="193">
        <v>491.5</v>
      </c>
      <c r="D113" s="193">
        <v>6.7</v>
      </c>
      <c r="E113" s="193">
        <v>73.099999999999994</v>
      </c>
      <c r="F113" s="193">
        <v>1.3</v>
      </c>
    </row>
    <row r="114" spans="2:6" x14ac:dyDescent="0.25">
      <c r="B114" s="197">
        <v>44028.958333333328</v>
      </c>
      <c r="C114" s="193">
        <v>491.4</v>
      </c>
      <c r="D114" s="193">
        <v>6.8</v>
      </c>
      <c r="E114" s="193">
        <v>71.900000000000006</v>
      </c>
      <c r="F114" s="193">
        <v>0.8</v>
      </c>
    </row>
    <row r="115" spans="2:6" x14ac:dyDescent="0.25">
      <c r="B115" s="197">
        <v>44029</v>
      </c>
      <c r="C115" s="193">
        <v>491.5</v>
      </c>
      <c r="D115" s="193">
        <v>7.1</v>
      </c>
      <c r="E115" s="193">
        <v>69.5</v>
      </c>
      <c r="F115" s="193">
        <v>0.4</v>
      </c>
    </row>
    <row r="116" spans="2:6" x14ac:dyDescent="0.25">
      <c r="B116" s="197">
        <v>44029.041666666672</v>
      </c>
      <c r="C116" s="193">
        <v>491.3</v>
      </c>
      <c r="D116" s="193">
        <v>7.2</v>
      </c>
      <c r="E116" s="193">
        <v>67.5</v>
      </c>
      <c r="F116" s="193">
        <v>0.7</v>
      </c>
    </row>
    <row r="117" spans="2:6" x14ac:dyDescent="0.25">
      <c r="B117" s="197">
        <v>44029.083333333328</v>
      </c>
      <c r="C117" s="193">
        <v>491.1</v>
      </c>
      <c r="D117" s="193">
        <v>7.3</v>
      </c>
      <c r="E117" s="193">
        <v>67.599999999999994</v>
      </c>
      <c r="F117" s="193">
        <v>0.2</v>
      </c>
    </row>
    <row r="118" spans="2:6" x14ac:dyDescent="0.25">
      <c r="B118" s="197">
        <v>44029.125</v>
      </c>
      <c r="C118" s="193">
        <v>491</v>
      </c>
      <c r="D118" s="193">
        <v>7.2</v>
      </c>
      <c r="E118" s="193">
        <v>67.3</v>
      </c>
      <c r="F118" s="193">
        <v>0.5</v>
      </c>
    </row>
    <row r="119" spans="2:6" x14ac:dyDescent="0.25">
      <c r="B119" s="197">
        <v>44029.166666666672</v>
      </c>
      <c r="C119" s="193">
        <v>491.1</v>
      </c>
      <c r="D119" s="193">
        <v>6.8</v>
      </c>
      <c r="E119" s="193">
        <v>68.400000000000006</v>
      </c>
      <c r="F119" s="193">
        <v>0.5</v>
      </c>
    </row>
    <row r="120" spans="2:6" x14ac:dyDescent="0.25">
      <c r="B120" s="197">
        <v>44029.208333333328</v>
      </c>
      <c r="C120" s="193">
        <v>491.4</v>
      </c>
      <c r="D120" s="193">
        <v>5.8</v>
      </c>
      <c r="E120" s="193">
        <v>70.099999999999994</v>
      </c>
      <c r="F120" s="193">
        <v>1.1000000000000001</v>
      </c>
    </row>
    <row r="121" spans="2:6" x14ac:dyDescent="0.25">
      <c r="B121" s="197">
        <v>44029.25</v>
      </c>
      <c r="C121" s="193">
        <v>491.6</v>
      </c>
      <c r="D121" s="193">
        <v>4.9000000000000004</v>
      </c>
      <c r="E121" s="193">
        <v>70.5</v>
      </c>
      <c r="F121" s="193">
        <v>2</v>
      </c>
    </row>
    <row r="122" spans="2:6" x14ac:dyDescent="0.25">
      <c r="B122" s="197">
        <v>44029.291666666672</v>
      </c>
      <c r="C122" s="193">
        <v>491.9</v>
      </c>
      <c r="D122" s="193">
        <v>5.8</v>
      </c>
      <c r="E122" s="193">
        <v>70.2</v>
      </c>
      <c r="F122" s="193">
        <v>0.3</v>
      </c>
    </row>
    <row r="123" spans="2:6" x14ac:dyDescent="0.25">
      <c r="B123" s="197">
        <v>44029.333333333328</v>
      </c>
      <c r="C123" s="193">
        <v>492</v>
      </c>
      <c r="D123" s="193">
        <v>7.6</v>
      </c>
      <c r="E123" s="193">
        <v>61.6</v>
      </c>
      <c r="F123" s="193">
        <v>0.7</v>
      </c>
    </row>
    <row r="124" spans="2:6" x14ac:dyDescent="0.25">
      <c r="B124" s="197">
        <v>44029.375</v>
      </c>
      <c r="C124" s="193">
        <v>492.2</v>
      </c>
      <c r="D124" s="193">
        <v>9.9</v>
      </c>
      <c r="E124" s="193">
        <v>51.6</v>
      </c>
      <c r="F124" s="193">
        <v>0.7</v>
      </c>
    </row>
    <row r="125" spans="2:6" x14ac:dyDescent="0.25">
      <c r="B125" s="197">
        <v>44029.416666666672</v>
      </c>
      <c r="C125" s="193">
        <v>491.8</v>
      </c>
      <c r="D125" s="193">
        <v>11.6</v>
      </c>
      <c r="E125" s="193">
        <v>44</v>
      </c>
      <c r="F125" s="193">
        <v>1.1000000000000001</v>
      </c>
    </row>
    <row r="126" spans="2:6" x14ac:dyDescent="0.25">
      <c r="B126" s="197">
        <v>44029.458333333328</v>
      </c>
      <c r="C126" s="193">
        <v>491.2</v>
      </c>
      <c r="D126" s="193">
        <v>14.3</v>
      </c>
      <c r="E126" s="193">
        <v>33.799999999999997</v>
      </c>
      <c r="F126" s="193">
        <v>1.6</v>
      </c>
    </row>
    <row r="127" spans="2:6" x14ac:dyDescent="0.25">
      <c r="B127" s="197">
        <v>44029.5</v>
      </c>
      <c r="C127" s="193">
        <v>490.8</v>
      </c>
      <c r="D127" s="193">
        <v>15.4</v>
      </c>
      <c r="E127" s="193">
        <v>29.4</v>
      </c>
      <c r="F127" s="193">
        <v>2.1</v>
      </c>
    </row>
    <row r="128" spans="2:6" hidden="1" x14ac:dyDescent="0.25">
      <c r="B128" s="195"/>
      <c r="C128" s="193"/>
      <c r="D128" s="69"/>
      <c r="E128" s="192"/>
      <c r="F128" s="69"/>
    </row>
    <row r="129" spans="2:6" hidden="1" x14ac:dyDescent="0.25">
      <c r="B129" s="194"/>
      <c r="C129" s="193"/>
      <c r="D129" s="69"/>
      <c r="E129" s="192"/>
      <c r="F129" s="69"/>
    </row>
    <row r="130" spans="2:6" x14ac:dyDescent="0.25">
      <c r="B130" s="191" t="s">
        <v>217</v>
      </c>
      <c r="C130" s="190">
        <f>AVERAGE(C105:C129)</f>
        <v>491.07826086956521</v>
      </c>
      <c r="D130" s="190">
        <f>AVERAGE(D105:D129)</f>
        <v>9.3869565217391333</v>
      </c>
      <c r="E130" s="190">
        <f>AVERAGE(E105:E129)</f>
        <v>57.84347826086956</v>
      </c>
      <c r="F130" s="190">
        <f>AVERAGE(F105:F129)</f>
        <v>1.2478260869565219</v>
      </c>
    </row>
    <row r="131" spans="2:6" x14ac:dyDescent="0.25">
      <c r="B131" s="67"/>
      <c r="C131" s="67"/>
      <c r="D131" s="67"/>
      <c r="E131" s="67"/>
      <c r="F131" s="67"/>
    </row>
    <row r="132" spans="2:6" ht="13.2" customHeight="1" x14ac:dyDescent="0.25">
      <c r="B132" s="317" t="s">
        <v>216</v>
      </c>
      <c r="C132" s="317"/>
      <c r="D132" s="317"/>
      <c r="E132" s="317"/>
      <c r="F132" s="317"/>
    </row>
    <row r="133" spans="2:6" ht="30.6" x14ac:dyDescent="0.25">
      <c r="B133" s="196" t="s">
        <v>214</v>
      </c>
      <c r="C133" s="191" t="s">
        <v>33</v>
      </c>
      <c r="D133" s="191" t="s">
        <v>34</v>
      </c>
      <c r="E133" s="191" t="s">
        <v>31</v>
      </c>
      <c r="F133" s="191" t="s">
        <v>32</v>
      </c>
    </row>
    <row r="134" spans="2:6" ht="13.95" customHeight="1" x14ac:dyDescent="0.25">
      <c r="B134" s="197">
        <v>44029.541666666672</v>
      </c>
      <c r="C134" s="193">
        <v>490.5</v>
      </c>
      <c r="D134" s="193">
        <v>15.5</v>
      </c>
      <c r="E134" s="193">
        <v>29.3</v>
      </c>
      <c r="F134" s="193">
        <v>2.4</v>
      </c>
    </row>
    <row r="135" spans="2:6" x14ac:dyDescent="0.25">
      <c r="B135" s="197">
        <v>44029.583333333328</v>
      </c>
      <c r="C135" s="193">
        <v>490.1</v>
      </c>
      <c r="D135" s="193">
        <v>15.3</v>
      </c>
      <c r="E135" s="193">
        <v>30.8</v>
      </c>
      <c r="F135" s="193">
        <v>2.4</v>
      </c>
    </row>
    <row r="136" spans="2:6" x14ac:dyDescent="0.25">
      <c r="B136" s="197">
        <v>44029.625</v>
      </c>
      <c r="C136" s="193">
        <v>489.8</v>
      </c>
      <c r="D136" s="193">
        <v>14.7</v>
      </c>
      <c r="E136" s="193">
        <v>31.1</v>
      </c>
      <c r="F136" s="193">
        <v>2.9</v>
      </c>
    </row>
    <row r="137" spans="2:6" x14ac:dyDescent="0.25">
      <c r="B137" s="197">
        <v>44029.666666666672</v>
      </c>
      <c r="C137" s="193">
        <v>489.8</v>
      </c>
      <c r="D137" s="193">
        <v>13.2</v>
      </c>
      <c r="E137" s="193">
        <v>34.5</v>
      </c>
      <c r="F137" s="193">
        <v>2.1</v>
      </c>
    </row>
    <row r="138" spans="2:6" x14ac:dyDescent="0.25">
      <c r="B138" s="197">
        <v>44029.708333333328</v>
      </c>
      <c r="C138" s="193">
        <v>490.2</v>
      </c>
      <c r="D138" s="193">
        <v>11.5</v>
      </c>
      <c r="E138" s="193">
        <v>47.2</v>
      </c>
      <c r="F138" s="193">
        <v>1.4</v>
      </c>
    </row>
    <row r="139" spans="2:6" x14ac:dyDescent="0.25">
      <c r="B139" s="197">
        <v>44029.75</v>
      </c>
      <c r="C139" s="193">
        <v>490.5</v>
      </c>
      <c r="D139" s="193">
        <v>9.6</v>
      </c>
      <c r="E139" s="193">
        <v>58.8</v>
      </c>
      <c r="F139" s="193">
        <v>1.4</v>
      </c>
    </row>
    <row r="140" spans="2:6" x14ac:dyDescent="0.25">
      <c r="B140" s="197">
        <v>44029.791666666672</v>
      </c>
      <c r="C140" s="193">
        <v>490.8</v>
      </c>
      <c r="D140" s="193">
        <v>8.6999999999999993</v>
      </c>
      <c r="E140" s="193">
        <v>60.6</v>
      </c>
      <c r="F140" s="193">
        <v>1.1000000000000001</v>
      </c>
    </row>
    <row r="141" spans="2:6" x14ac:dyDescent="0.25">
      <c r="B141" s="197">
        <v>44029.833333333328</v>
      </c>
      <c r="C141" s="193">
        <v>491.3</v>
      </c>
      <c r="D141" s="193">
        <v>7.8</v>
      </c>
      <c r="E141" s="193">
        <v>66.2</v>
      </c>
      <c r="F141" s="193">
        <v>1</v>
      </c>
    </row>
    <row r="142" spans="2:6" x14ac:dyDescent="0.25">
      <c r="B142" s="197">
        <v>44029.875</v>
      </c>
      <c r="C142" s="193">
        <v>491.5</v>
      </c>
      <c r="D142" s="193">
        <v>6.8</v>
      </c>
      <c r="E142" s="193">
        <v>69.400000000000006</v>
      </c>
      <c r="F142" s="193">
        <v>1.2</v>
      </c>
    </row>
    <row r="143" spans="2:6" x14ac:dyDescent="0.25">
      <c r="B143" s="197">
        <v>44029.916666666672</v>
      </c>
      <c r="C143" s="193">
        <v>491.6</v>
      </c>
      <c r="D143" s="193">
        <v>5.8</v>
      </c>
      <c r="E143" s="193">
        <v>72.3</v>
      </c>
      <c r="F143" s="193">
        <v>1</v>
      </c>
    </row>
    <row r="144" spans="2:6" x14ac:dyDescent="0.25">
      <c r="B144" s="197">
        <v>44029.958333333328</v>
      </c>
      <c r="C144" s="193">
        <v>491.6</v>
      </c>
      <c r="D144" s="193">
        <v>4.8</v>
      </c>
      <c r="E144" s="193">
        <v>72.2</v>
      </c>
      <c r="F144" s="193">
        <v>1.2</v>
      </c>
    </row>
    <row r="145" spans="2:6" x14ac:dyDescent="0.25">
      <c r="B145" s="197">
        <v>44030</v>
      </c>
      <c r="C145" s="193">
        <v>491.7</v>
      </c>
      <c r="D145" s="193">
        <v>4</v>
      </c>
      <c r="E145" s="193">
        <v>73.900000000000006</v>
      </c>
      <c r="F145" s="193">
        <v>1</v>
      </c>
    </row>
    <row r="146" spans="2:6" x14ac:dyDescent="0.25">
      <c r="B146" s="197">
        <v>44030.041666666672</v>
      </c>
      <c r="C146" s="193">
        <v>491.6</v>
      </c>
      <c r="D146" s="193">
        <v>3.4</v>
      </c>
      <c r="E146" s="193">
        <v>74.3</v>
      </c>
      <c r="F146" s="193">
        <v>1.2</v>
      </c>
    </row>
    <row r="147" spans="2:6" x14ac:dyDescent="0.25">
      <c r="B147" s="197">
        <v>44030.083333333328</v>
      </c>
      <c r="C147" s="193">
        <v>491.4</v>
      </c>
      <c r="D147" s="193">
        <v>2.9</v>
      </c>
      <c r="E147" s="193">
        <v>73.400000000000006</v>
      </c>
      <c r="F147" s="193">
        <v>1.3</v>
      </c>
    </row>
    <row r="148" spans="2:6" x14ac:dyDescent="0.25">
      <c r="B148" s="197">
        <v>44030.125</v>
      </c>
      <c r="C148" s="193">
        <v>491.4</v>
      </c>
      <c r="D148" s="193">
        <v>2.6</v>
      </c>
      <c r="E148" s="193">
        <v>72.5</v>
      </c>
      <c r="F148" s="193">
        <v>1.8</v>
      </c>
    </row>
    <row r="149" spans="2:6" x14ac:dyDescent="0.25">
      <c r="B149" s="197">
        <v>44030.166666666672</v>
      </c>
      <c r="C149" s="193">
        <v>491.4</v>
      </c>
      <c r="D149" s="193">
        <v>3</v>
      </c>
      <c r="E149" s="193">
        <v>77.3</v>
      </c>
      <c r="F149" s="193">
        <v>1.4</v>
      </c>
    </row>
    <row r="150" spans="2:6" x14ac:dyDescent="0.25">
      <c r="B150" s="197">
        <v>44030.208333333328</v>
      </c>
      <c r="C150" s="193">
        <v>491.5</v>
      </c>
      <c r="D150" s="193">
        <v>2.5</v>
      </c>
      <c r="E150" s="193">
        <v>80</v>
      </c>
      <c r="F150" s="193">
        <v>1.5</v>
      </c>
    </row>
    <row r="151" spans="2:6" x14ac:dyDescent="0.25">
      <c r="B151" s="197">
        <v>44030.25</v>
      </c>
      <c r="C151" s="193">
        <v>491.7</v>
      </c>
      <c r="D151" s="193">
        <v>2</v>
      </c>
      <c r="E151" s="193">
        <v>82.1</v>
      </c>
      <c r="F151" s="193">
        <v>1.9</v>
      </c>
    </row>
    <row r="152" spans="2:6" x14ac:dyDescent="0.25">
      <c r="B152" s="197">
        <v>44030.291666666672</v>
      </c>
      <c r="C152" s="193">
        <v>492</v>
      </c>
      <c r="D152" s="193">
        <v>2.2999999999999998</v>
      </c>
      <c r="E152" s="193">
        <v>79.8</v>
      </c>
      <c r="F152" s="193">
        <v>1.4</v>
      </c>
    </row>
    <row r="153" spans="2:6" x14ac:dyDescent="0.25">
      <c r="B153" s="197">
        <v>44030.333333333328</v>
      </c>
      <c r="C153" s="193">
        <v>492.3</v>
      </c>
      <c r="D153" s="193">
        <v>3.5</v>
      </c>
      <c r="E153" s="193">
        <v>75</v>
      </c>
      <c r="F153" s="193">
        <v>0.7</v>
      </c>
    </row>
    <row r="154" spans="2:6" x14ac:dyDescent="0.25">
      <c r="B154" s="197">
        <v>44030.375</v>
      </c>
      <c r="C154" s="193">
        <v>492.3</v>
      </c>
      <c r="D154" s="193">
        <v>5.7</v>
      </c>
      <c r="E154" s="193">
        <v>65.2</v>
      </c>
      <c r="F154" s="193">
        <v>0.8</v>
      </c>
    </row>
    <row r="155" spans="2:6" x14ac:dyDescent="0.25">
      <c r="B155" s="197">
        <v>44030.416666666672</v>
      </c>
      <c r="C155" s="193">
        <v>491.7</v>
      </c>
      <c r="D155" s="193">
        <v>8.9</v>
      </c>
      <c r="E155" s="193">
        <v>52</v>
      </c>
      <c r="F155" s="193">
        <v>1</v>
      </c>
    </row>
    <row r="156" spans="2:6" x14ac:dyDescent="0.25">
      <c r="B156" s="197">
        <v>44030.458333333328</v>
      </c>
      <c r="C156" s="193">
        <v>491.1</v>
      </c>
      <c r="D156" s="193">
        <v>12.2</v>
      </c>
      <c r="E156" s="193">
        <v>37.9</v>
      </c>
      <c r="F156" s="193">
        <v>1</v>
      </c>
    </row>
    <row r="157" spans="2:6" hidden="1" x14ac:dyDescent="0.25">
      <c r="B157" s="195"/>
      <c r="C157" s="193"/>
      <c r="D157" s="69"/>
      <c r="E157" s="192"/>
      <c r="F157" s="69"/>
    </row>
    <row r="158" spans="2:6" hidden="1" x14ac:dyDescent="0.25">
      <c r="B158" s="194"/>
      <c r="C158" s="193"/>
      <c r="D158" s="69"/>
      <c r="E158" s="192"/>
      <c r="F158" s="69"/>
    </row>
    <row r="159" spans="2:6" x14ac:dyDescent="0.25">
      <c r="B159" s="191" t="s">
        <v>215</v>
      </c>
      <c r="C159" s="190">
        <f>AVERAGE(C134:C158)</f>
        <v>491.20869565217396</v>
      </c>
      <c r="D159" s="190">
        <f>AVERAGE(D134:D158)</f>
        <v>7.247826086956521</v>
      </c>
      <c r="E159" s="190">
        <f>AVERAGE(E134:E158)</f>
        <v>61.556521739130432</v>
      </c>
      <c r="F159" s="190">
        <f>AVERAGE(F134:F158)</f>
        <v>1.4391304347826084</v>
      </c>
    </row>
    <row r="160" spans="2:6" x14ac:dyDescent="0.25">
      <c r="B160" s="67"/>
      <c r="C160" s="67"/>
      <c r="D160" s="67"/>
      <c r="E160" s="67"/>
      <c r="F160" s="67"/>
    </row>
    <row r="161" spans="2:6" x14ac:dyDescent="0.25">
      <c r="B161" s="61"/>
      <c r="C161" s="61"/>
      <c r="D161" s="61"/>
      <c r="E161" s="61"/>
      <c r="F161" s="61"/>
    </row>
    <row r="162" spans="2:6" x14ac:dyDescent="0.25">
      <c r="B162" s="61"/>
      <c r="C162" s="61"/>
      <c r="D162" s="61"/>
      <c r="E162" s="61"/>
      <c r="F162" s="61"/>
    </row>
    <row r="163" spans="2:6" x14ac:dyDescent="0.25">
      <c r="B163" s="61"/>
      <c r="C163" s="61"/>
      <c r="D163" s="61"/>
      <c r="E163" s="61"/>
      <c r="F163" s="61"/>
    </row>
    <row r="164" spans="2:6" x14ac:dyDescent="0.25">
      <c r="B164" s="61"/>
      <c r="C164" s="61"/>
      <c r="D164" s="61"/>
      <c r="E164" s="61"/>
      <c r="F164" s="61"/>
    </row>
    <row r="165" spans="2:6" x14ac:dyDescent="0.25">
      <c r="B165" s="61"/>
      <c r="C165" s="61"/>
      <c r="D165" s="61"/>
      <c r="E165" s="61"/>
      <c r="F165" s="61"/>
    </row>
    <row r="166" spans="2:6" x14ac:dyDescent="0.25">
      <c r="B166" s="61"/>
      <c r="C166" s="61"/>
      <c r="D166" s="61"/>
      <c r="E166" s="61"/>
      <c r="F166" s="61"/>
    </row>
    <row r="167" spans="2:6" x14ac:dyDescent="0.25">
      <c r="B167" s="61"/>
      <c r="C167" s="61"/>
      <c r="D167" s="61"/>
      <c r="E167" s="61"/>
      <c r="F167" s="61"/>
    </row>
    <row r="168" spans="2:6" x14ac:dyDescent="0.25">
      <c r="B168" s="61"/>
      <c r="C168" s="61"/>
      <c r="D168" s="61"/>
      <c r="E168" s="61"/>
      <c r="F168" s="61"/>
    </row>
    <row r="169" spans="2:6" x14ac:dyDescent="0.25">
      <c r="B169" s="61"/>
      <c r="C169" s="61"/>
      <c r="D169" s="61"/>
      <c r="E169" s="61"/>
      <c r="F169" s="61"/>
    </row>
    <row r="170" spans="2:6" x14ac:dyDescent="0.25">
      <c r="B170" s="61"/>
      <c r="C170" s="61"/>
      <c r="D170" s="61"/>
      <c r="E170" s="61"/>
      <c r="F170" s="61"/>
    </row>
    <row r="171" spans="2:6" x14ac:dyDescent="0.25">
      <c r="B171" s="61"/>
      <c r="C171" s="61"/>
      <c r="D171" s="61"/>
      <c r="E171" s="61"/>
      <c r="F171" s="61"/>
    </row>
    <row r="172" spans="2:6" x14ac:dyDescent="0.25">
      <c r="B172" s="61"/>
      <c r="C172" s="61"/>
      <c r="D172" s="61"/>
      <c r="E172" s="61"/>
      <c r="F172" s="61"/>
    </row>
    <row r="173" spans="2:6" x14ac:dyDescent="0.25">
      <c r="B173" s="61"/>
      <c r="C173" s="61"/>
      <c r="D173" s="61"/>
      <c r="E173" s="61"/>
      <c r="F173" s="61"/>
    </row>
    <row r="174" spans="2:6" x14ac:dyDescent="0.25">
      <c r="B174" s="61"/>
      <c r="C174" s="61"/>
      <c r="D174" s="61"/>
      <c r="E174" s="61"/>
      <c r="F174" s="61"/>
    </row>
    <row r="175" spans="2:6" x14ac:dyDescent="0.25">
      <c r="B175" s="61"/>
      <c r="C175" s="61"/>
      <c r="D175" s="61"/>
      <c r="E175" s="61"/>
      <c r="F175" s="61"/>
    </row>
    <row r="176" spans="2:6" x14ac:dyDescent="0.25">
      <c r="B176" s="61"/>
      <c r="C176" s="61"/>
      <c r="D176" s="61"/>
      <c r="E176" s="61"/>
      <c r="F176" s="61"/>
    </row>
    <row r="177" spans="2:6" x14ac:dyDescent="0.25">
      <c r="B177" s="61"/>
      <c r="C177" s="61"/>
      <c r="D177" s="61"/>
      <c r="E177" s="61"/>
      <c r="F177" s="61"/>
    </row>
    <row r="178" spans="2:6" x14ac:dyDescent="0.25">
      <c r="B178" s="61"/>
      <c r="C178" s="61"/>
      <c r="D178" s="61"/>
      <c r="E178" s="61"/>
      <c r="F178" s="61"/>
    </row>
    <row r="179" spans="2:6" x14ac:dyDescent="0.25">
      <c r="B179" s="61"/>
      <c r="C179" s="61"/>
      <c r="D179" s="61"/>
      <c r="E179" s="61"/>
      <c r="F179" s="61"/>
    </row>
    <row r="180" spans="2:6" x14ac:dyDescent="0.25">
      <c r="B180" s="61"/>
      <c r="C180" s="61"/>
      <c r="D180" s="61"/>
      <c r="E180" s="61"/>
      <c r="F180" s="61"/>
    </row>
    <row r="181" spans="2:6" x14ac:dyDescent="0.25">
      <c r="B181" s="61"/>
      <c r="C181" s="61"/>
      <c r="D181" s="61"/>
      <c r="E181" s="61"/>
      <c r="F181" s="61"/>
    </row>
    <row r="182" spans="2:6" x14ac:dyDescent="0.25">
      <c r="B182" s="61"/>
      <c r="C182" s="61"/>
      <c r="D182" s="61"/>
      <c r="E182" s="61"/>
      <c r="F182" s="61"/>
    </row>
    <row r="183" spans="2:6" x14ac:dyDescent="0.25">
      <c r="B183" s="61"/>
      <c r="C183" s="61"/>
      <c r="D183" s="61"/>
      <c r="E183" s="61"/>
      <c r="F183" s="61"/>
    </row>
    <row r="184" spans="2:6" x14ac:dyDescent="0.25">
      <c r="B184" s="61"/>
      <c r="C184" s="61"/>
      <c r="D184" s="61"/>
      <c r="E184" s="61"/>
      <c r="F184" s="61"/>
    </row>
    <row r="185" spans="2:6" x14ac:dyDescent="0.25">
      <c r="B185" s="61"/>
      <c r="C185" s="61"/>
      <c r="D185" s="61"/>
      <c r="E185" s="61"/>
      <c r="F185" s="61"/>
    </row>
    <row r="186" spans="2:6" x14ac:dyDescent="0.25">
      <c r="B186" s="61"/>
      <c r="C186" s="61"/>
      <c r="D186" s="61"/>
      <c r="E186" s="61"/>
      <c r="F186" s="61"/>
    </row>
    <row r="187" spans="2:6" x14ac:dyDescent="0.25">
      <c r="B187" s="61"/>
      <c r="C187" s="61"/>
      <c r="D187" s="61"/>
      <c r="E187" s="61"/>
      <c r="F187" s="61"/>
    </row>
    <row r="188" spans="2:6" x14ac:dyDescent="0.25">
      <c r="B188" s="61"/>
      <c r="C188" s="61"/>
      <c r="D188" s="61"/>
      <c r="E188" s="61"/>
      <c r="F188" s="61"/>
    </row>
    <row r="189" spans="2:6" x14ac:dyDescent="0.25">
      <c r="B189" s="61"/>
      <c r="C189" s="61"/>
      <c r="D189" s="61"/>
      <c r="E189" s="61"/>
      <c r="F189" s="61"/>
    </row>
    <row r="190" spans="2:6" x14ac:dyDescent="0.25">
      <c r="B190" s="61"/>
      <c r="C190" s="61"/>
      <c r="D190" s="61"/>
      <c r="E190" s="61"/>
      <c r="F190" s="61"/>
    </row>
    <row r="191" spans="2:6" x14ac:dyDescent="0.25">
      <c r="B191" s="61"/>
      <c r="C191" s="61"/>
      <c r="D191" s="61"/>
      <c r="E191" s="61"/>
      <c r="F191" s="61"/>
    </row>
    <row r="192" spans="2:6" x14ac:dyDescent="0.25">
      <c r="B192" s="61"/>
      <c r="C192" s="61"/>
      <c r="D192" s="61"/>
      <c r="E192" s="61"/>
      <c r="F192" s="61"/>
    </row>
    <row r="193" spans="2:6" x14ac:dyDescent="0.25">
      <c r="B193" s="61"/>
      <c r="C193" s="61"/>
      <c r="D193" s="61"/>
      <c r="E193" s="61"/>
      <c r="F193" s="61"/>
    </row>
    <row r="194" spans="2:6" x14ac:dyDescent="0.25">
      <c r="B194" s="61"/>
      <c r="C194" s="61"/>
      <c r="D194" s="61"/>
      <c r="E194" s="61"/>
      <c r="F194" s="61"/>
    </row>
    <row r="195" spans="2:6" x14ac:dyDescent="0.25">
      <c r="B195" s="61"/>
      <c r="C195" s="61"/>
      <c r="D195" s="61"/>
      <c r="E195" s="61"/>
      <c r="F195" s="61"/>
    </row>
    <row r="196" spans="2:6" x14ac:dyDescent="0.25">
      <c r="B196" s="61"/>
      <c r="C196" s="61"/>
      <c r="D196" s="61"/>
      <c r="E196" s="61"/>
      <c r="F196" s="61"/>
    </row>
    <row r="197" spans="2:6" x14ac:dyDescent="0.25">
      <c r="B197" s="61"/>
      <c r="C197" s="61"/>
      <c r="D197" s="61"/>
      <c r="E197" s="61"/>
      <c r="F197" s="61"/>
    </row>
    <row r="198" spans="2:6" x14ac:dyDescent="0.25">
      <c r="B198" s="61"/>
      <c r="C198" s="61"/>
      <c r="D198" s="61"/>
      <c r="E198" s="61"/>
      <c r="F198" s="61"/>
    </row>
    <row r="199" spans="2:6" x14ac:dyDescent="0.25">
      <c r="B199" s="61"/>
      <c r="C199" s="61"/>
      <c r="D199" s="61"/>
      <c r="E199" s="61"/>
      <c r="F199" s="61"/>
    </row>
    <row r="200" spans="2:6" x14ac:dyDescent="0.25">
      <c r="B200" s="61"/>
      <c r="C200" s="61"/>
      <c r="D200" s="61"/>
      <c r="E200" s="61"/>
      <c r="F200" s="61"/>
    </row>
    <row r="201" spans="2:6" x14ac:dyDescent="0.25">
      <c r="B201" s="61"/>
      <c r="C201" s="61"/>
      <c r="D201" s="61"/>
      <c r="E201" s="61"/>
      <c r="F201" s="61"/>
    </row>
    <row r="202" spans="2:6" x14ac:dyDescent="0.25">
      <c r="B202" s="61"/>
      <c r="C202" s="61"/>
      <c r="D202" s="61"/>
      <c r="E202" s="61"/>
      <c r="F202" s="61"/>
    </row>
    <row r="203" spans="2:6" x14ac:dyDescent="0.25">
      <c r="B203" s="61"/>
      <c r="C203" s="61"/>
      <c r="D203" s="61"/>
      <c r="E203" s="61"/>
      <c r="F203" s="61"/>
    </row>
    <row r="204" spans="2:6" x14ac:dyDescent="0.25">
      <c r="B204" s="61"/>
      <c r="C204" s="61"/>
      <c r="D204" s="61"/>
      <c r="E204" s="61"/>
      <c r="F204" s="61"/>
    </row>
    <row r="205" spans="2:6" x14ac:dyDescent="0.25">
      <c r="B205" s="61"/>
      <c r="C205" s="61"/>
      <c r="D205" s="61"/>
      <c r="E205" s="61"/>
      <c r="F205" s="61"/>
    </row>
    <row r="206" spans="2:6" x14ac:dyDescent="0.25">
      <c r="B206" s="61"/>
      <c r="C206" s="61"/>
      <c r="D206" s="61"/>
      <c r="E206" s="61"/>
      <c r="F206" s="61"/>
    </row>
    <row r="207" spans="2:6" x14ac:dyDescent="0.25">
      <c r="B207" s="61"/>
      <c r="C207" s="61"/>
      <c r="D207" s="61"/>
      <c r="E207" s="61"/>
      <c r="F207" s="61"/>
    </row>
    <row r="208" spans="2:6" x14ac:dyDescent="0.25">
      <c r="B208" s="61"/>
      <c r="C208" s="61"/>
      <c r="D208" s="61"/>
      <c r="E208" s="61"/>
      <c r="F208" s="61"/>
    </row>
    <row r="209" spans="2:6" x14ac:dyDescent="0.25">
      <c r="B209" s="61"/>
      <c r="C209" s="61"/>
      <c r="D209" s="61"/>
      <c r="E209" s="61"/>
      <c r="F209" s="61"/>
    </row>
    <row r="210" spans="2:6" x14ac:dyDescent="0.25">
      <c r="B210" s="61"/>
      <c r="C210" s="61"/>
      <c r="D210" s="61"/>
      <c r="E210" s="61"/>
      <c r="F210" s="61"/>
    </row>
    <row r="211" spans="2:6" x14ac:dyDescent="0.25">
      <c r="B211" s="61"/>
      <c r="C211" s="61"/>
      <c r="D211" s="61"/>
      <c r="E211" s="61"/>
      <c r="F211" s="61"/>
    </row>
    <row r="212" spans="2:6" x14ac:dyDescent="0.25">
      <c r="B212" s="61"/>
      <c r="C212" s="61"/>
      <c r="D212" s="61"/>
      <c r="E212" s="61"/>
      <c r="F212" s="61"/>
    </row>
    <row r="213" spans="2:6" x14ac:dyDescent="0.25">
      <c r="B213" s="61"/>
      <c r="C213" s="61"/>
      <c r="D213" s="61"/>
      <c r="E213" s="61"/>
      <c r="F213" s="61"/>
    </row>
    <row r="214" spans="2:6" x14ac:dyDescent="0.25">
      <c r="B214" s="61"/>
      <c r="C214" s="61"/>
      <c r="D214" s="61"/>
      <c r="E214" s="61"/>
      <c r="F214" s="61"/>
    </row>
    <row r="215" spans="2:6" x14ac:dyDescent="0.25">
      <c r="B215" s="61"/>
      <c r="C215" s="61"/>
      <c r="D215" s="61"/>
      <c r="E215" s="61"/>
      <c r="F215" s="61"/>
    </row>
    <row r="216" spans="2:6" x14ac:dyDescent="0.25">
      <c r="B216" s="61"/>
      <c r="C216" s="61"/>
      <c r="D216" s="61"/>
      <c r="E216" s="61"/>
      <c r="F216" s="61"/>
    </row>
    <row r="217" spans="2:6" x14ac:dyDescent="0.25">
      <c r="B217" s="61"/>
      <c r="C217" s="61"/>
      <c r="D217" s="61"/>
      <c r="E217" s="61"/>
      <c r="F217" s="61"/>
    </row>
    <row r="218" spans="2:6" x14ac:dyDescent="0.25">
      <c r="B218" s="61"/>
      <c r="C218" s="61"/>
      <c r="D218" s="61"/>
      <c r="E218" s="61"/>
      <c r="F218" s="61"/>
    </row>
    <row r="219" spans="2:6" x14ac:dyDescent="0.25">
      <c r="B219" s="61"/>
      <c r="C219" s="61"/>
      <c r="D219" s="61"/>
      <c r="E219" s="61"/>
      <c r="F219" s="61"/>
    </row>
    <row r="220" spans="2:6" x14ac:dyDescent="0.25">
      <c r="B220" s="61"/>
      <c r="C220" s="61"/>
      <c r="D220" s="61"/>
      <c r="E220" s="61"/>
      <c r="F220" s="61"/>
    </row>
    <row r="221" spans="2:6" x14ac:dyDescent="0.25">
      <c r="B221" s="61"/>
      <c r="C221" s="61"/>
      <c r="D221" s="61"/>
      <c r="E221" s="61"/>
      <c r="F221" s="61"/>
    </row>
    <row r="222" spans="2:6" x14ac:dyDescent="0.25">
      <c r="B222" s="61"/>
      <c r="C222" s="61"/>
      <c r="D222" s="61"/>
      <c r="E222" s="61"/>
      <c r="F222" s="61"/>
    </row>
    <row r="223" spans="2:6" x14ac:dyDescent="0.25">
      <c r="B223" s="61"/>
      <c r="C223" s="61"/>
      <c r="D223" s="61"/>
      <c r="E223" s="61"/>
      <c r="F223" s="61"/>
    </row>
    <row r="224" spans="2:6" x14ac:dyDescent="0.25">
      <c r="B224" s="61"/>
      <c r="C224" s="61"/>
      <c r="D224" s="61"/>
      <c r="E224" s="61"/>
      <c r="F224" s="61"/>
    </row>
    <row r="225" spans="2:6" x14ac:dyDescent="0.25">
      <c r="B225" s="61"/>
      <c r="C225" s="61"/>
      <c r="D225" s="61"/>
      <c r="E225" s="61"/>
      <c r="F225" s="61"/>
    </row>
    <row r="226" spans="2:6" x14ac:dyDescent="0.25">
      <c r="B226" s="61"/>
      <c r="C226" s="61"/>
      <c r="D226" s="61"/>
      <c r="E226" s="61"/>
      <c r="F226" s="61"/>
    </row>
    <row r="227" spans="2:6" x14ac:dyDescent="0.25">
      <c r="B227" s="61"/>
      <c r="C227" s="61"/>
      <c r="D227" s="61"/>
      <c r="E227" s="61"/>
      <c r="F227" s="61"/>
    </row>
    <row r="228" spans="2:6" x14ac:dyDescent="0.25">
      <c r="B228" s="61"/>
      <c r="C228" s="61"/>
      <c r="D228" s="61"/>
      <c r="E228" s="61"/>
      <c r="F228" s="61"/>
    </row>
    <row r="229" spans="2:6" x14ac:dyDescent="0.25">
      <c r="B229" s="61"/>
      <c r="C229" s="61"/>
      <c r="D229" s="61"/>
      <c r="E229" s="61"/>
      <c r="F229" s="61"/>
    </row>
    <row r="230" spans="2:6" x14ac:dyDescent="0.25">
      <c r="B230" s="61"/>
      <c r="C230" s="61"/>
      <c r="D230" s="61"/>
      <c r="E230" s="61"/>
      <c r="F230" s="61"/>
    </row>
    <row r="231" spans="2:6" x14ac:dyDescent="0.25">
      <c r="B231" s="61"/>
      <c r="C231" s="61"/>
      <c r="D231" s="61"/>
      <c r="E231" s="61"/>
      <c r="F231" s="61"/>
    </row>
    <row r="232" spans="2:6" x14ac:dyDescent="0.25">
      <c r="B232" s="61"/>
      <c r="C232" s="61"/>
      <c r="D232" s="61"/>
      <c r="E232" s="61"/>
      <c r="F232" s="61"/>
    </row>
    <row r="233" spans="2:6" x14ac:dyDescent="0.25">
      <c r="B233" s="61"/>
      <c r="C233" s="61"/>
      <c r="D233" s="61"/>
      <c r="E233" s="61"/>
      <c r="F233" s="61"/>
    </row>
    <row r="234" spans="2:6" x14ac:dyDescent="0.25">
      <c r="B234" s="61"/>
      <c r="C234" s="61"/>
      <c r="D234" s="61"/>
      <c r="E234" s="61"/>
      <c r="F234" s="61"/>
    </row>
    <row r="235" spans="2:6" x14ac:dyDescent="0.25">
      <c r="B235" s="61"/>
      <c r="C235" s="61"/>
      <c r="D235" s="61"/>
      <c r="E235" s="61"/>
      <c r="F235" s="61"/>
    </row>
    <row r="236" spans="2:6" x14ac:dyDescent="0.25">
      <c r="B236" s="61"/>
      <c r="C236" s="61"/>
      <c r="D236" s="61"/>
      <c r="E236" s="61"/>
      <c r="F236" s="61"/>
    </row>
    <row r="237" spans="2:6" x14ac:dyDescent="0.25">
      <c r="B237" s="61"/>
      <c r="C237" s="61"/>
      <c r="D237" s="61"/>
      <c r="E237" s="61"/>
      <c r="F237" s="61"/>
    </row>
    <row r="238" spans="2:6" x14ac:dyDescent="0.25">
      <c r="B238" s="61"/>
      <c r="C238" s="61"/>
      <c r="D238" s="61"/>
      <c r="E238" s="61"/>
      <c r="F238" s="61"/>
    </row>
    <row r="239" spans="2:6" x14ac:dyDescent="0.25">
      <c r="B239" s="61"/>
      <c r="C239" s="61"/>
      <c r="D239" s="61"/>
      <c r="E239" s="61"/>
      <c r="F239" s="61"/>
    </row>
    <row r="240" spans="2:6" x14ac:dyDescent="0.25">
      <c r="B240" s="61"/>
      <c r="C240" s="61"/>
      <c r="D240" s="61"/>
      <c r="E240" s="61"/>
      <c r="F240" s="61"/>
    </row>
    <row r="241" spans="2:6" x14ac:dyDescent="0.25">
      <c r="B241" s="61"/>
      <c r="C241" s="61"/>
      <c r="D241" s="61"/>
      <c r="E241" s="61"/>
      <c r="F241" s="61"/>
    </row>
    <row r="242" spans="2:6" x14ac:dyDescent="0.25">
      <c r="B242" s="61"/>
      <c r="C242" s="61"/>
      <c r="D242" s="61"/>
      <c r="E242" s="61"/>
      <c r="F242" s="61"/>
    </row>
    <row r="243" spans="2:6" x14ac:dyDescent="0.25">
      <c r="B243" s="61"/>
      <c r="C243" s="61"/>
      <c r="D243" s="61"/>
      <c r="E243" s="61"/>
      <c r="F243" s="61"/>
    </row>
    <row r="244" spans="2:6" x14ac:dyDescent="0.25">
      <c r="B244" s="61"/>
      <c r="C244" s="61"/>
      <c r="D244" s="61"/>
      <c r="E244" s="61"/>
      <c r="F244" s="61"/>
    </row>
    <row r="245" spans="2:6" x14ac:dyDescent="0.25">
      <c r="B245" s="61"/>
      <c r="C245" s="61"/>
      <c r="D245" s="61"/>
      <c r="E245" s="61"/>
      <c r="F245" s="61"/>
    </row>
    <row r="246" spans="2:6" x14ac:dyDescent="0.25">
      <c r="B246" s="61"/>
      <c r="C246" s="61"/>
      <c r="D246" s="61"/>
      <c r="E246" s="61"/>
      <c r="F246" s="61"/>
    </row>
    <row r="247" spans="2:6" x14ac:dyDescent="0.25">
      <c r="B247" s="61"/>
      <c r="C247" s="61"/>
      <c r="D247" s="61"/>
      <c r="E247" s="61"/>
      <c r="F247" s="61"/>
    </row>
    <row r="248" spans="2:6" x14ac:dyDescent="0.25">
      <c r="B248" s="61"/>
      <c r="C248" s="61"/>
      <c r="D248" s="61"/>
      <c r="E248" s="61"/>
      <c r="F248" s="61"/>
    </row>
    <row r="249" spans="2:6" x14ac:dyDescent="0.25">
      <c r="B249" s="61"/>
      <c r="C249" s="61"/>
      <c r="D249" s="61"/>
      <c r="E249" s="61"/>
      <c r="F249" s="61"/>
    </row>
    <row r="250" spans="2:6" x14ac:dyDescent="0.25">
      <c r="B250" s="61"/>
      <c r="C250" s="61"/>
      <c r="D250" s="61"/>
      <c r="E250" s="61"/>
      <c r="F250" s="61"/>
    </row>
    <row r="251" spans="2:6" x14ac:dyDescent="0.25">
      <c r="B251" s="61"/>
      <c r="C251" s="61"/>
      <c r="D251" s="61"/>
      <c r="E251" s="61"/>
      <c r="F251" s="61"/>
    </row>
    <row r="252" spans="2:6" x14ac:dyDescent="0.25">
      <c r="B252" s="61"/>
      <c r="C252" s="61"/>
      <c r="D252" s="61"/>
      <c r="E252" s="61"/>
      <c r="F252" s="61"/>
    </row>
    <row r="253" spans="2:6" x14ac:dyDescent="0.25">
      <c r="B253" s="61"/>
      <c r="C253" s="61"/>
      <c r="D253" s="61"/>
      <c r="E253" s="61"/>
      <c r="F253" s="61"/>
    </row>
    <row r="254" spans="2:6" x14ac:dyDescent="0.25">
      <c r="B254" s="61"/>
      <c r="C254" s="61"/>
      <c r="D254" s="61"/>
      <c r="E254" s="61"/>
      <c r="F254" s="61"/>
    </row>
    <row r="255" spans="2:6" x14ac:dyDescent="0.25">
      <c r="B255" s="61"/>
      <c r="C255" s="61"/>
      <c r="D255" s="61"/>
      <c r="E255" s="61"/>
      <c r="F255" s="61"/>
    </row>
    <row r="256" spans="2:6" x14ac:dyDescent="0.25">
      <c r="B256" s="61"/>
      <c r="C256" s="61"/>
      <c r="D256" s="61"/>
      <c r="E256" s="61"/>
      <c r="F256" s="61"/>
    </row>
    <row r="257" spans="2:6" x14ac:dyDescent="0.25">
      <c r="B257" s="61"/>
      <c r="C257" s="61"/>
      <c r="D257" s="61"/>
      <c r="E257" s="61"/>
      <c r="F257" s="61"/>
    </row>
    <row r="258" spans="2:6" x14ac:dyDescent="0.25">
      <c r="B258" s="61"/>
      <c r="C258" s="61"/>
      <c r="D258" s="61"/>
      <c r="E258" s="61"/>
      <c r="F258" s="61"/>
    </row>
    <row r="259" spans="2:6" x14ac:dyDescent="0.25">
      <c r="B259" s="61"/>
      <c r="C259" s="61"/>
      <c r="D259" s="61"/>
      <c r="E259" s="61"/>
      <c r="F259" s="61"/>
    </row>
    <row r="260" spans="2:6" x14ac:dyDescent="0.25">
      <c r="B260" s="61"/>
      <c r="C260" s="61"/>
      <c r="D260" s="61"/>
      <c r="E260" s="61"/>
      <c r="F260" s="61"/>
    </row>
    <row r="261" spans="2:6" x14ac:dyDescent="0.25">
      <c r="B261" s="61"/>
      <c r="C261" s="61"/>
      <c r="D261" s="61"/>
      <c r="E261" s="61"/>
      <c r="F261" s="61"/>
    </row>
    <row r="262" spans="2:6" x14ac:dyDescent="0.25">
      <c r="B262" s="61"/>
      <c r="C262" s="61"/>
      <c r="D262" s="61"/>
      <c r="E262" s="61"/>
      <c r="F262" s="61"/>
    </row>
    <row r="263" spans="2:6" x14ac:dyDescent="0.25">
      <c r="B263" s="61"/>
      <c r="C263" s="61"/>
      <c r="D263" s="61"/>
      <c r="E263" s="61"/>
      <c r="F263" s="61"/>
    </row>
    <row r="264" spans="2:6" x14ac:dyDescent="0.25">
      <c r="B264" s="61"/>
      <c r="C264" s="61"/>
      <c r="D264" s="61"/>
      <c r="E264" s="61"/>
      <c r="F264" s="61"/>
    </row>
    <row r="265" spans="2:6" x14ac:dyDescent="0.25">
      <c r="B265" s="61"/>
      <c r="C265" s="61"/>
      <c r="D265" s="61"/>
      <c r="E265" s="61"/>
      <c r="F265" s="61"/>
    </row>
    <row r="266" spans="2:6" x14ac:dyDescent="0.25">
      <c r="B266" s="61"/>
      <c r="C266" s="61"/>
      <c r="D266" s="61"/>
      <c r="E266" s="61"/>
      <c r="F266" s="61"/>
    </row>
    <row r="267" spans="2:6" x14ac:dyDescent="0.25">
      <c r="B267" s="61"/>
      <c r="C267" s="61"/>
      <c r="D267" s="61"/>
      <c r="E267" s="61"/>
      <c r="F267" s="61"/>
    </row>
    <row r="268" spans="2:6" x14ac:dyDescent="0.25">
      <c r="B268" s="61"/>
      <c r="C268" s="61"/>
      <c r="D268" s="61"/>
      <c r="E268" s="61"/>
      <c r="F268" s="61"/>
    </row>
    <row r="269" spans="2:6" x14ac:dyDescent="0.25">
      <c r="B269" s="61"/>
      <c r="C269" s="61"/>
      <c r="D269" s="61"/>
      <c r="E269" s="61"/>
      <c r="F269" s="61"/>
    </row>
    <row r="270" spans="2:6" x14ac:dyDescent="0.25">
      <c r="B270" s="61"/>
      <c r="C270" s="61"/>
      <c r="D270" s="61"/>
      <c r="E270" s="61"/>
      <c r="F270" s="61"/>
    </row>
    <row r="271" spans="2:6" x14ac:dyDescent="0.25">
      <c r="B271" s="61"/>
      <c r="C271" s="61"/>
      <c r="D271" s="61"/>
      <c r="E271" s="61"/>
      <c r="F271" s="61"/>
    </row>
    <row r="272" spans="2:6" x14ac:dyDescent="0.25">
      <c r="B272" s="61"/>
      <c r="C272" s="61"/>
      <c r="D272" s="61"/>
      <c r="E272" s="61"/>
      <c r="F272" s="61"/>
    </row>
    <row r="273" spans="2:6" x14ac:dyDescent="0.25">
      <c r="B273" s="61"/>
      <c r="C273" s="61"/>
      <c r="D273" s="61"/>
      <c r="E273" s="61"/>
      <c r="F273" s="61"/>
    </row>
    <row r="274" spans="2:6" x14ac:dyDescent="0.25">
      <c r="B274" s="61"/>
      <c r="C274" s="61"/>
      <c r="D274" s="61"/>
      <c r="E274" s="61"/>
      <c r="F274" s="61"/>
    </row>
    <row r="275" spans="2:6" x14ac:dyDescent="0.25">
      <c r="B275" s="61"/>
      <c r="C275" s="61"/>
      <c r="D275" s="61"/>
      <c r="E275" s="61"/>
      <c r="F275" s="61"/>
    </row>
    <row r="276" spans="2:6" x14ac:dyDescent="0.25">
      <c r="B276" s="61"/>
      <c r="C276" s="61"/>
      <c r="D276" s="61"/>
      <c r="E276" s="61"/>
      <c r="F276" s="61"/>
    </row>
    <row r="277" spans="2:6" x14ac:dyDescent="0.25">
      <c r="B277" s="61"/>
      <c r="C277" s="61"/>
      <c r="D277" s="61"/>
      <c r="E277" s="61"/>
      <c r="F277" s="61"/>
    </row>
    <row r="278" spans="2:6" x14ac:dyDescent="0.25">
      <c r="B278" s="61"/>
      <c r="C278" s="61"/>
      <c r="D278" s="61"/>
      <c r="E278" s="61"/>
      <c r="F278" s="61"/>
    </row>
    <row r="279" spans="2:6" x14ac:dyDescent="0.25">
      <c r="B279" s="61"/>
      <c r="C279" s="61"/>
      <c r="D279" s="61"/>
      <c r="E279" s="61"/>
      <c r="F279" s="61"/>
    </row>
    <row r="280" spans="2:6" x14ac:dyDescent="0.25">
      <c r="B280" s="61"/>
      <c r="C280" s="61"/>
      <c r="D280" s="61"/>
      <c r="E280" s="61"/>
      <c r="F280" s="61"/>
    </row>
    <row r="281" spans="2:6" x14ac:dyDescent="0.25">
      <c r="B281" s="61"/>
      <c r="C281" s="61"/>
      <c r="D281" s="61"/>
      <c r="E281" s="61"/>
      <c r="F281" s="61"/>
    </row>
    <row r="282" spans="2:6" x14ac:dyDescent="0.25">
      <c r="B282" s="61"/>
      <c r="C282" s="61"/>
      <c r="D282" s="61"/>
      <c r="E282" s="61"/>
      <c r="F282" s="61"/>
    </row>
    <row r="283" spans="2:6" x14ac:dyDescent="0.25">
      <c r="B283" s="61"/>
      <c r="C283" s="61"/>
      <c r="D283" s="61"/>
      <c r="E283" s="61"/>
      <c r="F283" s="61"/>
    </row>
    <row r="284" spans="2:6" x14ac:dyDescent="0.25">
      <c r="B284" s="61"/>
      <c r="C284" s="61"/>
      <c r="D284" s="61"/>
      <c r="E284" s="61"/>
      <c r="F284" s="61"/>
    </row>
    <row r="285" spans="2:6" x14ac:dyDescent="0.25">
      <c r="B285" s="61"/>
      <c r="C285" s="61"/>
      <c r="D285" s="61"/>
      <c r="E285" s="61"/>
      <c r="F285" s="61"/>
    </row>
    <row r="286" spans="2:6" x14ac:dyDescent="0.25">
      <c r="B286" s="61"/>
      <c r="C286" s="61"/>
      <c r="D286" s="61"/>
      <c r="E286" s="61"/>
      <c r="F286" s="61"/>
    </row>
    <row r="287" spans="2:6" x14ac:dyDescent="0.25">
      <c r="B287" s="61"/>
      <c r="C287" s="61"/>
      <c r="D287" s="61"/>
      <c r="E287" s="61"/>
      <c r="F287" s="61"/>
    </row>
    <row r="288" spans="2:6" x14ac:dyDescent="0.25">
      <c r="B288" s="61"/>
      <c r="C288" s="61"/>
      <c r="D288" s="61"/>
      <c r="E288" s="61"/>
      <c r="F288" s="61"/>
    </row>
    <row r="289" spans="2:6" x14ac:dyDescent="0.25">
      <c r="B289" s="61"/>
      <c r="C289" s="61"/>
      <c r="D289" s="61"/>
      <c r="E289" s="61"/>
      <c r="F289" s="61"/>
    </row>
    <row r="290" spans="2:6" x14ac:dyDescent="0.25">
      <c r="B290" s="61"/>
      <c r="C290" s="61"/>
      <c r="D290" s="61"/>
      <c r="E290" s="61"/>
      <c r="F290" s="61"/>
    </row>
    <row r="291" spans="2:6" x14ac:dyDescent="0.25">
      <c r="B291" s="61"/>
      <c r="C291" s="61"/>
      <c r="D291" s="61"/>
      <c r="E291" s="61"/>
      <c r="F291" s="61"/>
    </row>
    <row r="292" spans="2:6" x14ac:dyDescent="0.25">
      <c r="B292" s="61"/>
      <c r="C292" s="61"/>
      <c r="D292" s="61"/>
      <c r="E292" s="61"/>
      <c r="F292" s="61"/>
    </row>
    <row r="293" spans="2:6" x14ac:dyDescent="0.25">
      <c r="B293" s="61"/>
      <c r="C293" s="61"/>
      <c r="D293" s="61"/>
      <c r="E293" s="61"/>
      <c r="F293" s="61"/>
    </row>
    <row r="294" spans="2:6" x14ac:dyDescent="0.25">
      <c r="B294" s="61"/>
      <c r="C294" s="61"/>
      <c r="D294" s="61"/>
      <c r="E294" s="61"/>
      <c r="F294" s="61"/>
    </row>
    <row r="295" spans="2:6" x14ac:dyDescent="0.25">
      <c r="B295" s="61"/>
      <c r="C295" s="61"/>
      <c r="D295" s="61"/>
      <c r="E295" s="61"/>
      <c r="F295" s="61"/>
    </row>
    <row r="296" spans="2:6" x14ac:dyDescent="0.25">
      <c r="B296" s="61"/>
      <c r="C296" s="61"/>
      <c r="D296" s="61"/>
      <c r="E296" s="61"/>
      <c r="F296" s="61"/>
    </row>
    <row r="297" spans="2:6" x14ac:dyDescent="0.25">
      <c r="B297" s="61"/>
      <c r="C297" s="61"/>
      <c r="D297" s="61"/>
      <c r="E297" s="61"/>
      <c r="F297" s="61"/>
    </row>
    <row r="298" spans="2:6" x14ac:dyDescent="0.25">
      <c r="B298" s="61"/>
      <c r="C298" s="61"/>
      <c r="D298" s="61"/>
      <c r="E298" s="61"/>
      <c r="F298" s="61"/>
    </row>
    <row r="299" spans="2:6" x14ac:dyDescent="0.25">
      <c r="B299" s="61"/>
      <c r="C299" s="61"/>
      <c r="D299" s="61"/>
      <c r="E299" s="61"/>
      <c r="F299" s="61"/>
    </row>
    <row r="300" spans="2:6" x14ac:dyDescent="0.25">
      <c r="B300" s="61"/>
      <c r="C300" s="61"/>
      <c r="D300" s="61"/>
      <c r="E300" s="61"/>
      <c r="F300" s="61"/>
    </row>
    <row r="301" spans="2:6" x14ac:dyDescent="0.25">
      <c r="B301" s="61"/>
      <c r="C301" s="61"/>
      <c r="D301" s="61"/>
      <c r="E301" s="61"/>
      <c r="F301" s="61"/>
    </row>
    <row r="302" spans="2:6" x14ac:dyDescent="0.25">
      <c r="B302" s="61"/>
      <c r="C302" s="61"/>
      <c r="D302" s="61"/>
      <c r="E302" s="61"/>
      <c r="F302" s="61"/>
    </row>
    <row r="303" spans="2:6" x14ac:dyDescent="0.25">
      <c r="B303" s="61"/>
      <c r="C303" s="61"/>
      <c r="D303" s="61"/>
      <c r="E303" s="61"/>
      <c r="F303" s="61"/>
    </row>
    <row r="304" spans="2:6" x14ac:dyDescent="0.25">
      <c r="B304" s="61"/>
      <c r="C304" s="61"/>
      <c r="D304" s="61"/>
      <c r="E304" s="61"/>
      <c r="F304" s="61"/>
    </row>
    <row r="305" spans="2:6" x14ac:dyDescent="0.25">
      <c r="B305" s="61"/>
      <c r="C305" s="61"/>
      <c r="D305" s="61"/>
      <c r="E305" s="61"/>
      <c r="F305" s="61"/>
    </row>
    <row r="306" spans="2:6" x14ac:dyDescent="0.25">
      <c r="B306" s="61"/>
      <c r="C306" s="61"/>
      <c r="D306" s="61"/>
      <c r="E306" s="61"/>
      <c r="F306" s="61"/>
    </row>
    <row r="307" spans="2:6" x14ac:dyDescent="0.25">
      <c r="B307" s="61"/>
      <c r="C307" s="61"/>
      <c r="D307" s="61"/>
      <c r="E307" s="61"/>
      <c r="F307" s="61"/>
    </row>
    <row r="308" spans="2:6" x14ac:dyDescent="0.25">
      <c r="B308" s="61"/>
      <c r="C308" s="61"/>
      <c r="D308" s="61"/>
      <c r="E308" s="61"/>
      <c r="F308" s="61"/>
    </row>
    <row r="309" spans="2:6" x14ac:dyDescent="0.25">
      <c r="B309" s="61"/>
      <c r="C309" s="61"/>
      <c r="D309" s="61"/>
      <c r="E309" s="61"/>
      <c r="F309" s="61"/>
    </row>
    <row r="310" spans="2:6" x14ac:dyDescent="0.25">
      <c r="B310" s="61"/>
      <c r="C310" s="61"/>
      <c r="D310" s="61"/>
      <c r="E310" s="61"/>
      <c r="F310" s="61"/>
    </row>
    <row r="311" spans="2:6" x14ac:dyDescent="0.25">
      <c r="B311" s="61"/>
      <c r="C311" s="61"/>
      <c r="D311" s="61"/>
      <c r="E311" s="61"/>
      <c r="F311" s="61"/>
    </row>
    <row r="312" spans="2:6" x14ac:dyDescent="0.25">
      <c r="B312" s="61"/>
      <c r="C312" s="61"/>
      <c r="D312" s="61"/>
      <c r="E312" s="61"/>
      <c r="F312" s="61"/>
    </row>
    <row r="313" spans="2:6" x14ac:dyDescent="0.25">
      <c r="B313" s="61"/>
      <c r="C313" s="61"/>
      <c r="D313" s="61"/>
      <c r="E313" s="61"/>
      <c r="F313" s="61"/>
    </row>
    <row r="314" spans="2:6" x14ac:dyDescent="0.25">
      <c r="B314" s="61"/>
      <c r="C314" s="61"/>
      <c r="D314" s="61"/>
      <c r="E314" s="61"/>
      <c r="F314" s="61"/>
    </row>
    <row r="315" spans="2:6" x14ac:dyDescent="0.25">
      <c r="B315" s="61"/>
      <c r="C315" s="61"/>
      <c r="D315" s="61"/>
      <c r="E315" s="61"/>
      <c r="F315" s="61"/>
    </row>
    <row r="316" spans="2:6" x14ac:dyDescent="0.25">
      <c r="B316" s="61"/>
      <c r="C316" s="61"/>
      <c r="D316" s="61"/>
      <c r="E316" s="61"/>
      <c r="F316" s="61"/>
    </row>
    <row r="317" spans="2:6" x14ac:dyDescent="0.25">
      <c r="B317" s="61"/>
      <c r="C317" s="61"/>
      <c r="D317" s="61"/>
      <c r="E317" s="61"/>
      <c r="F317" s="61"/>
    </row>
    <row r="318" spans="2:6" x14ac:dyDescent="0.25">
      <c r="B318" s="61"/>
      <c r="C318" s="61"/>
      <c r="D318" s="61"/>
      <c r="E318" s="61"/>
      <c r="F318" s="61"/>
    </row>
    <row r="319" spans="2:6" x14ac:dyDescent="0.25">
      <c r="B319" s="61"/>
      <c r="C319" s="61"/>
      <c r="D319" s="61"/>
      <c r="E319" s="61"/>
      <c r="F319" s="61"/>
    </row>
    <row r="320" spans="2:6" x14ac:dyDescent="0.25">
      <c r="B320" s="61"/>
      <c r="C320" s="61"/>
      <c r="D320" s="61"/>
      <c r="E320" s="61"/>
      <c r="F320" s="61"/>
    </row>
    <row r="321" spans="2:6" x14ac:dyDescent="0.25">
      <c r="B321" s="61"/>
      <c r="C321" s="61"/>
      <c r="D321" s="61"/>
      <c r="E321" s="61"/>
      <c r="F321" s="61"/>
    </row>
    <row r="322" spans="2:6" x14ac:dyDescent="0.25">
      <c r="B322" s="61"/>
      <c r="C322" s="61"/>
      <c r="D322" s="61"/>
      <c r="E322" s="61"/>
      <c r="F322" s="61"/>
    </row>
    <row r="323" spans="2:6" x14ac:dyDescent="0.25">
      <c r="B323" s="61"/>
      <c r="C323" s="61"/>
      <c r="D323" s="61"/>
      <c r="E323" s="61"/>
      <c r="F323" s="61"/>
    </row>
    <row r="324" spans="2:6" x14ac:dyDescent="0.25">
      <c r="B324" s="61"/>
      <c r="C324" s="61"/>
      <c r="D324" s="61"/>
      <c r="E324" s="61"/>
      <c r="F324" s="61"/>
    </row>
    <row r="325" spans="2:6" x14ac:dyDescent="0.25">
      <c r="B325" s="61"/>
      <c r="C325" s="61"/>
      <c r="D325" s="61"/>
      <c r="E325" s="61"/>
      <c r="F325" s="61"/>
    </row>
    <row r="326" spans="2:6" x14ac:dyDescent="0.25">
      <c r="B326" s="61"/>
      <c r="C326" s="61"/>
      <c r="D326" s="61"/>
      <c r="E326" s="61"/>
      <c r="F326" s="61"/>
    </row>
    <row r="327" spans="2:6" x14ac:dyDescent="0.25">
      <c r="B327" s="61"/>
      <c r="C327" s="61"/>
      <c r="D327" s="61"/>
      <c r="E327" s="61"/>
      <c r="F327" s="61"/>
    </row>
    <row r="328" spans="2:6" x14ac:dyDescent="0.25">
      <c r="B328" s="61"/>
      <c r="C328" s="61"/>
      <c r="D328" s="61"/>
      <c r="E328" s="61"/>
      <c r="F328" s="61"/>
    </row>
    <row r="329" spans="2:6" x14ac:dyDescent="0.25">
      <c r="B329" s="61"/>
      <c r="C329" s="61"/>
      <c r="D329" s="61"/>
      <c r="E329" s="61"/>
      <c r="F329" s="61"/>
    </row>
    <row r="330" spans="2:6" x14ac:dyDescent="0.25">
      <c r="B330" s="61"/>
      <c r="C330" s="61"/>
      <c r="D330" s="61"/>
      <c r="E330" s="61"/>
      <c r="F330" s="61"/>
    </row>
    <row r="331" spans="2:6" x14ac:dyDescent="0.25">
      <c r="B331" s="61"/>
      <c r="C331" s="61"/>
      <c r="D331" s="61"/>
      <c r="E331" s="61"/>
      <c r="F331" s="61"/>
    </row>
    <row r="332" spans="2:6" x14ac:dyDescent="0.25">
      <c r="B332" s="61"/>
      <c r="C332" s="61"/>
      <c r="D332" s="61"/>
      <c r="E332" s="61"/>
      <c r="F332" s="61"/>
    </row>
    <row r="333" spans="2:6" x14ac:dyDescent="0.25">
      <c r="B333" s="61"/>
      <c r="C333" s="61"/>
      <c r="D333" s="61"/>
      <c r="E333" s="61"/>
      <c r="F333" s="61"/>
    </row>
    <row r="334" spans="2:6" x14ac:dyDescent="0.25">
      <c r="B334" s="61"/>
      <c r="C334" s="61"/>
      <c r="D334" s="61"/>
      <c r="E334" s="61"/>
      <c r="F334" s="61"/>
    </row>
    <row r="335" spans="2:6" x14ac:dyDescent="0.25">
      <c r="B335" s="61"/>
      <c r="C335" s="61"/>
      <c r="D335" s="61"/>
      <c r="E335" s="61"/>
      <c r="F335" s="61"/>
    </row>
    <row r="336" spans="2:6" x14ac:dyDescent="0.25">
      <c r="B336" s="61"/>
      <c r="C336" s="61"/>
      <c r="D336" s="61"/>
      <c r="E336" s="61"/>
      <c r="F336" s="61"/>
    </row>
    <row r="337" spans="2:6" x14ac:dyDescent="0.25">
      <c r="B337" s="61"/>
      <c r="C337" s="61"/>
      <c r="D337" s="61"/>
      <c r="E337" s="61"/>
      <c r="F337" s="61"/>
    </row>
    <row r="338" spans="2:6" x14ac:dyDescent="0.25">
      <c r="B338" s="61"/>
      <c r="C338" s="61"/>
      <c r="D338" s="61"/>
      <c r="E338" s="61"/>
      <c r="F338" s="61"/>
    </row>
    <row r="339" spans="2:6" x14ac:dyDescent="0.25">
      <c r="B339" s="61"/>
      <c r="C339" s="61"/>
      <c r="D339" s="61"/>
      <c r="E339" s="61"/>
      <c r="F339" s="61"/>
    </row>
    <row r="340" spans="2:6" x14ac:dyDescent="0.25">
      <c r="B340" s="61"/>
      <c r="C340" s="61"/>
      <c r="D340" s="61"/>
      <c r="E340" s="61"/>
      <c r="F340" s="61"/>
    </row>
    <row r="341" spans="2:6" x14ac:dyDescent="0.25">
      <c r="B341" s="61"/>
      <c r="C341" s="61"/>
      <c r="D341" s="61"/>
      <c r="E341" s="61"/>
      <c r="F341" s="61"/>
    </row>
    <row r="342" spans="2:6" x14ac:dyDescent="0.25">
      <c r="B342" s="61"/>
      <c r="C342" s="61"/>
      <c r="D342" s="61"/>
      <c r="E342" s="61"/>
      <c r="F342" s="61"/>
    </row>
    <row r="343" spans="2:6" x14ac:dyDescent="0.25">
      <c r="B343" s="61"/>
      <c r="C343" s="61"/>
      <c r="D343" s="61"/>
      <c r="E343" s="61"/>
      <c r="F343" s="61"/>
    </row>
    <row r="344" spans="2:6" x14ac:dyDescent="0.25">
      <c r="B344" s="61"/>
      <c r="C344" s="61"/>
      <c r="D344" s="61"/>
      <c r="E344" s="61"/>
      <c r="F344" s="61"/>
    </row>
    <row r="345" spans="2:6" x14ac:dyDescent="0.25">
      <c r="B345" s="61"/>
      <c r="C345" s="61"/>
      <c r="D345" s="61"/>
      <c r="E345" s="61"/>
      <c r="F345" s="61"/>
    </row>
    <row r="346" spans="2:6" x14ac:dyDescent="0.25">
      <c r="B346" s="61"/>
      <c r="C346" s="61"/>
      <c r="D346" s="61"/>
      <c r="E346" s="61"/>
      <c r="F346" s="61"/>
    </row>
    <row r="347" spans="2:6" x14ac:dyDescent="0.25">
      <c r="B347" s="61"/>
      <c r="C347" s="61"/>
      <c r="D347" s="61"/>
      <c r="E347" s="61"/>
      <c r="F347" s="61"/>
    </row>
    <row r="348" spans="2:6" x14ac:dyDescent="0.25">
      <c r="B348" s="61"/>
      <c r="C348" s="61"/>
      <c r="D348" s="61"/>
      <c r="E348" s="61"/>
      <c r="F348" s="61"/>
    </row>
    <row r="349" spans="2:6" x14ac:dyDescent="0.25">
      <c r="B349" s="61"/>
      <c r="C349" s="61"/>
      <c r="D349" s="61"/>
      <c r="E349" s="61"/>
      <c r="F349" s="61"/>
    </row>
    <row r="350" spans="2:6" x14ac:dyDescent="0.25">
      <c r="B350" s="61"/>
      <c r="C350" s="61"/>
      <c r="D350" s="61"/>
      <c r="E350" s="61"/>
      <c r="F350" s="61"/>
    </row>
    <row r="351" spans="2:6" x14ac:dyDescent="0.25">
      <c r="B351" s="61"/>
      <c r="C351" s="61"/>
      <c r="D351" s="61"/>
      <c r="E351" s="61"/>
      <c r="F351" s="61"/>
    </row>
    <row r="352" spans="2:6" x14ac:dyDescent="0.25">
      <c r="B352" s="61"/>
      <c r="C352" s="61"/>
      <c r="D352" s="61"/>
      <c r="E352" s="61"/>
      <c r="F352" s="61"/>
    </row>
    <row r="353" spans="2:6" x14ac:dyDescent="0.25">
      <c r="B353" s="61"/>
      <c r="C353" s="61"/>
      <c r="D353" s="61"/>
      <c r="E353" s="61"/>
      <c r="F353" s="61"/>
    </row>
    <row r="354" spans="2:6" x14ac:dyDescent="0.25">
      <c r="B354" s="61"/>
      <c r="C354" s="61"/>
      <c r="D354" s="61"/>
      <c r="E354" s="61"/>
      <c r="F354" s="61"/>
    </row>
    <row r="355" spans="2:6" x14ac:dyDescent="0.25">
      <c r="B355" s="61"/>
      <c r="C355" s="61"/>
      <c r="D355" s="61"/>
      <c r="E355" s="61"/>
      <c r="F355" s="61"/>
    </row>
    <row r="356" spans="2:6" x14ac:dyDescent="0.25">
      <c r="B356" s="61"/>
      <c r="C356" s="61"/>
      <c r="D356" s="61"/>
      <c r="E356" s="61"/>
      <c r="F356" s="61"/>
    </row>
    <row r="357" spans="2:6" x14ac:dyDescent="0.25">
      <c r="B357" s="61"/>
      <c r="C357" s="61"/>
      <c r="D357" s="61"/>
      <c r="E357" s="61"/>
      <c r="F357" s="61"/>
    </row>
    <row r="358" spans="2:6" x14ac:dyDescent="0.25">
      <c r="B358" s="61"/>
      <c r="C358" s="61"/>
      <c r="D358" s="61"/>
      <c r="E358" s="61"/>
      <c r="F358" s="61"/>
    </row>
    <row r="359" spans="2:6" x14ac:dyDescent="0.25">
      <c r="B359" s="61"/>
      <c r="C359" s="61"/>
      <c r="D359" s="61"/>
      <c r="E359" s="61"/>
      <c r="F359" s="61"/>
    </row>
    <row r="360" spans="2:6" x14ac:dyDescent="0.25">
      <c r="B360" s="61"/>
      <c r="C360" s="61"/>
      <c r="D360" s="61"/>
      <c r="E360" s="61"/>
      <c r="F360" s="61"/>
    </row>
    <row r="361" spans="2:6" x14ac:dyDescent="0.25">
      <c r="B361" s="61"/>
      <c r="C361" s="61"/>
      <c r="D361" s="61"/>
      <c r="E361" s="61"/>
      <c r="F361" s="61"/>
    </row>
    <row r="362" spans="2:6" x14ac:dyDescent="0.25">
      <c r="B362" s="61"/>
      <c r="C362" s="61"/>
      <c r="D362" s="61"/>
      <c r="E362" s="61"/>
      <c r="F362" s="61"/>
    </row>
    <row r="363" spans="2:6" x14ac:dyDescent="0.25">
      <c r="B363" s="61"/>
      <c r="C363" s="61"/>
      <c r="D363" s="61"/>
      <c r="E363" s="61"/>
      <c r="F363" s="61"/>
    </row>
    <row r="364" spans="2:6" x14ac:dyDescent="0.25">
      <c r="B364" s="61"/>
      <c r="C364" s="61"/>
      <c r="D364" s="61"/>
      <c r="E364" s="61"/>
      <c r="F364" s="61"/>
    </row>
    <row r="365" spans="2:6" x14ac:dyDescent="0.25">
      <c r="B365" s="61"/>
      <c r="C365" s="61"/>
      <c r="D365" s="61"/>
      <c r="E365" s="61"/>
      <c r="F365" s="61"/>
    </row>
    <row r="366" spans="2:6" x14ac:dyDescent="0.25">
      <c r="B366" s="61"/>
      <c r="C366" s="61"/>
      <c r="D366" s="61"/>
      <c r="E366" s="61"/>
      <c r="F366" s="61"/>
    </row>
    <row r="367" spans="2:6" x14ac:dyDescent="0.25">
      <c r="B367" s="61"/>
      <c r="C367" s="61"/>
      <c r="D367" s="61"/>
      <c r="E367" s="61"/>
      <c r="F367" s="61"/>
    </row>
    <row r="368" spans="2:6" x14ac:dyDescent="0.25">
      <c r="B368" s="61"/>
      <c r="C368" s="61"/>
      <c r="D368" s="61"/>
      <c r="E368" s="61"/>
      <c r="F368" s="61"/>
    </row>
    <row r="369" spans="2:6" x14ac:dyDescent="0.25">
      <c r="B369" s="61"/>
      <c r="C369" s="61"/>
      <c r="D369" s="61"/>
      <c r="E369" s="61"/>
      <c r="F369" s="61"/>
    </row>
    <row r="370" spans="2:6" x14ac:dyDescent="0.25">
      <c r="B370" s="61"/>
      <c r="C370" s="61"/>
      <c r="D370" s="61"/>
      <c r="E370" s="61"/>
      <c r="F370" s="61"/>
    </row>
    <row r="371" spans="2:6" x14ac:dyDescent="0.25">
      <c r="B371" s="61"/>
      <c r="C371" s="61"/>
      <c r="D371" s="61"/>
      <c r="E371" s="61"/>
      <c r="F371" s="61"/>
    </row>
    <row r="372" spans="2:6" x14ac:dyDescent="0.25">
      <c r="B372" s="61"/>
      <c r="C372" s="61"/>
      <c r="D372" s="61"/>
      <c r="E372" s="61"/>
      <c r="F372" s="61"/>
    </row>
    <row r="373" spans="2:6" x14ac:dyDescent="0.25">
      <c r="B373" s="61"/>
      <c r="C373" s="61"/>
      <c r="D373" s="61"/>
      <c r="E373" s="61"/>
      <c r="F373" s="61"/>
    </row>
    <row r="374" spans="2:6" x14ac:dyDescent="0.25">
      <c r="B374" s="61"/>
      <c r="C374" s="61"/>
      <c r="D374" s="61"/>
      <c r="E374" s="61"/>
      <c r="F374" s="61"/>
    </row>
    <row r="375" spans="2:6" x14ac:dyDescent="0.25">
      <c r="B375" s="61"/>
      <c r="C375" s="61"/>
      <c r="D375" s="61"/>
      <c r="E375" s="61"/>
      <c r="F375" s="61"/>
    </row>
    <row r="376" spans="2:6" x14ac:dyDescent="0.25">
      <c r="B376" s="61"/>
      <c r="C376" s="61"/>
      <c r="D376" s="61"/>
      <c r="E376" s="61"/>
      <c r="F376" s="61"/>
    </row>
    <row r="377" spans="2:6" x14ac:dyDescent="0.25">
      <c r="B377" s="61"/>
      <c r="C377" s="61"/>
      <c r="D377" s="61"/>
      <c r="E377" s="61"/>
      <c r="F377" s="61"/>
    </row>
    <row r="378" spans="2:6" x14ac:dyDescent="0.25">
      <c r="B378" s="61"/>
      <c r="C378" s="61"/>
      <c r="D378" s="61"/>
      <c r="E378" s="61"/>
      <c r="F378" s="61"/>
    </row>
    <row r="379" spans="2:6" x14ac:dyDescent="0.25">
      <c r="B379" s="61"/>
      <c r="C379" s="61"/>
      <c r="D379" s="61"/>
      <c r="E379" s="61"/>
      <c r="F379" s="61"/>
    </row>
    <row r="380" spans="2:6" x14ac:dyDescent="0.25">
      <c r="B380" s="61"/>
      <c r="C380" s="61"/>
      <c r="D380" s="61"/>
      <c r="E380" s="61"/>
      <c r="F380" s="61"/>
    </row>
    <row r="381" spans="2:6" x14ac:dyDescent="0.25">
      <c r="B381" s="61"/>
      <c r="C381" s="61"/>
      <c r="D381" s="61"/>
      <c r="E381" s="61"/>
      <c r="F381" s="61"/>
    </row>
    <row r="382" spans="2:6" x14ac:dyDescent="0.25">
      <c r="B382" s="61"/>
      <c r="C382" s="61"/>
      <c r="D382" s="61"/>
      <c r="E382" s="61"/>
      <c r="F382" s="61"/>
    </row>
    <row r="383" spans="2:6" x14ac:dyDescent="0.25">
      <c r="B383" s="61"/>
      <c r="C383" s="61"/>
      <c r="D383" s="61"/>
      <c r="E383" s="61"/>
      <c r="F383" s="61"/>
    </row>
    <row r="384" spans="2:6" x14ac:dyDescent="0.25">
      <c r="B384" s="61"/>
      <c r="C384" s="61"/>
      <c r="D384" s="61"/>
      <c r="E384" s="61"/>
      <c r="F384" s="61"/>
    </row>
    <row r="385" spans="2:6" x14ac:dyDescent="0.25">
      <c r="B385" s="61"/>
      <c r="C385" s="61"/>
      <c r="D385" s="61"/>
      <c r="E385" s="61"/>
      <c r="F385" s="61"/>
    </row>
    <row r="386" spans="2:6" x14ac:dyDescent="0.25">
      <c r="B386" s="61"/>
      <c r="C386" s="61"/>
      <c r="D386" s="61"/>
      <c r="E386" s="61"/>
      <c r="F386" s="61"/>
    </row>
    <row r="387" spans="2:6" x14ac:dyDescent="0.25">
      <c r="B387" s="61"/>
      <c r="C387" s="61"/>
      <c r="D387" s="61"/>
      <c r="E387" s="61"/>
      <c r="F387" s="61"/>
    </row>
    <row r="388" spans="2:6" x14ac:dyDescent="0.25">
      <c r="B388" s="61"/>
      <c r="C388" s="61"/>
      <c r="D388" s="61"/>
      <c r="E388" s="61"/>
      <c r="F388" s="61"/>
    </row>
    <row r="389" spans="2:6" x14ac:dyDescent="0.25">
      <c r="B389" s="61"/>
      <c r="C389" s="61"/>
      <c r="D389" s="61"/>
      <c r="E389" s="61"/>
      <c r="F389" s="61"/>
    </row>
    <row r="390" spans="2:6" x14ac:dyDescent="0.25">
      <c r="B390" s="61"/>
      <c r="C390" s="61"/>
      <c r="D390" s="61"/>
      <c r="E390" s="61"/>
      <c r="F390" s="61"/>
    </row>
    <row r="391" spans="2:6" x14ac:dyDescent="0.25">
      <c r="B391" s="61"/>
      <c r="C391" s="61"/>
      <c r="D391" s="61"/>
      <c r="E391" s="61"/>
      <c r="F391" s="61"/>
    </row>
    <row r="392" spans="2:6" x14ac:dyDescent="0.25">
      <c r="B392" s="61"/>
      <c r="C392" s="61"/>
      <c r="D392" s="61"/>
      <c r="E392" s="61"/>
      <c r="F392" s="61"/>
    </row>
    <row r="393" spans="2:6" x14ac:dyDescent="0.25">
      <c r="B393" s="61"/>
      <c r="C393" s="61"/>
      <c r="D393" s="61"/>
      <c r="E393" s="61"/>
      <c r="F393" s="61"/>
    </row>
    <row r="394" spans="2:6" x14ac:dyDescent="0.25">
      <c r="B394" s="61"/>
      <c r="C394" s="61"/>
      <c r="D394" s="61"/>
      <c r="E394" s="61"/>
      <c r="F394" s="61"/>
    </row>
    <row r="395" spans="2:6" x14ac:dyDescent="0.25">
      <c r="B395" s="61"/>
      <c r="C395" s="61"/>
      <c r="D395" s="61"/>
      <c r="E395" s="61"/>
      <c r="F395" s="61"/>
    </row>
    <row r="396" spans="2:6" x14ac:dyDescent="0.25">
      <c r="B396" s="61"/>
      <c r="C396" s="61"/>
      <c r="D396" s="61"/>
      <c r="E396" s="61"/>
      <c r="F396" s="61"/>
    </row>
    <row r="397" spans="2:6" x14ac:dyDescent="0.25">
      <c r="B397" s="61"/>
      <c r="C397" s="61"/>
      <c r="D397" s="61"/>
      <c r="E397" s="61"/>
      <c r="F397" s="61"/>
    </row>
    <row r="398" spans="2:6" x14ac:dyDescent="0.25">
      <c r="B398" s="61"/>
      <c r="C398" s="61"/>
      <c r="D398" s="61"/>
      <c r="E398" s="61"/>
      <c r="F398" s="61"/>
    </row>
    <row r="399" spans="2:6" x14ac:dyDescent="0.25">
      <c r="B399" s="61"/>
      <c r="C399" s="61"/>
      <c r="D399" s="61"/>
      <c r="E399" s="61"/>
      <c r="F399" s="61"/>
    </row>
    <row r="400" spans="2:6" x14ac:dyDescent="0.25">
      <c r="B400" s="61"/>
      <c r="C400" s="61"/>
      <c r="D400" s="61"/>
      <c r="E400" s="61"/>
      <c r="F400" s="61"/>
    </row>
    <row r="401" spans="2:6" x14ac:dyDescent="0.25">
      <c r="B401" s="61"/>
      <c r="C401" s="61"/>
      <c r="D401" s="61"/>
      <c r="E401" s="61"/>
      <c r="F401" s="61"/>
    </row>
    <row r="402" spans="2:6" x14ac:dyDescent="0.25">
      <c r="B402" s="61"/>
      <c r="C402" s="61"/>
      <c r="D402" s="61"/>
      <c r="E402" s="61"/>
      <c r="F402" s="61"/>
    </row>
    <row r="403" spans="2:6" x14ac:dyDescent="0.25">
      <c r="B403" s="61"/>
      <c r="C403" s="61"/>
      <c r="D403" s="61"/>
      <c r="E403" s="61"/>
      <c r="F403" s="61"/>
    </row>
    <row r="404" spans="2:6" x14ac:dyDescent="0.25">
      <c r="B404" s="61"/>
      <c r="C404" s="61"/>
      <c r="D404" s="61"/>
      <c r="E404" s="61"/>
      <c r="F404" s="61"/>
    </row>
    <row r="405" spans="2:6" x14ac:dyDescent="0.25">
      <c r="B405" s="61"/>
      <c r="C405" s="61"/>
      <c r="D405" s="61"/>
      <c r="E405" s="61"/>
      <c r="F405" s="61"/>
    </row>
    <row r="406" spans="2:6" x14ac:dyDescent="0.25">
      <c r="B406" s="61"/>
      <c r="C406" s="61"/>
      <c r="D406" s="61"/>
      <c r="E406" s="61"/>
      <c r="F406" s="61"/>
    </row>
    <row r="407" spans="2:6" x14ac:dyDescent="0.25">
      <c r="B407" s="61"/>
      <c r="C407" s="61"/>
      <c r="D407" s="61"/>
      <c r="E407" s="61"/>
      <c r="F407" s="61"/>
    </row>
    <row r="408" spans="2:6" x14ac:dyDescent="0.25">
      <c r="B408" s="61"/>
      <c r="C408" s="61"/>
      <c r="D408" s="61"/>
      <c r="E408" s="61"/>
      <c r="F408" s="61"/>
    </row>
    <row r="409" spans="2:6" x14ac:dyDescent="0.25">
      <c r="B409" s="61"/>
      <c r="C409" s="61"/>
      <c r="D409" s="61"/>
      <c r="E409" s="61"/>
      <c r="F409" s="61"/>
    </row>
    <row r="410" spans="2:6" x14ac:dyDescent="0.25">
      <c r="B410" s="61"/>
      <c r="C410" s="61"/>
      <c r="D410" s="61"/>
      <c r="E410" s="61"/>
      <c r="F410" s="61"/>
    </row>
    <row r="411" spans="2:6" x14ac:dyDescent="0.25">
      <c r="B411" s="61"/>
      <c r="C411" s="61"/>
      <c r="D411" s="61"/>
      <c r="E411" s="61"/>
      <c r="F411" s="61"/>
    </row>
    <row r="412" spans="2:6" x14ac:dyDescent="0.25">
      <c r="B412" s="61"/>
      <c r="C412" s="61"/>
      <c r="D412" s="61"/>
      <c r="E412" s="61"/>
      <c r="F412" s="61"/>
    </row>
    <row r="413" spans="2:6" x14ac:dyDescent="0.25">
      <c r="B413" s="61"/>
      <c r="C413" s="61"/>
      <c r="D413" s="61"/>
      <c r="E413" s="61"/>
      <c r="F413" s="61"/>
    </row>
    <row r="414" spans="2:6" x14ac:dyDescent="0.25">
      <c r="B414" s="61"/>
      <c r="C414" s="61"/>
      <c r="D414" s="61"/>
      <c r="E414" s="61"/>
      <c r="F414" s="61"/>
    </row>
    <row r="415" spans="2:6" x14ac:dyDescent="0.25">
      <c r="B415" s="61"/>
      <c r="C415" s="61"/>
      <c r="D415" s="61"/>
      <c r="E415" s="61"/>
      <c r="F415" s="61"/>
    </row>
    <row r="416" spans="2:6" x14ac:dyDescent="0.25">
      <c r="B416" s="61"/>
      <c r="C416" s="61"/>
      <c r="D416" s="61"/>
      <c r="E416" s="61"/>
      <c r="F416" s="61"/>
    </row>
    <row r="417" spans="2:6" x14ac:dyDescent="0.25">
      <c r="B417" s="61"/>
      <c r="C417" s="61"/>
      <c r="D417" s="61"/>
      <c r="E417" s="61"/>
      <c r="F417" s="61"/>
    </row>
    <row r="418" spans="2:6" x14ac:dyDescent="0.25">
      <c r="B418" s="61"/>
      <c r="C418" s="61"/>
      <c r="D418" s="61"/>
      <c r="E418" s="61"/>
      <c r="F418" s="61"/>
    </row>
    <row r="419" spans="2:6" x14ac:dyDescent="0.25">
      <c r="B419" s="61"/>
      <c r="C419" s="61"/>
      <c r="D419" s="61"/>
      <c r="E419" s="61"/>
      <c r="F419" s="61"/>
    </row>
    <row r="420" spans="2:6" x14ac:dyDescent="0.25">
      <c r="B420" s="61"/>
      <c r="C420" s="61"/>
      <c r="D420" s="61"/>
      <c r="E420" s="61"/>
      <c r="F420" s="61"/>
    </row>
    <row r="421" spans="2:6" x14ac:dyDescent="0.25">
      <c r="B421" s="61"/>
      <c r="C421" s="61"/>
      <c r="D421" s="61"/>
      <c r="E421" s="61"/>
      <c r="F421" s="61"/>
    </row>
    <row r="422" spans="2:6" x14ac:dyDescent="0.25">
      <c r="B422" s="61"/>
      <c r="C422" s="61"/>
      <c r="D422" s="61"/>
      <c r="E422" s="61"/>
      <c r="F422" s="61"/>
    </row>
    <row r="423" spans="2:6" x14ac:dyDescent="0.25">
      <c r="B423" s="61"/>
      <c r="C423" s="61"/>
      <c r="D423" s="61"/>
      <c r="E423" s="61"/>
      <c r="F423" s="61"/>
    </row>
    <row r="424" spans="2:6" x14ac:dyDescent="0.25">
      <c r="B424" s="61"/>
      <c r="C424" s="61"/>
      <c r="D424" s="61"/>
      <c r="E424" s="61"/>
      <c r="F424" s="61"/>
    </row>
    <row r="425" spans="2:6" x14ac:dyDescent="0.25">
      <c r="B425" s="61"/>
      <c r="C425" s="61"/>
      <c r="D425" s="61"/>
      <c r="E425" s="61"/>
      <c r="F425" s="61"/>
    </row>
    <row r="426" spans="2:6" x14ac:dyDescent="0.25">
      <c r="B426" s="61"/>
      <c r="C426" s="61"/>
      <c r="D426" s="61"/>
      <c r="E426" s="61"/>
      <c r="F426" s="61"/>
    </row>
    <row r="427" spans="2:6" x14ac:dyDescent="0.25">
      <c r="B427" s="61"/>
      <c r="C427" s="61"/>
      <c r="D427" s="61"/>
      <c r="E427" s="61"/>
      <c r="F427" s="61"/>
    </row>
    <row r="428" spans="2:6" x14ac:dyDescent="0.25">
      <c r="B428" s="61"/>
      <c r="C428" s="61"/>
      <c r="D428" s="61"/>
      <c r="E428" s="61"/>
      <c r="F428" s="61"/>
    </row>
    <row r="429" spans="2:6" x14ac:dyDescent="0.25">
      <c r="B429" s="61"/>
      <c r="C429" s="61"/>
      <c r="D429" s="61"/>
      <c r="E429" s="61"/>
      <c r="F429" s="61"/>
    </row>
    <row r="430" spans="2:6" x14ac:dyDescent="0.25">
      <c r="B430" s="61"/>
      <c r="C430" s="61"/>
      <c r="D430" s="61"/>
      <c r="E430" s="61"/>
      <c r="F430" s="61"/>
    </row>
    <row r="431" spans="2:6" x14ac:dyDescent="0.25">
      <c r="B431" s="61"/>
      <c r="C431" s="61"/>
      <c r="D431" s="61"/>
      <c r="E431" s="61"/>
      <c r="F431" s="61"/>
    </row>
    <row r="432" spans="2:6" x14ac:dyDescent="0.25">
      <c r="B432" s="61"/>
      <c r="C432" s="61"/>
      <c r="D432" s="61"/>
      <c r="E432" s="61"/>
      <c r="F432" s="61"/>
    </row>
    <row r="433" spans="2:6" x14ac:dyDescent="0.25">
      <c r="B433" s="61"/>
      <c r="C433" s="61"/>
      <c r="D433" s="61"/>
      <c r="E433" s="61"/>
      <c r="F433" s="61"/>
    </row>
    <row r="434" spans="2:6" x14ac:dyDescent="0.25">
      <c r="B434" s="61"/>
      <c r="C434" s="61"/>
      <c r="D434" s="61"/>
      <c r="E434" s="61"/>
      <c r="F434" s="61"/>
    </row>
    <row r="435" spans="2:6" x14ac:dyDescent="0.25">
      <c r="B435" s="61"/>
      <c r="C435" s="61"/>
      <c r="D435" s="61"/>
      <c r="E435" s="61"/>
      <c r="F435" s="61"/>
    </row>
    <row r="436" spans="2:6" x14ac:dyDescent="0.25">
      <c r="B436" s="61"/>
      <c r="C436" s="61"/>
      <c r="D436" s="61"/>
      <c r="E436" s="61"/>
      <c r="F436" s="61"/>
    </row>
    <row r="437" spans="2:6" x14ac:dyDescent="0.25">
      <c r="B437" s="61"/>
      <c r="C437" s="61"/>
      <c r="D437" s="61"/>
      <c r="E437" s="61"/>
      <c r="F437" s="61"/>
    </row>
    <row r="438" spans="2:6" x14ac:dyDescent="0.25">
      <c r="B438" s="61"/>
      <c r="C438" s="61"/>
      <c r="D438" s="61"/>
      <c r="E438" s="61"/>
      <c r="F438" s="61"/>
    </row>
    <row r="439" spans="2:6" x14ac:dyDescent="0.25">
      <c r="B439" s="61"/>
      <c r="C439" s="61"/>
      <c r="D439" s="61"/>
      <c r="E439" s="61"/>
      <c r="F439" s="61"/>
    </row>
    <row r="440" spans="2:6" x14ac:dyDescent="0.25">
      <c r="B440" s="61"/>
      <c r="C440" s="61"/>
      <c r="D440" s="61"/>
      <c r="E440" s="61"/>
      <c r="F440" s="61"/>
    </row>
    <row r="441" spans="2:6" x14ac:dyDescent="0.25">
      <c r="B441" s="61"/>
      <c r="C441" s="61"/>
      <c r="D441" s="61"/>
      <c r="E441" s="61"/>
      <c r="F441" s="61"/>
    </row>
    <row r="442" spans="2:6" x14ac:dyDescent="0.25">
      <c r="B442" s="61"/>
      <c r="C442" s="61"/>
      <c r="D442" s="61"/>
      <c r="E442" s="61"/>
      <c r="F442" s="61"/>
    </row>
    <row r="443" spans="2:6" x14ac:dyDescent="0.25">
      <c r="B443" s="61"/>
      <c r="C443" s="61"/>
      <c r="D443" s="61"/>
      <c r="E443" s="61"/>
      <c r="F443" s="61"/>
    </row>
    <row r="444" spans="2:6" x14ac:dyDescent="0.25">
      <c r="B444" s="61"/>
      <c r="C444" s="61"/>
      <c r="D444" s="61"/>
      <c r="E444" s="61"/>
      <c r="F444" s="61"/>
    </row>
    <row r="445" spans="2:6" x14ac:dyDescent="0.25">
      <c r="B445" s="61"/>
      <c r="C445" s="61"/>
      <c r="D445" s="61"/>
      <c r="E445" s="61"/>
      <c r="F445" s="61"/>
    </row>
    <row r="446" spans="2:6" x14ac:dyDescent="0.25">
      <c r="B446" s="61"/>
      <c r="C446" s="61"/>
      <c r="D446" s="61"/>
      <c r="E446" s="61"/>
      <c r="F446" s="61"/>
    </row>
    <row r="447" spans="2:6" x14ac:dyDescent="0.25">
      <c r="B447" s="61"/>
      <c r="C447" s="61"/>
      <c r="D447" s="61"/>
      <c r="E447" s="61"/>
      <c r="F447" s="61"/>
    </row>
    <row r="448" spans="2:6" x14ac:dyDescent="0.25">
      <c r="B448" s="61"/>
      <c r="C448" s="61"/>
      <c r="D448" s="61"/>
      <c r="E448" s="61"/>
      <c r="F448" s="61"/>
    </row>
    <row r="449" spans="2:6" x14ac:dyDescent="0.25">
      <c r="B449" s="61"/>
      <c r="C449" s="61"/>
      <c r="D449" s="61"/>
      <c r="E449" s="61"/>
      <c r="F449" s="61"/>
    </row>
    <row r="450" spans="2:6" x14ac:dyDescent="0.25">
      <c r="B450" s="61"/>
      <c r="C450" s="61"/>
      <c r="D450" s="61"/>
      <c r="E450" s="61"/>
      <c r="F450" s="61"/>
    </row>
    <row r="451" spans="2:6" x14ac:dyDescent="0.25">
      <c r="B451" s="61"/>
      <c r="C451" s="61"/>
      <c r="D451" s="61"/>
      <c r="E451" s="61"/>
      <c r="F451" s="61"/>
    </row>
    <row r="452" spans="2:6" x14ac:dyDescent="0.25">
      <c r="B452" s="61"/>
      <c r="C452" s="61"/>
      <c r="D452" s="61"/>
      <c r="E452" s="61"/>
      <c r="F452" s="61"/>
    </row>
    <row r="453" spans="2:6" x14ac:dyDescent="0.25">
      <c r="B453" s="61"/>
      <c r="C453" s="61"/>
      <c r="D453" s="61"/>
      <c r="E453" s="61"/>
      <c r="F453" s="61"/>
    </row>
    <row r="454" spans="2:6" x14ac:dyDescent="0.25">
      <c r="B454" s="61"/>
      <c r="C454" s="61"/>
      <c r="D454" s="61"/>
      <c r="E454" s="61"/>
      <c r="F454" s="61"/>
    </row>
    <row r="455" spans="2:6" x14ac:dyDescent="0.25">
      <c r="B455" s="61"/>
      <c r="C455" s="61"/>
      <c r="D455" s="61"/>
      <c r="E455" s="61"/>
      <c r="F455" s="61"/>
    </row>
    <row r="456" spans="2:6" x14ac:dyDescent="0.25">
      <c r="B456" s="61"/>
      <c r="C456" s="61"/>
      <c r="D456" s="61"/>
      <c r="E456" s="61"/>
      <c r="F456" s="61"/>
    </row>
    <row r="457" spans="2:6" x14ac:dyDescent="0.25">
      <c r="B457" s="61"/>
      <c r="C457" s="61"/>
      <c r="D457" s="61"/>
      <c r="E457" s="61"/>
      <c r="F457" s="61"/>
    </row>
    <row r="458" spans="2:6" x14ac:dyDescent="0.25">
      <c r="B458" s="61"/>
      <c r="C458" s="61"/>
      <c r="D458" s="61"/>
      <c r="E458" s="61"/>
      <c r="F458" s="61"/>
    </row>
    <row r="459" spans="2:6" x14ac:dyDescent="0.25">
      <c r="B459" s="61"/>
      <c r="C459" s="61"/>
      <c r="D459" s="61"/>
      <c r="E459" s="61"/>
      <c r="F459" s="61"/>
    </row>
    <row r="460" spans="2:6" x14ac:dyDescent="0.25">
      <c r="B460" s="61"/>
      <c r="C460" s="61"/>
      <c r="D460" s="61"/>
      <c r="E460" s="61"/>
      <c r="F460" s="61"/>
    </row>
    <row r="461" spans="2:6" x14ac:dyDescent="0.25">
      <c r="B461" s="61"/>
      <c r="C461" s="61"/>
      <c r="D461" s="61"/>
      <c r="E461" s="61"/>
      <c r="F461" s="61"/>
    </row>
    <row r="462" spans="2:6" x14ac:dyDescent="0.25">
      <c r="B462" s="61"/>
      <c r="C462" s="61"/>
      <c r="D462" s="61"/>
      <c r="E462" s="61"/>
      <c r="F462" s="61"/>
    </row>
    <row r="463" spans="2:6" x14ac:dyDescent="0.25">
      <c r="B463" s="61"/>
      <c r="C463" s="61"/>
      <c r="D463" s="61"/>
      <c r="E463" s="61"/>
      <c r="F463" s="61"/>
    </row>
    <row r="464" spans="2:6" x14ac:dyDescent="0.25">
      <c r="B464" s="61"/>
      <c r="C464" s="61"/>
      <c r="D464" s="61"/>
      <c r="E464" s="61"/>
      <c r="F464" s="61"/>
    </row>
    <row r="465" spans="2:6" x14ac:dyDescent="0.25">
      <c r="B465" s="61"/>
      <c r="C465" s="61"/>
      <c r="D465" s="61"/>
      <c r="E465" s="61"/>
      <c r="F465" s="61"/>
    </row>
    <row r="466" spans="2:6" x14ac:dyDescent="0.25">
      <c r="B466" s="61"/>
      <c r="C466" s="61"/>
      <c r="D466" s="61"/>
      <c r="E466" s="61"/>
      <c r="F466" s="61"/>
    </row>
    <row r="467" spans="2:6" x14ac:dyDescent="0.25">
      <c r="B467" s="61"/>
      <c r="C467" s="61"/>
      <c r="D467" s="61"/>
      <c r="E467" s="61"/>
      <c r="F467" s="61"/>
    </row>
    <row r="468" spans="2:6" x14ac:dyDescent="0.25">
      <c r="B468" s="61"/>
      <c r="C468" s="61"/>
      <c r="D468" s="61"/>
      <c r="E468" s="61"/>
      <c r="F468" s="61"/>
    </row>
    <row r="469" spans="2:6" x14ac:dyDescent="0.25">
      <c r="B469" s="61"/>
      <c r="C469" s="61"/>
      <c r="D469" s="61"/>
      <c r="E469" s="61"/>
      <c r="F469" s="61"/>
    </row>
    <row r="470" spans="2:6" x14ac:dyDescent="0.25">
      <c r="B470" s="61"/>
      <c r="C470" s="61"/>
      <c r="D470" s="61"/>
      <c r="E470" s="61"/>
      <c r="F470" s="61"/>
    </row>
    <row r="471" spans="2:6" x14ac:dyDescent="0.25">
      <c r="B471" s="61"/>
      <c r="C471" s="61"/>
      <c r="D471" s="61"/>
      <c r="E471" s="61"/>
      <c r="F471" s="61"/>
    </row>
    <row r="472" spans="2:6" x14ac:dyDescent="0.25">
      <c r="B472" s="61"/>
      <c r="C472" s="61"/>
      <c r="D472" s="61"/>
      <c r="E472" s="61"/>
      <c r="F472" s="61"/>
    </row>
    <row r="473" spans="2:6" x14ac:dyDescent="0.25">
      <c r="B473" s="61"/>
      <c r="C473" s="61"/>
      <c r="D473" s="61"/>
      <c r="E473" s="61"/>
      <c r="F473" s="61"/>
    </row>
    <row r="474" spans="2:6" x14ac:dyDescent="0.25">
      <c r="B474" s="61"/>
      <c r="C474" s="61"/>
      <c r="D474" s="61"/>
      <c r="E474" s="61"/>
      <c r="F474" s="61"/>
    </row>
    <row r="475" spans="2:6" x14ac:dyDescent="0.25">
      <c r="B475" s="61"/>
      <c r="C475" s="61"/>
      <c r="D475" s="61"/>
      <c r="E475" s="61"/>
      <c r="F475" s="61"/>
    </row>
    <row r="476" spans="2:6" x14ac:dyDescent="0.25">
      <c r="B476" s="61"/>
      <c r="C476" s="61"/>
      <c r="D476" s="61"/>
      <c r="E476" s="61"/>
      <c r="F476" s="61"/>
    </row>
    <row r="477" spans="2:6" x14ac:dyDescent="0.25">
      <c r="B477" s="61"/>
      <c r="C477" s="61"/>
      <c r="D477" s="61"/>
      <c r="E477" s="61"/>
      <c r="F477" s="61"/>
    </row>
    <row r="478" spans="2:6" x14ac:dyDescent="0.25">
      <c r="B478" s="61"/>
      <c r="C478" s="61"/>
      <c r="D478" s="61"/>
      <c r="E478" s="61"/>
      <c r="F478" s="61"/>
    </row>
    <row r="479" spans="2:6" x14ac:dyDescent="0.25">
      <c r="B479" s="61"/>
      <c r="C479" s="61"/>
      <c r="D479" s="61"/>
      <c r="E479" s="61"/>
      <c r="F479" s="61"/>
    </row>
    <row r="480" spans="2:6" x14ac:dyDescent="0.25">
      <c r="B480" s="61"/>
      <c r="C480" s="61"/>
      <c r="D480" s="61"/>
      <c r="E480" s="61"/>
      <c r="F480" s="61"/>
    </row>
    <row r="481" spans="2:6" x14ac:dyDescent="0.25">
      <c r="B481" s="61"/>
      <c r="C481" s="61"/>
      <c r="D481" s="61"/>
      <c r="E481" s="61"/>
      <c r="F481" s="61"/>
    </row>
    <row r="482" spans="2:6" x14ac:dyDescent="0.25">
      <c r="B482" s="61"/>
      <c r="C482" s="61"/>
      <c r="D482" s="61"/>
      <c r="E482" s="61"/>
      <c r="F482" s="61"/>
    </row>
    <row r="483" spans="2:6" x14ac:dyDescent="0.25">
      <c r="B483" s="61"/>
      <c r="C483" s="61"/>
      <c r="D483" s="61"/>
      <c r="E483" s="61"/>
      <c r="F483" s="61"/>
    </row>
    <row r="484" spans="2:6" x14ac:dyDescent="0.25">
      <c r="B484" s="61"/>
      <c r="C484" s="61"/>
      <c r="D484" s="61"/>
      <c r="E484" s="61"/>
      <c r="F484" s="61"/>
    </row>
    <row r="485" spans="2:6" x14ac:dyDescent="0.25">
      <c r="B485" s="61"/>
      <c r="C485" s="61"/>
      <c r="D485" s="61"/>
      <c r="E485" s="61"/>
      <c r="F485" s="61"/>
    </row>
    <row r="486" spans="2:6" x14ac:dyDescent="0.25">
      <c r="B486" s="61"/>
      <c r="C486" s="61"/>
      <c r="D486" s="61"/>
      <c r="E486" s="61"/>
      <c r="F486" s="61"/>
    </row>
    <row r="487" spans="2:6" x14ac:dyDescent="0.25">
      <c r="B487" s="61"/>
      <c r="C487" s="61"/>
      <c r="D487" s="61"/>
      <c r="E487" s="61"/>
      <c r="F487" s="61"/>
    </row>
    <row r="488" spans="2:6" x14ac:dyDescent="0.25">
      <c r="B488" s="61"/>
      <c r="C488" s="61"/>
      <c r="D488" s="61"/>
      <c r="E488" s="61"/>
      <c r="F488" s="61"/>
    </row>
    <row r="489" spans="2:6" x14ac:dyDescent="0.25">
      <c r="B489" s="61"/>
      <c r="C489" s="61"/>
      <c r="D489" s="61"/>
      <c r="E489" s="61"/>
      <c r="F489" s="61"/>
    </row>
    <row r="490" spans="2:6" x14ac:dyDescent="0.25">
      <c r="B490" s="61"/>
      <c r="C490" s="61"/>
      <c r="D490" s="61"/>
      <c r="E490" s="61"/>
      <c r="F490" s="61"/>
    </row>
    <row r="491" spans="2:6" x14ac:dyDescent="0.25">
      <c r="B491" s="61"/>
      <c r="C491" s="61"/>
      <c r="D491" s="61"/>
      <c r="E491" s="61"/>
      <c r="F491" s="61"/>
    </row>
    <row r="492" spans="2:6" x14ac:dyDescent="0.25">
      <c r="B492" s="61"/>
      <c r="C492" s="61"/>
      <c r="D492" s="61"/>
      <c r="E492" s="61"/>
      <c r="F492" s="61"/>
    </row>
    <row r="493" spans="2:6" x14ac:dyDescent="0.25">
      <c r="B493" s="61"/>
      <c r="C493" s="61"/>
      <c r="D493" s="61"/>
      <c r="E493" s="61"/>
      <c r="F493" s="61"/>
    </row>
  </sheetData>
  <mergeCells count="8">
    <mergeCell ref="B103:F103"/>
    <mergeCell ref="B132:F132"/>
    <mergeCell ref="C1:F4"/>
    <mergeCell ref="B45:F45"/>
    <mergeCell ref="B74:F74"/>
    <mergeCell ref="B16:F16"/>
    <mergeCell ref="C6:F6"/>
    <mergeCell ref="B10:F10"/>
  </mergeCells>
  <printOptions horizontalCentered="1"/>
  <pageMargins left="0.70866141732283472" right="0.70866141732283472" top="0.74803149606299213" bottom="0.74803149606299213" header="0.31496062992125984" footer="0.31496062992125984"/>
  <pageSetup paperSize="9" scale="78" orientation="portrait" horizontalDpi="4294967292" r:id="rId1"/>
  <rowBreaks count="2" manualBreakCount="2">
    <brk id="72" max="16383" man="1"/>
    <brk id="130"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C887-2781-42EB-B7AF-A7397C724D8B}">
  <sheetPr codeName="Hoja5">
    <tabColor rgb="FF00B0F0"/>
    <pageSetUpPr fitToPage="1"/>
  </sheetPr>
  <dimension ref="A1:R52"/>
  <sheetViews>
    <sheetView showGridLines="0" zoomScale="85" zoomScaleNormal="85" zoomScaleSheetLayoutView="100" workbookViewId="0">
      <selection activeCell="C6" sqref="C6:F6"/>
    </sheetView>
  </sheetViews>
  <sheetFormatPr baseColWidth="10" defaultColWidth="11.44140625" defaultRowHeight="13.2" x14ac:dyDescent="0.25"/>
  <cols>
    <col min="1" max="1" width="3.109375" style="111" customWidth="1"/>
    <col min="2" max="2" width="10.33203125" style="68" customWidth="1"/>
    <col min="3" max="3" width="9.5546875" style="68" customWidth="1"/>
    <col min="4" max="4" width="16.44140625" style="68" customWidth="1"/>
    <col min="5" max="5" width="6.6640625" style="68" customWidth="1"/>
    <col min="6" max="6" width="10" style="68" customWidth="1"/>
    <col min="7" max="7" width="15" style="68" customWidth="1"/>
    <col min="8" max="8" width="6.6640625" style="68" customWidth="1"/>
    <col min="9" max="9" width="10.44140625" style="68" customWidth="1"/>
    <col min="10" max="10" width="4.33203125" style="68" customWidth="1"/>
    <col min="11" max="11" width="3.88671875" style="68" customWidth="1"/>
    <col min="12" max="12" width="6.6640625" style="68" customWidth="1"/>
    <col min="13" max="13" width="7" style="68" customWidth="1"/>
    <col min="14" max="14" width="5.33203125" style="68" customWidth="1"/>
    <col min="15" max="15" width="4.44140625" style="68" customWidth="1"/>
    <col min="16" max="16" width="4" style="67" customWidth="1"/>
    <col min="17" max="16384" width="11.44140625" style="68"/>
  </cols>
  <sheetData>
    <row r="1" spans="1:18" ht="12" customHeight="1" thickBot="1" x14ac:dyDescent="0.3">
      <c r="A1" s="75"/>
      <c r="B1" s="75"/>
      <c r="C1" s="75"/>
      <c r="D1" s="75"/>
      <c r="E1" s="75"/>
      <c r="F1" s="75"/>
      <c r="G1" s="75"/>
      <c r="H1" s="75"/>
      <c r="I1" s="75"/>
      <c r="J1" s="75"/>
      <c r="K1" s="75"/>
      <c r="L1" s="75"/>
      <c r="M1" s="75"/>
      <c r="N1" s="75"/>
      <c r="O1" s="75"/>
    </row>
    <row r="2" spans="1:18" ht="16.5" customHeight="1" x14ac:dyDescent="0.25">
      <c r="A2" s="75"/>
      <c r="B2" s="326"/>
      <c r="C2" s="326"/>
      <c r="D2" s="326"/>
      <c r="E2" s="326"/>
      <c r="F2" s="318" t="s">
        <v>226</v>
      </c>
      <c r="G2" s="318"/>
      <c r="H2" s="318"/>
      <c r="I2" s="318"/>
      <c r="J2" s="318"/>
      <c r="K2" s="318"/>
      <c r="L2" s="318"/>
      <c r="M2" s="318"/>
      <c r="N2" s="318"/>
      <c r="O2" s="319"/>
    </row>
    <row r="3" spans="1:18" ht="16.5" customHeight="1" x14ac:dyDescent="0.25">
      <c r="A3" s="75"/>
      <c r="B3" s="327"/>
      <c r="C3" s="327"/>
      <c r="D3" s="327"/>
      <c r="E3" s="327"/>
      <c r="F3" s="320"/>
      <c r="G3" s="320"/>
      <c r="H3" s="320"/>
      <c r="I3" s="320"/>
      <c r="J3" s="320"/>
      <c r="K3" s="320"/>
      <c r="L3" s="320"/>
      <c r="M3" s="320"/>
      <c r="N3" s="320"/>
      <c r="O3" s="321"/>
    </row>
    <row r="4" spans="1:18" ht="16.5" customHeight="1" x14ac:dyDescent="0.25">
      <c r="A4" s="75"/>
      <c r="B4" s="327"/>
      <c r="C4" s="327"/>
      <c r="D4" s="327"/>
      <c r="E4" s="327"/>
      <c r="F4" s="320"/>
      <c r="G4" s="320"/>
      <c r="H4" s="320"/>
      <c r="I4" s="320"/>
      <c r="J4" s="320"/>
      <c r="K4" s="320"/>
      <c r="L4" s="320"/>
      <c r="M4" s="320"/>
      <c r="N4" s="320"/>
      <c r="O4" s="321"/>
    </row>
    <row r="5" spans="1:18" ht="16.5" customHeight="1" thickBot="1" x14ac:dyDescent="0.3">
      <c r="A5" s="75"/>
      <c r="B5" s="328"/>
      <c r="C5" s="328"/>
      <c r="D5" s="328"/>
      <c r="E5" s="328"/>
      <c r="F5" s="322"/>
      <c r="G5" s="322"/>
      <c r="H5" s="322"/>
      <c r="I5" s="322"/>
      <c r="J5" s="322"/>
      <c r="K5" s="322"/>
      <c r="L5" s="322"/>
      <c r="M5" s="322"/>
      <c r="N5" s="322"/>
      <c r="O5" s="323"/>
    </row>
    <row r="6" spans="1:18" ht="7.5" customHeight="1" x14ac:dyDescent="0.25">
      <c r="A6" s="75"/>
      <c r="B6" s="75"/>
      <c r="C6" s="75"/>
      <c r="D6" s="75"/>
      <c r="E6" s="75"/>
      <c r="F6" s="75"/>
      <c r="G6" s="75"/>
      <c r="H6" s="75"/>
      <c r="I6" s="75"/>
      <c r="J6" s="75"/>
      <c r="K6" s="75"/>
      <c r="L6" s="75"/>
      <c r="M6" s="75"/>
      <c r="N6" s="75"/>
      <c r="O6" s="75"/>
    </row>
    <row r="7" spans="1:18" ht="19.5" customHeight="1" x14ac:dyDescent="0.25">
      <c r="A7" s="75"/>
      <c r="B7" s="329" t="s">
        <v>97</v>
      </c>
      <c r="C7" s="329"/>
      <c r="D7" s="329"/>
      <c r="E7" s="329"/>
      <c r="F7" s="329"/>
      <c r="G7" s="329"/>
      <c r="H7" s="329"/>
      <c r="I7" s="329"/>
      <c r="J7" s="329"/>
      <c r="K7" s="329"/>
      <c r="L7" s="329"/>
      <c r="M7" s="329"/>
      <c r="N7" s="329"/>
      <c r="O7" s="329"/>
    </row>
    <row r="8" spans="1:18" ht="9" customHeight="1" x14ac:dyDescent="0.25">
      <c r="A8" s="75"/>
      <c r="B8" s="114"/>
      <c r="C8" s="114"/>
      <c r="D8" s="114"/>
      <c r="E8" s="114"/>
      <c r="F8" s="114"/>
      <c r="G8" s="114"/>
      <c r="H8" s="114"/>
      <c r="I8" s="114"/>
      <c r="J8" s="114"/>
      <c r="K8" s="114"/>
      <c r="L8" s="114"/>
      <c r="M8" s="114"/>
      <c r="N8" s="114"/>
      <c r="O8" s="114"/>
    </row>
    <row r="9" spans="1:18" ht="24.6" customHeight="1" x14ac:dyDescent="0.25">
      <c r="A9" s="75"/>
      <c r="B9" s="330" t="s">
        <v>35</v>
      </c>
      <c r="C9" s="330"/>
      <c r="D9" s="289" t="str">
        <f>'3.3'!D6</f>
        <v>Evaluación de seguimiento de la calidad del aire en el área de influencia del complejo metalúrgico La Oroya, ubicada en el distrito La Oroya, provincia de Yauli, departamento de Junín, en enero de 2022</v>
      </c>
      <c r="E9" s="289"/>
      <c r="F9" s="289"/>
      <c r="G9" s="289"/>
      <c r="H9" s="289"/>
      <c r="I9" s="289"/>
      <c r="J9" s="289"/>
      <c r="K9" s="289"/>
      <c r="L9" s="289"/>
      <c r="M9" s="289"/>
      <c r="N9" s="289"/>
      <c r="O9" s="289"/>
    </row>
    <row r="10" spans="1:18" ht="9" customHeight="1" x14ac:dyDescent="0.25">
      <c r="A10" s="75"/>
      <c r="B10" s="114"/>
      <c r="C10" s="114"/>
      <c r="D10" s="114"/>
      <c r="E10" s="114"/>
      <c r="F10" s="114"/>
      <c r="G10" s="114"/>
      <c r="H10" s="114"/>
      <c r="I10" s="114"/>
      <c r="J10" s="114"/>
      <c r="K10" s="114"/>
      <c r="L10" s="114"/>
      <c r="M10" s="114"/>
      <c r="N10" s="114"/>
      <c r="O10" s="114"/>
    </row>
    <row r="11" spans="1:18" x14ac:dyDescent="0.25">
      <c r="A11" s="75"/>
      <c r="B11" s="8" t="s">
        <v>55</v>
      </c>
      <c r="C11" s="8"/>
      <c r="D11" s="8"/>
      <c r="E11" s="12" t="str">
        <f>+'[2]1.1 Datos meteorológicos'!C8</f>
        <v>CA-CC-01</v>
      </c>
      <c r="F11" s="4"/>
      <c r="G11" s="4"/>
      <c r="H11" s="24" t="s">
        <v>53</v>
      </c>
      <c r="I11" s="24"/>
      <c r="J11" s="24"/>
      <c r="K11" s="13" t="s">
        <v>69</v>
      </c>
      <c r="L11" s="13"/>
      <c r="M11" s="13"/>
      <c r="N11" s="13"/>
      <c r="O11" s="13"/>
    </row>
    <row r="12" spans="1:18" ht="7.5" customHeight="1" x14ac:dyDescent="0.25">
      <c r="A12" s="75"/>
      <c r="B12" s="116"/>
      <c r="C12" s="116"/>
      <c r="D12" s="116"/>
      <c r="E12" s="116"/>
      <c r="F12" s="116"/>
      <c r="G12" s="116"/>
      <c r="H12" s="116"/>
      <c r="I12" s="116"/>
      <c r="J12" s="116"/>
      <c r="K12" s="116"/>
      <c r="L12" s="116"/>
      <c r="M12" s="116"/>
      <c r="N12" s="116"/>
      <c r="O12" s="116"/>
    </row>
    <row r="13" spans="1:18" ht="19.5" customHeight="1" x14ac:dyDescent="0.25">
      <c r="A13" s="75"/>
      <c r="B13" s="329" t="s">
        <v>98</v>
      </c>
      <c r="C13" s="329"/>
      <c r="D13" s="329"/>
      <c r="E13" s="329"/>
      <c r="F13" s="329"/>
      <c r="G13" s="329"/>
      <c r="H13" s="329"/>
      <c r="I13" s="329"/>
      <c r="J13" s="329"/>
      <c r="K13" s="329"/>
      <c r="L13" s="329"/>
      <c r="M13" s="329"/>
      <c r="N13" s="329"/>
      <c r="O13" s="329"/>
    </row>
    <row r="14" spans="1:18" ht="11.25" customHeight="1" thickBot="1" x14ac:dyDescent="0.3">
      <c r="A14" s="75"/>
      <c r="B14" s="114"/>
      <c r="C14" s="114"/>
      <c r="D14" s="114"/>
      <c r="E14" s="114"/>
      <c r="F14" s="114"/>
      <c r="G14" s="114"/>
      <c r="H14" s="114"/>
      <c r="I14" s="114"/>
      <c r="J14" s="114"/>
      <c r="K14" s="114"/>
      <c r="L14" s="114"/>
      <c r="M14" s="114"/>
      <c r="N14" s="114"/>
      <c r="O14" s="114"/>
    </row>
    <row r="15" spans="1:18" s="111" customFormat="1" ht="21" customHeight="1" thickBot="1" x14ac:dyDescent="0.3">
      <c r="A15" s="75"/>
      <c r="B15" s="64" t="s">
        <v>77</v>
      </c>
      <c r="C15" s="117" t="s">
        <v>99</v>
      </c>
      <c r="D15" s="118">
        <v>44025.694444444445</v>
      </c>
      <c r="E15" s="119"/>
      <c r="F15" s="117" t="s">
        <v>100</v>
      </c>
      <c r="G15" s="118">
        <v>44026.652777777781</v>
      </c>
      <c r="H15" s="120"/>
      <c r="I15" s="117" t="s">
        <v>101</v>
      </c>
      <c r="J15" s="331">
        <f>G15-D15</f>
        <v>0.95833333333575865</v>
      </c>
      <c r="K15" s="331"/>
      <c r="L15" s="121" t="s">
        <v>102</v>
      </c>
      <c r="M15" s="122">
        <f>$J15*60*24</f>
        <v>1380.0000000034925</v>
      </c>
      <c r="N15" s="123" t="s">
        <v>103</v>
      </c>
      <c r="O15" s="59"/>
      <c r="P15" s="124"/>
      <c r="R15" s="125"/>
    </row>
    <row r="16" spans="1:18" ht="9.75" customHeight="1" x14ac:dyDescent="0.25">
      <c r="A16" s="67"/>
      <c r="B16" s="64"/>
      <c r="C16" s="65"/>
      <c r="D16" s="126"/>
      <c r="E16" s="126"/>
      <c r="F16" s="65"/>
      <c r="G16" s="126"/>
      <c r="H16" s="120"/>
      <c r="I16" s="65"/>
      <c r="J16" s="127"/>
      <c r="K16" s="127"/>
      <c r="L16" s="128"/>
      <c r="M16" s="129"/>
      <c r="N16" s="129"/>
      <c r="O16" s="65"/>
      <c r="P16" s="124"/>
      <c r="R16" s="125"/>
    </row>
    <row r="17" spans="1:18" s="111" customFormat="1" ht="18.75" customHeight="1" x14ac:dyDescent="0.25">
      <c r="A17" s="75"/>
      <c r="B17" s="325" t="s">
        <v>104</v>
      </c>
      <c r="C17" s="325"/>
      <c r="D17" s="325"/>
      <c r="E17" s="130">
        <f>J15</f>
        <v>0.95833333333575865</v>
      </c>
      <c r="F17" s="131" t="s">
        <v>102</v>
      </c>
      <c r="G17" s="59"/>
      <c r="H17" s="132"/>
      <c r="I17" s="132"/>
      <c r="J17" s="133"/>
      <c r="K17" s="132"/>
      <c r="L17" s="132"/>
      <c r="M17" s="64"/>
      <c r="N17" s="64"/>
      <c r="O17" s="64"/>
      <c r="P17" s="75"/>
    </row>
    <row r="18" spans="1:18" ht="9.75" customHeight="1" x14ac:dyDescent="0.25">
      <c r="A18" s="67"/>
      <c r="B18" s="65"/>
      <c r="C18" s="65"/>
      <c r="D18" s="65"/>
      <c r="E18" s="134"/>
      <c r="F18" s="60"/>
      <c r="G18" s="134"/>
      <c r="H18" s="132"/>
      <c r="I18" s="132"/>
      <c r="J18" s="132"/>
      <c r="K18" s="132"/>
      <c r="L18" s="132"/>
      <c r="M18" s="64"/>
      <c r="N18" s="64"/>
      <c r="O18" s="64"/>
    </row>
    <row r="19" spans="1:18" ht="19.5" customHeight="1" x14ac:dyDescent="0.25">
      <c r="A19" s="75"/>
      <c r="B19" s="332" t="s">
        <v>105</v>
      </c>
      <c r="C19" s="332"/>
      <c r="D19" s="332"/>
      <c r="E19" s="135">
        <v>7.3</v>
      </c>
      <c r="F19" s="332" t="s">
        <v>106</v>
      </c>
      <c r="G19" s="332"/>
      <c r="H19" s="135">
        <v>491.7</v>
      </c>
      <c r="I19" s="60"/>
      <c r="J19" s="67"/>
      <c r="K19" s="67"/>
      <c r="L19" s="67"/>
      <c r="M19" s="67"/>
      <c r="N19" s="67"/>
      <c r="O19" s="67"/>
    </row>
    <row r="20" spans="1:18" ht="13.8" thickBot="1" x14ac:dyDescent="0.3">
      <c r="A20" s="75"/>
      <c r="B20" s="136"/>
      <c r="C20" s="136"/>
      <c r="D20" s="136"/>
      <c r="E20" s="136"/>
      <c r="F20" s="136"/>
      <c r="G20" s="136"/>
      <c r="H20" s="136"/>
      <c r="I20" s="136"/>
      <c r="J20" s="136"/>
      <c r="K20" s="136"/>
      <c r="L20" s="136"/>
      <c r="M20" s="136"/>
      <c r="N20" s="136"/>
      <c r="O20" s="136"/>
    </row>
    <row r="21" spans="1:18" ht="11.25" customHeight="1" thickTop="1" thickBot="1" x14ac:dyDescent="0.3">
      <c r="A21" s="75"/>
      <c r="B21" s="90"/>
      <c r="C21" s="90"/>
      <c r="D21" s="90"/>
      <c r="E21" s="90"/>
      <c r="F21" s="90"/>
      <c r="G21" s="90"/>
      <c r="H21" s="90"/>
      <c r="I21" s="90"/>
      <c r="J21" s="90"/>
      <c r="K21" s="90"/>
      <c r="L21" s="90"/>
      <c r="M21" s="90"/>
      <c r="N21" s="90"/>
      <c r="O21" s="90"/>
    </row>
    <row r="22" spans="1:18" s="111" customFormat="1" ht="21" customHeight="1" thickBot="1" x14ac:dyDescent="0.3">
      <c r="A22" s="75"/>
      <c r="B22" s="64" t="s">
        <v>92</v>
      </c>
      <c r="C22" s="117" t="s">
        <v>99</v>
      </c>
      <c r="D22" s="118">
        <v>44026.65625</v>
      </c>
      <c r="E22" s="119"/>
      <c r="F22" s="117" t="s">
        <v>100</v>
      </c>
      <c r="G22" s="118">
        <v>44027.614583333336</v>
      </c>
      <c r="H22" s="120"/>
      <c r="I22" s="117" t="s">
        <v>101</v>
      </c>
      <c r="J22" s="331">
        <f>G22-D22</f>
        <v>0.95833333333575865</v>
      </c>
      <c r="K22" s="331"/>
      <c r="L22" s="121" t="s">
        <v>102</v>
      </c>
      <c r="M22" s="122">
        <f>$J22*60*24</f>
        <v>1380.0000000034925</v>
      </c>
      <c r="N22" s="123" t="s">
        <v>103</v>
      </c>
      <c r="O22" s="59"/>
      <c r="P22" s="124"/>
      <c r="R22" s="125"/>
    </row>
    <row r="23" spans="1:18" ht="9.75" customHeight="1" x14ac:dyDescent="0.25">
      <c r="A23" s="67"/>
      <c r="B23" s="64"/>
      <c r="C23" s="65"/>
      <c r="D23" s="126"/>
      <c r="E23" s="126"/>
      <c r="F23" s="65"/>
      <c r="G23" s="126"/>
      <c r="H23" s="120"/>
      <c r="I23" s="65"/>
      <c r="J23" s="127"/>
      <c r="K23" s="127"/>
      <c r="L23" s="128"/>
      <c r="M23" s="129"/>
      <c r="N23" s="129"/>
      <c r="O23" s="65"/>
      <c r="P23" s="124"/>
      <c r="R23" s="125"/>
    </row>
    <row r="24" spans="1:18" s="111" customFormat="1" ht="18.75" customHeight="1" x14ac:dyDescent="0.25">
      <c r="A24" s="75"/>
      <c r="B24" s="325" t="s">
        <v>104</v>
      </c>
      <c r="C24" s="325"/>
      <c r="D24" s="325"/>
      <c r="E24" s="130">
        <f>J22</f>
        <v>0.95833333333575865</v>
      </c>
      <c r="F24" s="131" t="s">
        <v>102</v>
      </c>
      <c r="G24" s="59"/>
      <c r="H24" s="132"/>
      <c r="I24" s="132"/>
      <c r="J24" s="132"/>
      <c r="K24" s="132"/>
      <c r="L24" s="132"/>
      <c r="M24" s="64"/>
      <c r="N24" s="64"/>
      <c r="O24" s="64"/>
      <c r="P24" s="75"/>
    </row>
    <row r="25" spans="1:18" ht="9.75" customHeight="1" x14ac:dyDescent="0.25">
      <c r="A25" s="67"/>
      <c r="B25" s="65"/>
      <c r="C25" s="65"/>
      <c r="D25" s="65"/>
      <c r="E25" s="134"/>
      <c r="F25" s="60"/>
      <c r="G25" s="134"/>
      <c r="H25" s="132"/>
      <c r="I25" s="132"/>
      <c r="J25" s="132"/>
      <c r="K25" s="132"/>
      <c r="L25" s="132"/>
      <c r="M25" s="64"/>
      <c r="N25" s="64"/>
      <c r="O25" s="64"/>
    </row>
    <row r="26" spans="1:18" ht="19.5" customHeight="1" x14ac:dyDescent="0.25">
      <c r="A26" s="75"/>
      <c r="B26" s="332" t="s">
        <v>105</v>
      </c>
      <c r="C26" s="332"/>
      <c r="D26" s="332"/>
      <c r="E26" s="135">
        <v>6.8</v>
      </c>
      <c r="F26" s="332" t="s">
        <v>106</v>
      </c>
      <c r="G26" s="332"/>
      <c r="H26" s="135">
        <v>491.5</v>
      </c>
      <c r="I26" s="60"/>
      <c r="J26" s="67"/>
      <c r="K26" s="67"/>
      <c r="L26" s="67"/>
      <c r="M26" s="67"/>
      <c r="N26" s="67"/>
      <c r="O26" s="67"/>
    </row>
    <row r="27" spans="1:18" ht="13.8" thickBot="1" x14ac:dyDescent="0.3">
      <c r="A27" s="75"/>
      <c r="B27" s="136"/>
      <c r="C27" s="136"/>
      <c r="D27" s="136"/>
      <c r="E27" s="136"/>
      <c r="F27" s="136"/>
      <c r="G27" s="136"/>
      <c r="H27" s="136"/>
      <c r="I27" s="136"/>
      <c r="J27" s="136"/>
      <c r="K27" s="136"/>
      <c r="L27" s="136"/>
      <c r="M27" s="136"/>
      <c r="N27" s="136"/>
      <c r="O27" s="136"/>
    </row>
    <row r="28" spans="1:18" ht="11.25" customHeight="1" thickTop="1" thickBot="1" x14ac:dyDescent="0.3">
      <c r="A28" s="75"/>
      <c r="B28" s="90"/>
      <c r="C28" s="90"/>
      <c r="D28" s="90"/>
      <c r="E28" s="90"/>
      <c r="F28" s="90"/>
      <c r="G28" s="90"/>
      <c r="H28" s="90"/>
      <c r="I28" s="90"/>
      <c r="J28" s="90"/>
      <c r="K28" s="90"/>
      <c r="L28" s="90"/>
      <c r="M28" s="90"/>
      <c r="N28" s="90"/>
      <c r="O28" s="90"/>
    </row>
    <row r="29" spans="1:18" s="111" customFormat="1" ht="21" customHeight="1" thickBot="1" x14ac:dyDescent="0.3">
      <c r="A29" s="75"/>
      <c r="B29" s="64" t="s">
        <v>93</v>
      </c>
      <c r="C29" s="117" t="s">
        <v>99</v>
      </c>
      <c r="D29" s="118">
        <v>44027.618055555555</v>
      </c>
      <c r="E29" s="119"/>
      <c r="F29" s="117" t="s">
        <v>100</v>
      </c>
      <c r="G29" s="118">
        <v>44028.576388888891</v>
      </c>
      <c r="H29" s="120"/>
      <c r="I29" s="117" t="s">
        <v>101</v>
      </c>
      <c r="J29" s="331">
        <f>G29-D29</f>
        <v>0.95833333333575865</v>
      </c>
      <c r="K29" s="331"/>
      <c r="L29" s="121" t="s">
        <v>102</v>
      </c>
      <c r="M29" s="122">
        <f>$J29*60*24</f>
        <v>1380.0000000034925</v>
      </c>
      <c r="N29" s="123" t="s">
        <v>103</v>
      </c>
      <c r="O29" s="59"/>
      <c r="P29" s="124"/>
      <c r="R29" s="125"/>
    </row>
    <row r="30" spans="1:18" ht="9.75" customHeight="1" x14ac:dyDescent="0.25">
      <c r="A30" s="67"/>
      <c r="B30" s="64"/>
      <c r="C30" s="65"/>
      <c r="D30" s="126"/>
      <c r="E30" s="126"/>
      <c r="F30" s="65"/>
      <c r="G30" s="126"/>
      <c r="H30" s="120"/>
      <c r="I30" s="65"/>
      <c r="J30" s="127"/>
      <c r="K30" s="127"/>
      <c r="L30" s="128"/>
      <c r="M30" s="129"/>
      <c r="N30" s="129"/>
      <c r="O30" s="65"/>
      <c r="P30" s="124"/>
      <c r="R30" s="125"/>
    </row>
    <row r="31" spans="1:18" s="111" customFormat="1" ht="18.75" customHeight="1" x14ac:dyDescent="0.25">
      <c r="A31" s="75"/>
      <c r="B31" s="325" t="s">
        <v>104</v>
      </c>
      <c r="C31" s="325"/>
      <c r="D31" s="325"/>
      <c r="E31" s="130">
        <f>J29</f>
        <v>0.95833333333575865</v>
      </c>
      <c r="F31" s="131" t="s">
        <v>102</v>
      </c>
      <c r="G31" s="59"/>
      <c r="H31" s="132"/>
      <c r="I31" s="132"/>
      <c r="J31" s="132"/>
      <c r="K31" s="132"/>
      <c r="L31" s="132"/>
      <c r="M31" s="64"/>
      <c r="N31" s="64"/>
      <c r="O31" s="64"/>
      <c r="P31" s="75"/>
    </row>
    <row r="32" spans="1:18" ht="9.75" customHeight="1" x14ac:dyDescent="0.25">
      <c r="A32" s="67"/>
      <c r="B32" s="65"/>
      <c r="C32" s="65"/>
      <c r="D32" s="65"/>
      <c r="E32" s="134"/>
      <c r="F32" s="60"/>
      <c r="G32" s="134"/>
      <c r="H32" s="132"/>
      <c r="I32" s="132"/>
      <c r="J32" s="132"/>
      <c r="K32" s="132"/>
      <c r="L32" s="132"/>
      <c r="M32" s="64"/>
      <c r="N32" s="64"/>
      <c r="O32" s="64"/>
    </row>
    <row r="33" spans="1:18" ht="19.5" customHeight="1" x14ac:dyDescent="0.25">
      <c r="A33" s="75"/>
      <c r="B33" s="332" t="s">
        <v>105</v>
      </c>
      <c r="C33" s="332"/>
      <c r="D33" s="332"/>
      <c r="E33" s="135">
        <v>8.8000000000000007</v>
      </c>
      <c r="F33" s="332" t="s">
        <v>106</v>
      </c>
      <c r="G33" s="332"/>
      <c r="H33" s="135">
        <v>491.3</v>
      </c>
      <c r="I33" s="137"/>
      <c r="J33" s="67"/>
      <c r="K33" s="67"/>
      <c r="L33" s="67"/>
      <c r="M33" s="67"/>
      <c r="N33" s="67"/>
      <c r="O33" s="67"/>
    </row>
    <row r="34" spans="1:18" ht="13.8" thickBot="1" x14ac:dyDescent="0.3">
      <c r="A34" s="75"/>
      <c r="B34" s="136"/>
      <c r="C34" s="136"/>
      <c r="D34" s="136"/>
      <c r="E34" s="136"/>
      <c r="F34" s="136"/>
      <c r="G34" s="136"/>
      <c r="H34" s="136"/>
      <c r="I34" s="136"/>
      <c r="J34" s="136"/>
      <c r="K34" s="136"/>
      <c r="L34" s="136"/>
      <c r="M34" s="136"/>
      <c r="N34" s="136"/>
      <c r="O34" s="136"/>
    </row>
    <row r="35" spans="1:18" ht="11.25" customHeight="1" thickTop="1" thickBot="1" x14ac:dyDescent="0.3">
      <c r="A35" s="75"/>
      <c r="B35" s="90"/>
      <c r="C35" s="90"/>
      <c r="D35" s="90"/>
      <c r="E35" s="90"/>
      <c r="F35" s="90"/>
      <c r="G35" s="90"/>
      <c r="H35" s="90"/>
      <c r="I35" s="90"/>
      <c r="J35" s="90"/>
      <c r="K35" s="90"/>
      <c r="L35" s="90"/>
      <c r="M35" s="90"/>
      <c r="N35" s="90"/>
      <c r="O35" s="90"/>
    </row>
    <row r="36" spans="1:18" s="111" customFormat="1" ht="21" customHeight="1" thickBot="1" x14ac:dyDescent="0.3">
      <c r="A36" s="75"/>
      <c r="B36" s="64" t="s">
        <v>94</v>
      </c>
      <c r="C36" s="117" t="s">
        <v>99</v>
      </c>
      <c r="D36" s="118">
        <v>44028.579861111109</v>
      </c>
      <c r="E36" s="119"/>
      <c r="F36" s="117" t="s">
        <v>100</v>
      </c>
      <c r="G36" s="118">
        <v>44029.538194444445</v>
      </c>
      <c r="H36" s="120"/>
      <c r="I36" s="117" t="s">
        <v>101</v>
      </c>
      <c r="J36" s="331">
        <f>G36-D36</f>
        <v>0.95833333333575865</v>
      </c>
      <c r="K36" s="331"/>
      <c r="L36" s="121" t="s">
        <v>102</v>
      </c>
      <c r="M36" s="122">
        <f>$J36*60*24</f>
        <v>1380.0000000034925</v>
      </c>
      <c r="N36" s="123" t="s">
        <v>103</v>
      </c>
      <c r="O36" s="59"/>
      <c r="P36" s="124"/>
      <c r="R36" s="125"/>
    </row>
    <row r="37" spans="1:18" ht="9.75" customHeight="1" x14ac:dyDescent="0.25">
      <c r="A37" s="67"/>
      <c r="B37" s="64"/>
      <c r="C37" s="65"/>
      <c r="D37" s="126"/>
      <c r="E37" s="126"/>
      <c r="F37" s="65"/>
      <c r="G37" s="126"/>
      <c r="H37" s="120"/>
      <c r="I37" s="65"/>
      <c r="J37" s="127"/>
      <c r="K37" s="127"/>
      <c r="L37" s="128"/>
      <c r="M37" s="129"/>
      <c r="N37" s="129"/>
      <c r="O37" s="65"/>
      <c r="P37" s="124"/>
      <c r="R37" s="125"/>
    </row>
    <row r="38" spans="1:18" s="111" customFormat="1" ht="18.75" customHeight="1" x14ac:dyDescent="0.25">
      <c r="A38" s="75"/>
      <c r="B38" s="325" t="s">
        <v>104</v>
      </c>
      <c r="C38" s="325"/>
      <c r="D38" s="325"/>
      <c r="E38" s="130">
        <f>J36</f>
        <v>0.95833333333575865</v>
      </c>
      <c r="F38" s="131" t="s">
        <v>102</v>
      </c>
      <c r="G38" s="59"/>
      <c r="H38" s="132"/>
      <c r="I38" s="132"/>
      <c r="J38" s="132"/>
      <c r="K38" s="132"/>
      <c r="L38" s="132"/>
      <c r="M38" s="64"/>
      <c r="N38" s="64"/>
      <c r="O38" s="64"/>
      <c r="P38" s="75"/>
    </row>
    <row r="39" spans="1:18" ht="9.75" customHeight="1" x14ac:dyDescent="0.25">
      <c r="A39" s="67"/>
      <c r="B39" s="65"/>
      <c r="C39" s="65"/>
      <c r="D39" s="65"/>
      <c r="E39" s="134"/>
      <c r="F39" s="60"/>
      <c r="G39" s="134"/>
      <c r="H39" s="132"/>
      <c r="I39" s="132"/>
      <c r="J39" s="132"/>
      <c r="K39" s="132"/>
      <c r="L39" s="132"/>
      <c r="M39" s="64"/>
      <c r="N39" s="64"/>
      <c r="O39" s="64"/>
    </row>
    <row r="40" spans="1:18" ht="19.5" customHeight="1" x14ac:dyDescent="0.25">
      <c r="A40" s="75"/>
      <c r="B40" s="332" t="s">
        <v>105</v>
      </c>
      <c r="C40" s="332"/>
      <c r="D40" s="332"/>
      <c r="E40" s="135">
        <v>9.4</v>
      </c>
      <c r="F40" s="332" t="s">
        <v>106</v>
      </c>
      <c r="G40" s="332"/>
      <c r="H40" s="135">
        <v>491.1</v>
      </c>
      <c r="I40" s="137"/>
      <c r="J40" s="67"/>
      <c r="K40" s="67"/>
      <c r="L40" s="67"/>
      <c r="M40" s="67"/>
      <c r="N40" s="67"/>
      <c r="O40" s="67"/>
    </row>
    <row r="41" spans="1:18" ht="13.8" thickBot="1" x14ac:dyDescent="0.3">
      <c r="A41" s="75"/>
      <c r="B41" s="136"/>
      <c r="C41" s="136"/>
      <c r="D41" s="136"/>
      <c r="E41" s="136"/>
      <c r="F41" s="136"/>
      <c r="G41" s="136"/>
      <c r="H41" s="136"/>
      <c r="I41" s="136"/>
      <c r="J41" s="136"/>
      <c r="K41" s="136"/>
      <c r="L41" s="136"/>
      <c r="M41" s="136"/>
      <c r="N41" s="136"/>
      <c r="O41" s="136"/>
    </row>
    <row r="42" spans="1:18" ht="14.4" thickTop="1" thickBot="1" x14ac:dyDescent="0.3">
      <c r="A42" s="75"/>
      <c r="B42" s="59"/>
      <c r="C42" s="59"/>
      <c r="D42" s="59"/>
      <c r="E42" s="59"/>
      <c r="F42" s="59"/>
      <c r="G42" s="59"/>
      <c r="H42" s="59"/>
      <c r="I42" s="59"/>
      <c r="J42" s="59"/>
      <c r="K42" s="59"/>
      <c r="L42" s="59"/>
      <c r="M42" s="59"/>
      <c r="N42" s="59"/>
      <c r="O42" s="59"/>
    </row>
    <row r="43" spans="1:18" s="111" customFormat="1" ht="21" customHeight="1" thickBot="1" x14ac:dyDescent="0.3">
      <c r="A43" s="75"/>
      <c r="B43" s="64" t="s">
        <v>95</v>
      </c>
      <c r="C43" s="117" t="s">
        <v>99</v>
      </c>
      <c r="D43" s="118">
        <v>44029.541666666664</v>
      </c>
      <c r="E43" s="119"/>
      <c r="F43" s="117" t="s">
        <v>100</v>
      </c>
      <c r="G43" s="118">
        <v>44030.5</v>
      </c>
      <c r="H43" s="120"/>
      <c r="I43" s="117" t="s">
        <v>101</v>
      </c>
      <c r="J43" s="331">
        <f>G43-D43</f>
        <v>0.95833333333575865</v>
      </c>
      <c r="K43" s="331"/>
      <c r="L43" s="121" t="s">
        <v>102</v>
      </c>
      <c r="M43" s="122">
        <f>$J43*60*24</f>
        <v>1380.0000000034925</v>
      </c>
      <c r="N43" s="123" t="s">
        <v>103</v>
      </c>
      <c r="O43" s="59"/>
      <c r="P43" s="124"/>
      <c r="R43" s="125"/>
    </row>
    <row r="44" spans="1:18" ht="9.75" customHeight="1" x14ac:dyDescent="0.25">
      <c r="A44" s="67"/>
      <c r="B44" s="64"/>
      <c r="C44" s="65"/>
      <c r="D44" s="126"/>
      <c r="E44" s="126"/>
      <c r="F44" s="65"/>
      <c r="G44" s="126"/>
      <c r="H44" s="120"/>
      <c r="I44" s="65"/>
      <c r="J44" s="127"/>
      <c r="K44" s="127"/>
      <c r="L44" s="128"/>
      <c r="M44" s="129"/>
      <c r="N44" s="129"/>
      <c r="O44" s="65"/>
      <c r="P44" s="124"/>
      <c r="R44" s="125"/>
    </row>
    <row r="45" spans="1:18" s="111" customFormat="1" ht="18.75" customHeight="1" x14ac:dyDescent="0.25">
      <c r="A45" s="75"/>
      <c r="B45" s="325" t="s">
        <v>104</v>
      </c>
      <c r="C45" s="325"/>
      <c r="D45" s="325"/>
      <c r="E45" s="130">
        <f>J43</f>
        <v>0.95833333333575865</v>
      </c>
      <c r="F45" s="131" t="s">
        <v>102</v>
      </c>
      <c r="G45" s="59"/>
      <c r="H45" s="132"/>
      <c r="I45" s="132"/>
      <c r="J45" s="132"/>
      <c r="K45" s="132"/>
      <c r="L45" s="132"/>
      <c r="M45" s="64"/>
      <c r="N45" s="64"/>
      <c r="O45" s="64"/>
      <c r="P45" s="75"/>
    </row>
    <row r="46" spans="1:18" ht="9.75" customHeight="1" x14ac:dyDescent="0.25">
      <c r="A46" s="67"/>
      <c r="B46" s="65"/>
      <c r="C46" s="65"/>
      <c r="D46" s="65"/>
      <c r="E46" s="134"/>
      <c r="F46" s="60"/>
      <c r="G46" s="134"/>
      <c r="H46" s="132"/>
      <c r="I46" s="132"/>
      <c r="J46" s="132"/>
      <c r="K46" s="132"/>
      <c r="L46" s="132"/>
      <c r="M46" s="64"/>
      <c r="N46" s="64"/>
      <c r="O46" s="64"/>
    </row>
    <row r="47" spans="1:18" ht="19.5" customHeight="1" x14ac:dyDescent="0.25">
      <c r="A47" s="75"/>
      <c r="B47" s="332" t="s">
        <v>105</v>
      </c>
      <c r="C47" s="332"/>
      <c r="D47" s="332"/>
      <c r="E47" s="135">
        <v>7.2</v>
      </c>
      <c r="F47" s="332" t="s">
        <v>106</v>
      </c>
      <c r="G47" s="332"/>
      <c r="H47" s="135">
        <v>491.2</v>
      </c>
      <c r="I47" s="137"/>
      <c r="J47" s="67"/>
      <c r="K47" s="67"/>
      <c r="L47" s="67"/>
      <c r="M47" s="67"/>
      <c r="N47" s="67"/>
      <c r="O47" s="67"/>
    </row>
    <row r="48" spans="1:18" ht="13.8" thickBot="1" x14ac:dyDescent="0.3">
      <c r="A48" s="75"/>
      <c r="B48" s="136"/>
      <c r="C48" s="136"/>
      <c r="D48" s="136"/>
      <c r="E48" s="136"/>
      <c r="F48" s="136"/>
      <c r="G48" s="136"/>
      <c r="H48" s="136"/>
      <c r="I48" s="136"/>
      <c r="J48" s="136"/>
      <c r="K48" s="136"/>
      <c r="L48" s="136"/>
      <c r="M48" s="136"/>
      <c r="N48" s="136"/>
      <c r="O48" s="136"/>
    </row>
    <row r="49" spans="1:15" ht="13.8" thickTop="1" x14ac:dyDescent="0.25">
      <c r="A49" s="75"/>
      <c r="B49" s="59"/>
      <c r="C49" s="59"/>
      <c r="D49" s="59"/>
      <c r="E49" s="59"/>
      <c r="F49" s="59"/>
      <c r="G49" s="59"/>
      <c r="H49" s="59"/>
      <c r="I49" s="59"/>
      <c r="J49" s="59"/>
      <c r="K49" s="59"/>
      <c r="L49" s="59"/>
      <c r="M49" s="59"/>
      <c r="N49" s="59"/>
      <c r="O49" s="59"/>
    </row>
    <row r="50" spans="1:15" ht="13.8" thickBot="1" x14ac:dyDescent="0.3">
      <c r="A50" s="75"/>
      <c r="B50" s="136"/>
      <c r="C50" s="136"/>
      <c r="D50" s="136"/>
      <c r="E50" s="136"/>
      <c r="F50" s="136"/>
      <c r="G50" s="136"/>
      <c r="H50" s="136"/>
      <c r="I50" s="136"/>
      <c r="J50" s="136"/>
      <c r="K50" s="136"/>
      <c r="L50" s="136"/>
      <c r="M50" s="136"/>
      <c r="N50" s="136"/>
      <c r="O50" s="136"/>
    </row>
    <row r="51" spans="1:15" ht="13.8" thickTop="1" x14ac:dyDescent="0.25">
      <c r="A51" s="75"/>
      <c r="B51" s="333" t="s">
        <v>67</v>
      </c>
      <c r="C51" s="333"/>
      <c r="D51" s="333"/>
      <c r="E51" s="333"/>
      <c r="F51" s="333"/>
      <c r="G51" s="333"/>
      <c r="H51" s="333"/>
      <c r="I51" s="333"/>
      <c r="J51" s="333"/>
      <c r="K51" s="333"/>
      <c r="L51" s="333"/>
      <c r="M51" s="333"/>
      <c r="N51" s="333"/>
      <c r="O51" s="333"/>
    </row>
    <row r="52" spans="1:15" ht="35.25" customHeight="1" x14ac:dyDescent="0.25">
      <c r="A52" s="75"/>
      <c r="B52" s="334" t="s">
        <v>107</v>
      </c>
      <c r="C52" s="334"/>
      <c r="D52" s="334"/>
      <c r="E52" s="334"/>
      <c r="F52" s="334"/>
      <c r="G52" s="334"/>
      <c r="H52" s="334"/>
      <c r="I52" s="334"/>
      <c r="J52" s="334"/>
      <c r="K52" s="334"/>
      <c r="L52" s="334"/>
      <c r="M52" s="334"/>
      <c r="N52" s="334"/>
      <c r="O52" s="334"/>
    </row>
  </sheetData>
  <mergeCells count="28">
    <mergeCell ref="B51:O51"/>
    <mergeCell ref="B52:O52"/>
    <mergeCell ref="B47:D47"/>
    <mergeCell ref="F47:G47"/>
    <mergeCell ref="J36:K36"/>
    <mergeCell ref="B38:D38"/>
    <mergeCell ref="B40:D40"/>
    <mergeCell ref="F40:G40"/>
    <mergeCell ref="J43:K43"/>
    <mergeCell ref="B45:D45"/>
    <mergeCell ref="B26:D26"/>
    <mergeCell ref="F26:G26"/>
    <mergeCell ref="J29:K29"/>
    <mergeCell ref="B31:D31"/>
    <mergeCell ref="B33:D33"/>
    <mergeCell ref="F33:G33"/>
    <mergeCell ref="B24:D24"/>
    <mergeCell ref="B2:E5"/>
    <mergeCell ref="F2:O5"/>
    <mergeCell ref="B7:O7"/>
    <mergeCell ref="B9:C9"/>
    <mergeCell ref="D9:O9"/>
    <mergeCell ref="B13:O13"/>
    <mergeCell ref="J15:K15"/>
    <mergeCell ref="B17:D17"/>
    <mergeCell ref="B19:D19"/>
    <mergeCell ref="F19:G19"/>
    <mergeCell ref="J22:K22"/>
  </mergeCells>
  <pageMargins left="0.78740157480314965" right="0.74803149606299213" top="0.78740157480314965" bottom="0.78740157480314965" header="0.31496062992125984" footer="0.31496062992125984"/>
  <pageSetup paperSize="9" scale="7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BFB9B-F20E-401B-820B-7BC43BB564D8}">
  <sheetPr codeName="Hoja6">
    <tabColor rgb="FF00B0F0"/>
    <pageSetUpPr fitToPage="1"/>
  </sheetPr>
  <dimension ref="A1:O62"/>
  <sheetViews>
    <sheetView showGridLines="0" zoomScale="85" zoomScaleNormal="85" zoomScaleSheetLayoutView="80" zoomScalePageLayoutView="40" workbookViewId="0">
      <selection activeCell="C6" sqref="C6:F6"/>
    </sheetView>
  </sheetViews>
  <sheetFormatPr baseColWidth="10" defaultColWidth="11.44140625" defaultRowHeight="13.2" x14ac:dyDescent="0.25"/>
  <cols>
    <col min="1" max="1" width="2" style="111" customWidth="1"/>
    <col min="2" max="2" width="15.6640625" style="111" customWidth="1"/>
    <col min="3" max="4" width="15.6640625" style="68" customWidth="1"/>
    <col min="5" max="5" width="15.6640625" style="112" customWidth="1"/>
    <col min="6" max="8" width="15.6640625" style="68" customWidth="1"/>
    <col min="9" max="9" width="19" style="68" customWidth="1"/>
    <col min="10" max="10" width="15.6640625" style="68" customWidth="1"/>
    <col min="11" max="11" width="1.6640625" style="68" customWidth="1"/>
    <col min="12" max="16384" width="11.44140625" style="68"/>
  </cols>
  <sheetData>
    <row r="1" spans="1:15" x14ac:dyDescent="0.25">
      <c r="A1" s="75"/>
      <c r="B1" s="75"/>
      <c r="C1" s="75"/>
      <c r="D1" s="75"/>
      <c r="E1" s="88"/>
      <c r="F1" s="75"/>
      <c r="G1" s="75"/>
      <c r="H1" s="75"/>
      <c r="I1" s="75"/>
      <c r="J1" s="75"/>
      <c r="K1" s="67"/>
    </row>
    <row r="2" spans="1:15" ht="12.75" customHeight="1" x14ac:dyDescent="0.25">
      <c r="A2" s="75"/>
      <c r="B2" s="336"/>
      <c r="C2" s="336"/>
      <c r="D2" s="337" t="s">
        <v>227</v>
      </c>
      <c r="E2" s="337"/>
      <c r="F2" s="337"/>
      <c r="G2" s="337"/>
      <c r="H2" s="337"/>
      <c r="I2" s="337"/>
      <c r="J2" s="337"/>
      <c r="K2" s="67"/>
    </row>
    <row r="3" spans="1:15" ht="12.75" customHeight="1" x14ac:dyDescent="0.25">
      <c r="A3" s="75"/>
      <c r="B3" s="336"/>
      <c r="C3" s="336"/>
      <c r="D3" s="337"/>
      <c r="E3" s="337"/>
      <c r="F3" s="337"/>
      <c r="G3" s="337"/>
      <c r="H3" s="337"/>
      <c r="I3" s="337"/>
      <c r="J3" s="337"/>
      <c r="K3" s="67"/>
    </row>
    <row r="4" spans="1:15" ht="12.75" customHeight="1" x14ac:dyDescent="0.25">
      <c r="A4" s="75"/>
      <c r="B4" s="336"/>
      <c r="C4" s="336"/>
      <c r="D4" s="337"/>
      <c r="E4" s="337"/>
      <c r="F4" s="337"/>
      <c r="G4" s="337"/>
      <c r="H4" s="337"/>
      <c r="I4" s="337"/>
      <c r="J4" s="337"/>
      <c r="K4" s="89"/>
    </row>
    <row r="5" spans="1:15" ht="13.5" customHeight="1" x14ac:dyDescent="0.25">
      <c r="A5" s="75"/>
      <c r="B5" s="336"/>
      <c r="C5" s="336"/>
      <c r="D5" s="337"/>
      <c r="E5" s="337"/>
      <c r="F5" s="337"/>
      <c r="G5" s="337"/>
      <c r="H5" s="337"/>
      <c r="I5" s="337"/>
      <c r="J5" s="337"/>
      <c r="K5" s="67"/>
    </row>
    <row r="6" spans="1:15" ht="11.25" customHeight="1" x14ac:dyDescent="0.25">
      <c r="A6" s="75"/>
      <c r="B6" s="80"/>
      <c r="C6" s="80"/>
      <c r="D6" s="80"/>
      <c r="E6" s="80"/>
      <c r="F6" s="80"/>
      <c r="G6" s="80"/>
      <c r="H6" s="80"/>
      <c r="I6" s="80"/>
      <c r="J6" s="80"/>
      <c r="K6" s="67"/>
    </row>
    <row r="7" spans="1:15" ht="18" customHeight="1" x14ac:dyDescent="0.25">
      <c r="A7" s="75"/>
      <c r="B7" s="338" t="s">
        <v>35</v>
      </c>
      <c r="C7" s="338"/>
      <c r="D7" s="339" t="str">
        <f>'3.3'!D6</f>
        <v>Evaluación de seguimiento de la calidad del aire en el área de influencia del complejo metalúrgico La Oroya, ubicada en el distrito La Oroya, provincia de Yauli, departamento de Junín, en enero de 2022</v>
      </c>
      <c r="E7" s="339"/>
      <c r="F7" s="339"/>
      <c r="G7" s="339"/>
      <c r="H7" s="339"/>
      <c r="I7" s="339"/>
      <c r="J7" s="339"/>
      <c r="K7" s="81"/>
      <c r="L7" s="81"/>
      <c r="M7" s="81"/>
      <c r="N7" s="81"/>
      <c r="O7" s="81"/>
    </row>
    <row r="8" spans="1:15" ht="11.25" customHeight="1" x14ac:dyDescent="0.25">
      <c r="A8" s="75"/>
      <c r="B8" s="90"/>
      <c r="C8" s="90"/>
      <c r="D8" s="90"/>
      <c r="E8" s="90"/>
      <c r="F8" s="90"/>
      <c r="G8" s="90"/>
      <c r="H8" s="90"/>
      <c r="I8" s="90"/>
      <c r="J8" s="90"/>
      <c r="K8" s="67"/>
    </row>
    <row r="9" spans="1:15" x14ac:dyDescent="0.25">
      <c r="A9" s="75"/>
      <c r="B9" s="330" t="s">
        <v>55</v>
      </c>
      <c r="C9" s="330"/>
      <c r="D9" s="91" t="str">
        <f>'[2]1.1 Datos meteorológicos'!C8</f>
        <v>CA-CC-01</v>
      </c>
      <c r="E9" s="66"/>
      <c r="F9" s="92"/>
      <c r="G9" s="24" t="s">
        <v>53</v>
      </c>
      <c r="H9" s="24"/>
      <c r="I9" s="13" t="str">
        <f>'3.1'!V8</f>
        <v>No aplica</v>
      </c>
      <c r="J9" s="13"/>
      <c r="K9" s="67"/>
    </row>
    <row r="10" spans="1:15" ht="10.5" customHeight="1" x14ac:dyDescent="0.25">
      <c r="A10" s="75"/>
      <c r="B10" s="93"/>
      <c r="C10" s="93"/>
      <c r="D10" s="93"/>
      <c r="E10" s="93"/>
      <c r="F10" s="93"/>
      <c r="G10" s="93"/>
      <c r="H10" s="93"/>
      <c r="I10" s="93"/>
      <c r="J10" s="93"/>
      <c r="K10" s="67"/>
    </row>
    <row r="11" spans="1:15" ht="19.5" customHeight="1" x14ac:dyDescent="0.25">
      <c r="A11" s="75"/>
      <c r="B11" s="335" t="s">
        <v>36</v>
      </c>
      <c r="C11" s="335"/>
      <c r="D11" s="335"/>
      <c r="E11" s="335"/>
      <c r="F11" s="335"/>
      <c r="G11" s="335"/>
      <c r="H11" s="335"/>
      <c r="I11" s="335"/>
      <c r="J11" s="335"/>
      <c r="K11" s="67"/>
    </row>
    <row r="12" spans="1:15" x14ac:dyDescent="0.25">
      <c r="A12" s="75"/>
      <c r="B12" s="93"/>
      <c r="C12" s="93"/>
      <c r="D12" s="93"/>
      <c r="E12" s="93"/>
      <c r="F12" s="93"/>
      <c r="G12" s="93"/>
      <c r="H12" s="93"/>
      <c r="I12" s="93"/>
      <c r="J12" s="93"/>
      <c r="K12" s="67"/>
    </row>
    <row r="13" spans="1:15" ht="19.5" customHeight="1" x14ac:dyDescent="0.25">
      <c r="A13" s="75"/>
      <c r="B13" s="340" t="s">
        <v>71</v>
      </c>
      <c r="C13" s="340"/>
      <c r="D13" s="341" t="s">
        <v>0</v>
      </c>
      <c r="E13" s="341"/>
      <c r="F13" s="342" t="s">
        <v>72</v>
      </c>
      <c r="G13" s="343"/>
      <c r="H13" s="343"/>
      <c r="I13" s="343"/>
      <c r="J13" s="344"/>
      <c r="K13" s="93"/>
    </row>
    <row r="14" spans="1:15" x14ac:dyDescent="0.25">
      <c r="A14" s="75"/>
      <c r="B14" s="340"/>
      <c r="C14" s="340"/>
      <c r="D14" s="341" t="s">
        <v>1</v>
      </c>
      <c r="E14" s="341"/>
      <c r="F14" s="342" t="s">
        <v>73</v>
      </c>
      <c r="G14" s="343"/>
      <c r="H14" s="343"/>
      <c r="I14" s="343"/>
      <c r="J14" s="344"/>
      <c r="K14" s="93"/>
    </row>
    <row r="15" spans="1:15" ht="19.5" customHeight="1" x14ac:dyDescent="0.25">
      <c r="A15" s="75"/>
      <c r="B15" s="340"/>
      <c r="C15" s="340"/>
      <c r="D15" s="341" t="s">
        <v>2</v>
      </c>
      <c r="E15" s="341"/>
      <c r="F15" s="342" t="s">
        <v>74</v>
      </c>
      <c r="G15" s="343"/>
      <c r="H15" s="343"/>
      <c r="I15" s="343"/>
      <c r="J15" s="344"/>
      <c r="K15" s="93"/>
    </row>
    <row r="16" spans="1:15" ht="10.5" customHeight="1" x14ac:dyDescent="0.25">
      <c r="A16" s="75"/>
      <c r="B16" s="93"/>
      <c r="C16" s="93"/>
      <c r="D16" s="93"/>
      <c r="E16" s="93"/>
      <c r="F16" s="93"/>
      <c r="G16" s="93"/>
      <c r="H16" s="93"/>
      <c r="I16" s="93"/>
      <c r="J16" s="93"/>
      <c r="K16" s="67"/>
    </row>
    <row r="17" spans="1:11" ht="19.5" customHeight="1" x14ac:dyDescent="0.25">
      <c r="A17" s="75"/>
      <c r="B17" s="335" t="s">
        <v>75</v>
      </c>
      <c r="C17" s="335"/>
      <c r="D17" s="335"/>
      <c r="E17" s="335"/>
      <c r="F17" s="335"/>
      <c r="G17" s="335"/>
      <c r="H17" s="335"/>
      <c r="I17" s="335"/>
      <c r="J17" s="335"/>
      <c r="K17" s="67"/>
    </row>
    <row r="18" spans="1:11" ht="11.25" customHeight="1" x14ac:dyDescent="0.25">
      <c r="A18" s="75"/>
      <c r="B18" s="80"/>
      <c r="C18" s="80"/>
      <c r="D18" s="80"/>
      <c r="E18" s="80"/>
      <c r="F18" s="80"/>
      <c r="G18" s="80"/>
      <c r="H18" s="80"/>
      <c r="I18" s="80"/>
      <c r="J18" s="80"/>
      <c r="K18" s="67"/>
    </row>
    <row r="19" spans="1:11" ht="21" customHeight="1" x14ac:dyDescent="0.25">
      <c r="A19" s="75"/>
      <c r="B19" s="346" t="s">
        <v>76</v>
      </c>
      <c r="C19" s="347"/>
      <c r="D19" s="347"/>
      <c r="E19" s="347"/>
      <c r="F19" s="347"/>
      <c r="G19" s="347"/>
      <c r="H19" s="347"/>
      <c r="I19" s="347"/>
      <c r="J19" s="348"/>
      <c r="K19" s="94"/>
    </row>
    <row r="20" spans="1:11" ht="17.399999999999999" x14ac:dyDescent="0.25">
      <c r="A20" s="75"/>
      <c r="B20" s="95" t="s">
        <v>77</v>
      </c>
      <c r="C20" s="349" t="s">
        <v>78</v>
      </c>
      <c r="D20" s="349"/>
      <c r="E20" s="350">
        <f>+'5.Promedio diarios (T y P)'!D15</f>
        <v>44025.694444444445</v>
      </c>
      <c r="F20" s="350"/>
      <c r="G20" s="349" t="s">
        <v>79</v>
      </c>
      <c r="H20" s="349"/>
      <c r="I20" s="350">
        <f>+'5.Promedio diarios (T y P)'!G15</f>
        <v>44026.652777777781</v>
      </c>
      <c r="J20" s="351"/>
      <c r="K20" s="96"/>
    </row>
    <row r="21" spans="1:11" ht="6" customHeight="1" x14ac:dyDescent="0.25">
      <c r="A21" s="75"/>
      <c r="B21" s="97"/>
      <c r="C21" s="97"/>
      <c r="D21" s="97"/>
      <c r="E21" s="97"/>
      <c r="F21" s="97"/>
      <c r="G21" s="97"/>
      <c r="H21" s="97"/>
      <c r="I21" s="97"/>
      <c r="J21" s="97"/>
      <c r="K21" s="96"/>
    </row>
    <row r="22" spans="1:11" x14ac:dyDescent="0.25">
      <c r="A22" s="75"/>
      <c r="B22" s="352" t="s">
        <v>80</v>
      </c>
      <c r="C22" s="353"/>
      <c r="D22" s="98">
        <v>16.899999999999999</v>
      </c>
      <c r="E22" s="99" t="s">
        <v>81</v>
      </c>
      <c r="F22" s="60"/>
      <c r="G22" s="352" t="s">
        <v>82</v>
      </c>
      <c r="H22" s="353"/>
      <c r="I22" s="100">
        <v>17.5</v>
      </c>
      <c r="J22" s="101" t="s">
        <v>81</v>
      </c>
      <c r="K22" s="67"/>
    </row>
    <row r="23" spans="1:11" x14ac:dyDescent="0.25">
      <c r="A23" s="75"/>
      <c r="B23" s="67"/>
      <c r="C23" s="67"/>
      <c r="D23" s="67"/>
      <c r="E23" s="102"/>
      <c r="F23" s="67"/>
      <c r="G23" s="67"/>
      <c r="H23" s="67"/>
      <c r="I23" s="67"/>
      <c r="J23" s="67"/>
      <c r="K23" s="67"/>
    </row>
    <row r="24" spans="1:11" ht="24" customHeight="1" x14ac:dyDescent="0.25">
      <c r="A24" s="75"/>
      <c r="B24" s="354" t="s">
        <v>83</v>
      </c>
      <c r="C24" s="354"/>
      <c r="D24" s="354"/>
      <c r="E24" s="354"/>
      <c r="F24" s="354" t="s">
        <v>84</v>
      </c>
      <c r="G24" s="84" t="s">
        <v>85</v>
      </c>
      <c r="H24" s="113" t="s">
        <v>86</v>
      </c>
      <c r="I24" s="354" t="s">
        <v>87</v>
      </c>
      <c r="J24" s="354"/>
      <c r="K24" s="67"/>
    </row>
    <row r="25" spans="1:11" ht="26.25" customHeight="1" x14ac:dyDescent="0.25">
      <c r="A25" s="75"/>
      <c r="B25" s="84" t="s">
        <v>88</v>
      </c>
      <c r="C25" s="84" t="s">
        <v>89</v>
      </c>
      <c r="D25" s="84" t="s">
        <v>90</v>
      </c>
      <c r="E25" s="84" t="s">
        <v>91</v>
      </c>
      <c r="F25" s="354"/>
      <c r="G25" s="103">
        <f>+H25-2</f>
        <v>6</v>
      </c>
      <c r="H25" s="104">
        <f>EVEN(F26)</f>
        <v>8</v>
      </c>
      <c r="I25" s="354"/>
      <c r="J25" s="354"/>
      <c r="K25" s="67"/>
    </row>
    <row r="26" spans="1:11" x14ac:dyDescent="0.25">
      <c r="A26" s="75"/>
      <c r="B26" s="105">
        <f>AVERAGE(D22,I22)</f>
        <v>17.2</v>
      </c>
      <c r="C26" s="105">
        <f>25.4*B26/13.61</f>
        <v>32.099926524614254</v>
      </c>
      <c r="D26" s="105">
        <f>+'5.Promedio diarios (T y P)'!H19</f>
        <v>491.7</v>
      </c>
      <c r="E26" s="107">
        <f>1-(C26/D26)</f>
        <v>0.93471643985232</v>
      </c>
      <c r="F26" s="105">
        <f>+'5.Promedio diarios (T y P)'!E19</f>
        <v>7.3</v>
      </c>
      <c r="G26" s="70">
        <v>1.1100000000000001</v>
      </c>
      <c r="H26" s="106">
        <v>1.113</v>
      </c>
      <c r="I26" s="345">
        <f>-(H26-G26)/(H25-G25)*(H25-F26)+H26</f>
        <v>1.11195</v>
      </c>
      <c r="J26" s="345"/>
      <c r="K26" s="67"/>
    </row>
    <row r="27" spans="1:11" x14ac:dyDescent="0.25">
      <c r="A27" s="75"/>
      <c r="B27" s="75"/>
      <c r="C27" s="67"/>
      <c r="D27" s="67"/>
      <c r="E27" s="102"/>
      <c r="F27" s="67"/>
      <c r="G27" s="67"/>
      <c r="H27" s="67"/>
      <c r="I27" s="67"/>
      <c r="J27" s="67"/>
      <c r="K27" s="67"/>
    </row>
    <row r="28" spans="1:11" ht="18.75" customHeight="1" x14ac:dyDescent="0.25">
      <c r="A28" s="75"/>
      <c r="B28" s="95" t="s">
        <v>92</v>
      </c>
      <c r="C28" s="349" t="s">
        <v>78</v>
      </c>
      <c r="D28" s="349"/>
      <c r="E28" s="350">
        <f>+'5.Promedio diarios (T y P)'!D22</f>
        <v>44026.65625</v>
      </c>
      <c r="F28" s="350"/>
      <c r="G28" s="349" t="s">
        <v>79</v>
      </c>
      <c r="H28" s="349"/>
      <c r="I28" s="350">
        <f>+'5.Promedio diarios (T y P)'!G22</f>
        <v>44027.614583333336</v>
      </c>
      <c r="J28" s="351"/>
      <c r="K28" s="67"/>
    </row>
    <row r="29" spans="1:11" ht="6" customHeight="1" x14ac:dyDescent="0.25">
      <c r="A29" s="75"/>
      <c r="B29" s="97"/>
      <c r="C29" s="97"/>
      <c r="D29" s="97"/>
      <c r="E29" s="97"/>
      <c r="F29" s="97"/>
      <c r="G29" s="97"/>
      <c r="H29" s="97"/>
      <c r="I29" s="97"/>
      <c r="J29" s="97"/>
      <c r="K29" s="67"/>
    </row>
    <row r="30" spans="1:11" x14ac:dyDescent="0.25">
      <c r="A30" s="75"/>
      <c r="B30" s="352" t="s">
        <v>80</v>
      </c>
      <c r="C30" s="353"/>
      <c r="D30" s="108">
        <v>17</v>
      </c>
      <c r="E30" s="99" t="s">
        <v>81</v>
      </c>
      <c r="F30" s="60"/>
      <c r="G30" s="352" t="s">
        <v>82</v>
      </c>
      <c r="H30" s="353"/>
      <c r="I30" s="108">
        <v>17.3</v>
      </c>
      <c r="J30" s="99" t="s">
        <v>81</v>
      </c>
      <c r="K30" s="67"/>
    </row>
    <row r="31" spans="1:11" x14ac:dyDescent="0.25">
      <c r="A31" s="75"/>
      <c r="B31" s="67"/>
      <c r="C31" s="67"/>
      <c r="D31" s="67"/>
      <c r="E31" s="102"/>
      <c r="F31" s="67"/>
      <c r="G31" s="67"/>
      <c r="H31" s="67"/>
      <c r="I31" s="67"/>
      <c r="J31" s="67"/>
      <c r="K31" s="67"/>
    </row>
    <row r="32" spans="1:11" ht="27" customHeight="1" x14ac:dyDescent="0.25">
      <c r="A32" s="75"/>
      <c r="B32" s="354" t="s">
        <v>83</v>
      </c>
      <c r="C32" s="354"/>
      <c r="D32" s="354"/>
      <c r="E32" s="354"/>
      <c r="F32" s="354" t="s">
        <v>84</v>
      </c>
      <c r="G32" s="84" t="s">
        <v>85</v>
      </c>
      <c r="H32" s="113" t="s">
        <v>86</v>
      </c>
      <c r="I32" s="354" t="s">
        <v>87</v>
      </c>
      <c r="J32" s="354"/>
      <c r="K32" s="67"/>
    </row>
    <row r="33" spans="1:11" ht="34.5" customHeight="1" x14ac:dyDescent="0.25">
      <c r="A33" s="75"/>
      <c r="B33" s="84" t="s">
        <v>88</v>
      </c>
      <c r="C33" s="84" t="s">
        <v>89</v>
      </c>
      <c r="D33" s="84" t="s">
        <v>90</v>
      </c>
      <c r="E33" s="84" t="s">
        <v>91</v>
      </c>
      <c r="F33" s="354"/>
      <c r="G33" s="103">
        <f>+H33-2</f>
        <v>6</v>
      </c>
      <c r="H33" s="104">
        <f>EVEN(F34)</f>
        <v>8</v>
      </c>
      <c r="I33" s="354"/>
      <c r="J33" s="354"/>
      <c r="K33" s="67"/>
    </row>
    <row r="34" spans="1:11" x14ac:dyDescent="0.25">
      <c r="A34" s="75"/>
      <c r="B34" s="105">
        <f>AVERAGE(D30,I30)</f>
        <v>17.149999999999999</v>
      </c>
      <c r="C34" s="105">
        <f>25.4*B34/13.61</f>
        <v>32.00661278471712</v>
      </c>
      <c r="D34" s="105">
        <f>+'5.Promedio diarios (T y P)'!H26</f>
        <v>491.5</v>
      </c>
      <c r="E34" s="107">
        <f>1-(C34/D34)</f>
        <v>0.93487972983780854</v>
      </c>
      <c r="F34" s="105">
        <f>+'5.Promedio diarios (T y P)'!E26</f>
        <v>6.8</v>
      </c>
      <c r="G34" s="109">
        <v>1.1100000000000001</v>
      </c>
      <c r="H34" s="110">
        <v>1.113</v>
      </c>
      <c r="I34" s="345">
        <f>-(H34-G34)/(H33-G33)*(H33-F34)+H34</f>
        <v>1.1112</v>
      </c>
      <c r="J34" s="345"/>
      <c r="K34" s="67"/>
    </row>
    <row r="35" spans="1:11" x14ac:dyDescent="0.25">
      <c r="A35" s="75"/>
      <c r="B35" s="75"/>
      <c r="C35" s="67"/>
      <c r="D35" s="67"/>
      <c r="E35" s="102"/>
      <c r="F35" s="67"/>
      <c r="G35" s="67"/>
      <c r="H35" s="67"/>
      <c r="I35" s="67"/>
      <c r="J35" s="67"/>
      <c r="K35" s="67"/>
    </row>
    <row r="36" spans="1:11" ht="17.399999999999999" x14ac:dyDescent="0.25">
      <c r="A36" s="75"/>
      <c r="B36" s="95" t="s">
        <v>93</v>
      </c>
      <c r="C36" s="349" t="s">
        <v>78</v>
      </c>
      <c r="D36" s="349"/>
      <c r="E36" s="350">
        <f>+'5.Promedio diarios (T y P)'!D29</f>
        <v>44027.618055555555</v>
      </c>
      <c r="F36" s="350"/>
      <c r="G36" s="349" t="s">
        <v>79</v>
      </c>
      <c r="H36" s="349"/>
      <c r="I36" s="350">
        <f>+'5.Promedio diarios (T y P)'!G29</f>
        <v>44028.576388888891</v>
      </c>
      <c r="J36" s="351"/>
      <c r="K36" s="96"/>
    </row>
    <row r="37" spans="1:11" ht="10.5" customHeight="1" x14ac:dyDescent="0.25">
      <c r="A37" s="75"/>
      <c r="B37" s="97"/>
      <c r="C37" s="97"/>
      <c r="D37" s="97"/>
      <c r="E37" s="97"/>
      <c r="F37" s="97"/>
      <c r="G37" s="97"/>
      <c r="H37" s="97"/>
      <c r="I37" s="97"/>
      <c r="J37" s="97"/>
      <c r="K37" s="96"/>
    </row>
    <row r="38" spans="1:11" x14ac:dyDescent="0.25">
      <c r="A38" s="75"/>
      <c r="B38" s="352" t="s">
        <v>80</v>
      </c>
      <c r="C38" s="353"/>
      <c r="D38" s="108">
        <v>17.3</v>
      </c>
      <c r="E38" s="99" t="s">
        <v>81</v>
      </c>
      <c r="F38" s="60"/>
      <c r="G38" s="352" t="s">
        <v>82</v>
      </c>
      <c r="H38" s="353"/>
      <c r="I38" s="108">
        <v>17.7</v>
      </c>
      <c r="J38" s="99" t="s">
        <v>81</v>
      </c>
      <c r="K38" s="67"/>
    </row>
    <row r="39" spans="1:11" x14ac:dyDescent="0.25">
      <c r="A39" s="75"/>
      <c r="B39" s="67"/>
      <c r="C39" s="67"/>
      <c r="D39" s="67"/>
      <c r="E39" s="102"/>
      <c r="F39" s="67"/>
      <c r="G39" s="67"/>
      <c r="H39" s="67"/>
      <c r="I39" s="67"/>
      <c r="J39" s="67"/>
      <c r="K39" s="67"/>
    </row>
    <row r="40" spans="1:11" ht="24" customHeight="1" x14ac:dyDescent="0.25">
      <c r="A40" s="75"/>
      <c r="B40" s="354" t="s">
        <v>83</v>
      </c>
      <c r="C40" s="354"/>
      <c r="D40" s="354"/>
      <c r="E40" s="354"/>
      <c r="F40" s="354" t="s">
        <v>84</v>
      </c>
      <c r="G40" s="84" t="s">
        <v>85</v>
      </c>
      <c r="H40" s="113" t="s">
        <v>86</v>
      </c>
      <c r="I40" s="354" t="s">
        <v>87</v>
      </c>
      <c r="J40" s="354"/>
      <c r="K40" s="67"/>
    </row>
    <row r="41" spans="1:11" ht="26.25" customHeight="1" x14ac:dyDescent="0.25">
      <c r="A41" s="75"/>
      <c r="B41" s="84" t="s">
        <v>88</v>
      </c>
      <c r="C41" s="84" t="s">
        <v>89</v>
      </c>
      <c r="D41" s="84" t="s">
        <v>90</v>
      </c>
      <c r="E41" s="84" t="s">
        <v>91</v>
      </c>
      <c r="F41" s="354"/>
      <c r="G41" s="103">
        <f>+H41-2</f>
        <v>8</v>
      </c>
      <c r="H41" s="104">
        <f>EVEN(F42)</f>
        <v>10</v>
      </c>
      <c r="I41" s="354"/>
      <c r="J41" s="354"/>
      <c r="K41" s="67"/>
    </row>
    <row r="42" spans="1:11" x14ac:dyDescent="0.25">
      <c r="A42" s="75"/>
      <c r="B42" s="105">
        <f>AVERAGE(D38,I38)</f>
        <v>17.5</v>
      </c>
      <c r="C42" s="105">
        <f>25.4*B42/13.61</f>
        <v>32.659808963997065</v>
      </c>
      <c r="D42" s="105">
        <f>+'5.Promedio diarios (T y P)'!H33</f>
        <v>491.3</v>
      </c>
      <c r="E42" s="107">
        <f>1-(C42/D42)</f>
        <v>0.93352369435376126</v>
      </c>
      <c r="F42" s="105">
        <f>+'5.Promedio diarios (T y P)'!E33</f>
        <v>8.8000000000000007</v>
      </c>
      <c r="G42" s="70">
        <v>1.1120000000000001</v>
      </c>
      <c r="H42" s="106">
        <v>1.115</v>
      </c>
      <c r="I42" s="345">
        <f>-(H42-G42)/(H41-G41)*(H41-F42)+H42</f>
        <v>1.1132</v>
      </c>
      <c r="J42" s="345"/>
      <c r="K42" s="67"/>
    </row>
    <row r="43" spans="1:11" x14ac:dyDescent="0.25">
      <c r="A43" s="75"/>
      <c r="B43" s="75"/>
      <c r="C43" s="67"/>
      <c r="D43" s="67"/>
      <c r="E43" s="102"/>
      <c r="F43" s="67"/>
      <c r="G43" s="67"/>
      <c r="H43" s="67"/>
      <c r="I43" s="67"/>
      <c r="J43" s="67"/>
      <c r="K43" s="67"/>
    </row>
    <row r="44" spans="1:11" ht="18.75" customHeight="1" x14ac:dyDescent="0.25">
      <c r="A44" s="75"/>
      <c r="B44" s="95" t="s">
        <v>94</v>
      </c>
      <c r="C44" s="349" t="s">
        <v>78</v>
      </c>
      <c r="D44" s="349"/>
      <c r="E44" s="350">
        <f>+'5.Promedio diarios (T y P)'!D36</f>
        <v>44028.579861111109</v>
      </c>
      <c r="F44" s="350"/>
      <c r="G44" s="349" t="s">
        <v>79</v>
      </c>
      <c r="H44" s="349"/>
      <c r="I44" s="350">
        <f>+'5.Promedio diarios (T y P)'!G36</f>
        <v>44029.538194444445</v>
      </c>
      <c r="J44" s="351"/>
      <c r="K44" s="67"/>
    </row>
    <row r="45" spans="1:11" ht="5.25" customHeight="1" x14ac:dyDescent="0.25">
      <c r="A45" s="75"/>
      <c r="B45" s="97"/>
      <c r="C45" s="97"/>
      <c r="D45" s="97"/>
      <c r="E45" s="97"/>
      <c r="F45" s="97"/>
      <c r="G45" s="97"/>
      <c r="H45" s="97"/>
      <c r="I45" s="97"/>
      <c r="J45" s="97"/>
      <c r="K45" s="67"/>
    </row>
    <row r="46" spans="1:11" x14ac:dyDescent="0.25">
      <c r="A46" s="75"/>
      <c r="B46" s="352" t="s">
        <v>80</v>
      </c>
      <c r="C46" s="353"/>
      <c r="D46" s="108">
        <v>17.3</v>
      </c>
      <c r="E46" s="99" t="s">
        <v>81</v>
      </c>
      <c r="F46" s="60"/>
      <c r="G46" s="352" t="s">
        <v>82</v>
      </c>
      <c r="H46" s="353"/>
      <c r="I46" s="108">
        <v>18</v>
      </c>
      <c r="J46" s="99" t="s">
        <v>81</v>
      </c>
      <c r="K46" s="67"/>
    </row>
    <row r="47" spans="1:11" x14ac:dyDescent="0.25">
      <c r="A47" s="75"/>
      <c r="B47" s="67"/>
      <c r="C47" s="67"/>
      <c r="D47" s="67"/>
      <c r="E47" s="102"/>
      <c r="F47" s="67"/>
      <c r="G47" s="67"/>
      <c r="H47" s="67"/>
      <c r="I47" s="67"/>
      <c r="J47" s="67"/>
      <c r="K47" s="67"/>
    </row>
    <row r="48" spans="1:11" ht="27" customHeight="1" x14ac:dyDescent="0.25">
      <c r="A48" s="75"/>
      <c r="B48" s="354" t="s">
        <v>83</v>
      </c>
      <c r="C48" s="354"/>
      <c r="D48" s="354"/>
      <c r="E48" s="354"/>
      <c r="F48" s="354" t="s">
        <v>84</v>
      </c>
      <c r="G48" s="84" t="s">
        <v>85</v>
      </c>
      <c r="H48" s="113" t="s">
        <v>86</v>
      </c>
      <c r="I48" s="354" t="s">
        <v>87</v>
      </c>
      <c r="J48" s="354"/>
      <c r="K48" s="67"/>
    </row>
    <row r="49" spans="1:11" ht="27.75" customHeight="1" x14ac:dyDescent="0.25">
      <c r="A49" s="75"/>
      <c r="B49" s="84" t="s">
        <v>88</v>
      </c>
      <c r="C49" s="84" t="s">
        <v>89</v>
      </c>
      <c r="D49" s="84" t="s">
        <v>90</v>
      </c>
      <c r="E49" s="84" t="s">
        <v>91</v>
      </c>
      <c r="F49" s="354"/>
      <c r="G49" s="103">
        <f>+H49-2</f>
        <v>8</v>
      </c>
      <c r="H49" s="104">
        <f>EVEN(F50)</f>
        <v>10</v>
      </c>
      <c r="I49" s="354"/>
      <c r="J49" s="354"/>
      <c r="K49" s="67"/>
    </row>
    <row r="50" spans="1:11" x14ac:dyDescent="0.25">
      <c r="A50" s="75"/>
      <c r="B50" s="105">
        <f>AVERAGE(D46,I46)</f>
        <v>17.649999999999999</v>
      </c>
      <c r="C50" s="105">
        <f>25.4*B50/13.61</f>
        <v>32.93975018368846</v>
      </c>
      <c r="D50" s="105">
        <f>+'5.Promedio diarios (T y P)'!H40</f>
        <v>491.1</v>
      </c>
      <c r="E50" s="107">
        <f>1-(C50/D50)</f>
        <v>0.932926592987806</v>
      </c>
      <c r="F50" s="105">
        <f>+'5.Promedio diarios (T y P)'!E40</f>
        <v>9.4</v>
      </c>
      <c r="G50" s="109">
        <v>1.111</v>
      </c>
      <c r="H50" s="110">
        <v>1.1140000000000001</v>
      </c>
      <c r="I50" s="345">
        <f>-(H50-G50)/(H49-G49)*(H49-F50)+H50</f>
        <v>1.1131</v>
      </c>
      <c r="J50" s="345"/>
      <c r="K50" s="67"/>
    </row>
    <row r="51" spans="1:11" x14ac:dyDescent="0.25">
      <c r="A51" s="75"/>
      <c r="B51" s="75"/>
      <c r="C51" s="67"/>
      <c r="D51" s="67"/>
      <c r="E51" s="102"/>
      <c r="F51" s="67"/>
      <c r="G51" s="67"/>
      <c r="H51" s="67"/>
      <c r="I51" s="67"/>
      <c r="J51" s="67"/>
      <c r="K51" s="67"/>
    </row>
    <row r="52" spans="1:11" ht="18.75" customHeight="1" x14ac:dyDescent="0.25">
      <c r="A52" s="75"/>
      <c r="B52" s="95" t="s">
        <v>95</v>
      </c>
      <c r="C52" s="349" t="s">
        <v>78</v>
      </c>
      <c r="D52" s="349"/>
      <c r="E52" s="350">
        <f>+'5.Promedio diarios (T y P)'!D43</f>
        <v>44029.541666666664</v>
      </c>
      <c r="F52" s="350"/>
      <c r="G52" s="349" t="s">
        <v>79</v>
      </c>
      <c r="H52" s="349"/>
      <c r="I52" s="350">
        <f>+'5.Promedio diarios (T y P)'!G43</f>
        <v>44030.5</v>
      </c>
      <c r="J52" s="351"/>
      <c r="K52" s="67"/>
    </row>
    <row r="53" spans="1:11" ht="6" customHeight="1" x14ac:dyDescent="0.25">
      <c r="A53" s="75"/>
      <c r="B53" s="97"/>
      <c r="C53" s="97"/>
      <c r="D53" s="97"/>
      <c r="E53" s="97"/>
      <c r="F53" s="97"/>
      <c r="G53" s="97"/>
      <c r="H53" s="97"/>
      <c r="I53" s="97"/>
      <c r="J53" s="97"/>
      <c r="K53" s="67"/>
    </row>
    <row r="54" spans="1:11" x14ac:dyDescent="0.25">
      <c r="A54" s="75"/>
      <c r="B54" s="352" t="s">
        <v>80</v>
      </c>
      <c r="C54" s="353"/>
      <c r="D54" s="98">
        <v>17.7</v>
      </c>
      <c r="E54" s="99" t="s">
        <v>81</v>
      </c>
      <c r="F54" s="60"/>
      <c r="G54" s="352" t="s">
        <v>82</v>
      </c>
      <c r="H54" s="353"/>
      <c r="I54" s="108">
        <v>17.899999999999999</v>
      </c>
      <c r="J54" s="99" t="s">
        <v>81</v>
      </c>
      <c r="K54" s="67"/>
    </row>
    <row r="55" spans="1:11" x14ac:dyDescent="0.25">
      <c r="A55" s="75"/>
      <c r="B55" s="67"/>
      <c r="C55" s="67"/>
      <c r="D55" s="67"/>
      <c r="E55" s="102"/>
      <c r="F55" s="67"/>
      <c r="G55" s="67"/>
      <c r="H55" s="67"/>
      <c r="I55" s="67"/>
      <c r="J55" s="67"/>
      <c r="K55" s="67"/>
    </row>
    <row r="56" spans="1:11" ht="26.25" customHeight="1" x14ac:dyDescent="0.25">
      <c r="A56" s="75"/>
      <c r="B56" s="354" t="s">
        <v>83</v>
      </c>
      <c r="C56" s="354"/>
      <c r="D56" s="354"/>
      <c r="E56" s="354"/>
      <c r="F56" s="354" t="s">
        <v>84</v>
      </c>
      <c r="G56" s="84" t="s">
        <v>85</v>
      </c>
      <c r="H56" s="113" t="s">
        <v>86</v>
      </c>
      <c r="I56" s="354" t="s">
        <v>87</v>
      </c>
      <c r="J56" s="354"/>
      <c r="K56" s="67"/>
    </row>
    <row r="57" spans="1:11" ht="27.75" customHeight="1" x14ac:dyDescent="0.25">
      <c r="A57" s="75"/>
      <c r="B57" s="84" t="s">
        <v>88</v>
      </c>
      <c r="C57" s="84" t="s">
        <v>89</v>
      </c>
      <c r="D57" s="84" t="s">
        <v>90</v>
      </c>
      <c r="E57" s="84" t="s">
        <v>91</v>
      </c>
      <c r="F57" s="354"/>
      <c r="G57" s="103">
        <f>+H57-2</f>
        <v>6</v>
      </c>
      <c r="H57" s="104">
        <f>EVEN(F58)</f>
        <v>8</v>
      </c>
      <c r="I57" s="354"/>
      <c r="J57" s="354"/>
      <c r="K57" s="67"/>
    </row>
    <row r="58" spans="1:11" x14ac:dyDescent="0.25">
      <c r="A58" s="75"/>
      <c r="B58" s="105">
        <f>AVERAGE(D54,I54)</f>
        <v>17.799999999999997</v>
      </c>
      <c r="C58" s="105">
        <f>25.4*B58/13.61</f>
        <v>33.219691403379862</v>
      </c>
      <c r="D58" s="105">
        <f>+'5.Promedio diarios (T y P)'!H47</f>
        <v>491.2</v>
      </c>
      <c r="E58" s="107">
        <f>1-(C58/D58)</f>
        <v>0.932370335090839</v>
      </c>
      <c r="F58" s="105">
        <f>+'5.Promedio diarios (T y P)'!E47</f>
        <v>7.2</v>
      </c>
      <c r="G58" s="109">
        <v>1.1060000000000001</v>
      </c>
      <c r="H58" s="110">
        <v>1.109</v>
      </c>
      <c r="I58" s="345">
        <f>-(H58-G58)/(H57-G57)*(H57-F58)+H58</f>
        <v>1.1078000000000001</v>
      </c>
      <c r="J58" s="345"/>
      <c r="K58" s="67"/>
    </row>
    <row r="59" spans="1:11" x14ac:dyDescent="0.25">
      <c r="A59" s="75"/>
      <c r="B59" s="75"/>
      <c r="C59" s="67"/>
      <c r="D59" s="67"/>
      <c r="E59" s="102"/>
      <c r="F59" s="67"/>
      <c r="G59" s="67"/>
      <c r="H59" s="67"/>
      <c r="I59" s="67"/>
      <c r="J59" s="67"/>
      <c r="K59" s="67"/>
    </row>
    <row r="60" spans="1:11" x14ac:dyDescent="0.25">
      <c r="A60" s="75"/>
      <c r="B60" s="75"/>
      <c r="C60" s="67"/>
      <c r="D60" s="67"/>
      <c r="E60" s="102"/>
      <c r="F60" s="67"/>
      <c r="G60" s="67"/>
      <c r="H60" s="67"/>
      <c r="I60" s="67"/>
      <c r="J60" s="67"/>
      <c r="K60" s="67"/>
    </row>
    <row r="61" spans="1:11" x14ac:dyDescent="0.25">
      <c r="A61" s="75"/>
      <c r="B61" s="333" t="s">
        <v>67</v>
      </c>
      <c r="C61" s="333"/>
      <c r="D61" s="333"/>
      <c r="E61" s="333"/>
      <c r="F61" s="333"/>
      <c r="G61" s="333"/>
      <c r="H61" s="333"/>
      <c r="I61" s="333"/>
      <c r="J61" s="333"/>
      <c r="K61" s="67"/>
    </row>
    <row r="62" spans="1:11" ht="35.25" customHeight="1" x14ac:dyDescent="0.25">
      <c r="A62" s="75"/>
      <c r="B62" s="334" t="s">
        <v>96</v>
      </c>
      <c r="C62" s="334"/>
      <c r="D62" s="334"/>
      <c r="E62" s="334"/>
      <c r="F62" s="334"/>
      <c r="G62" s="334"/>
      <c r="H62" s="334"/>
      <c r="I62" s="334"/>
      <c r="J62" s="334"/>
      <c r="K62" s="67"/>
    </row>
  </sheetData>
  <mergeCells count="67">
    <mergeCell ref="B61:J61"/>
    <mergeCell ref="B62:J62"/>
    <mergeCell ref="B54:C54"/>
    <mergeCell ref="G54:H54"/>
    <mergeCell ref="B56:E56"/>
    <mergeCell ref="F56:F57"/>
    <mergeCell ref="I56:J57"/>
    <mergeCell ref="I58:J58"/>
    <mergeCell ref="B48:E48"/>
    <mergeCell ref="F48:F49"/>
    <mergeCell ref="I48:J49"/>
    <mergeCell ref="I50:J50"/>
    <mergeCell ref="C52:D52"/>
    <mergeCell ref="E52:F52"/>
    <mergeCell ref="G52:H52"/>
    <mergeCell ref="I52:J52"/>
    <mergeCell ref="C44:D44"/>
    <mergeCell ref="E44:F44"/>
    <mergeCell ref="G44:H44"/>
    <mergeCell ref="I44:J44"/>
    <mergeCell ref="B46:C46"/>
    <mergeCell ref="G46:H46"/>
    <mergeCell ref="I42:J42"/>
    <mergeCell ref="B32:E32"/>
    <mergeCell ref="F32:F33"/>
    <mergeCell ref="I32:J33"/>
    <mergeCell ref="I34:J34"/>
    <mergeCell ref="C36:D36"/>
    <mergeCell ref="E36:F36"/>
    <mergeCell ref="G36:H36"/>
    <mergeCell ref="I36:J36"/>
    <mergeCell ref="B38:C38"/>
    <mergeCell ref="G38:H38"/>
    <mergeCell ref="B40:E40"/>
    <mergeCell ref="F40:F41"/>
    <mergeCell ref="I40:J41"/>
    <mergeCell ref="C28:D28"/>
    <mergeCell ref="E28:F28"/>
    <mergeCell ref="G28:H28"/>
    <mergeCell ref="I28:J28"/>
    <mergeCell ref="B30:C30"/>
    <mergeCell ref="G30:H30"/>
    <mergeCell ref="I26:J26"/>
    <mergeCell ref="B17:J17"/>
    <mergeCell ref="B19:J19"/>
    <mergeCell ref="C20:D20"/>
    <mergeCell ref="E20:F20"/>
    <mergeCell ref="G20:H20"/>
    <mergeCell ref="I20:J20"/>
    <mergeCell ref="B22:C22"/>
    <mergeCell ref="G22:H22"/>
    <mergeCell ref="B24:E24"/>
    <mergeCell ref="F24:F25"/>
    <mergeCell ref="I24:J25"/>
    <mergeCell ref="B13:C15"/>
    <mergeCell ref="D13:E13"/>
    <mergeCell ref="F13:J13"/>
    <mergeCell ref="D14:E14"/>
    <mergeCell ref="F14:J14"/>
    <mergeCell ref="D15:E15"/>
    <mergeCell ref="F15:J15"/>
    <mergeCell ref="B11:J11"/>
    <mergeCell ref="B2:C5"/>
    <mergeCell ref="D2:J5"/>
    <mergeCell ref="B7:C7"/>
    <mergeCell ref="D7:J7"/>
    <mergeCell ref="B9:C9"/>
  </mergeCells>
  <printOptions horizontalCentered="1"/>
  <pageMargins left="0.78740157480314965" right="0.70866141732283472" top="0.78740157480314965" bottom="0.78740157480314965" header="0.31496062992125984" footer="0.31496062992125984"/>
  <pageSetup paperSize="9" scale="59"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B775-2F23-4765-B0E2-722ACF4230F8}">
  <sheetPr codeName="Hoja7"/>
  <dimension ref="A1:Q45"/>
  <sheetViews>
    <sheetView showGridLines="0" zoomScaleNormal="100" zoomScaleSheetLayoutView="100" zoomScalePageLayoutView="70" workbookViewId="0">
      <selection activeCell="C6" sqref="C6:F6"/>
    </sheetView>
  </sheetViews>
  <sheetFormatPr baseColWidth="10" defaultColWidth="11.44140625" defaultRowHeight="13.2" x14ac:dyDescent="0.25"/>
  <cols>
    <col min="1" max="1" width="3.33203125" style="68" customWidth="1"/>
    <col min="2" max="2" width="4.33203125" style="68" customWidth="1"/>
    <col min="3" max="3" width="11.6640625" style="68" customWidth="1"/>
    <col min="4" max="4" width="13.44140625" style="68" bestFit="1" customWidth="1"/>
    <col min="5" max="5" width="18.33203125" style="68" customWidth="1"/>
    <col min="6" max="6" width="13.44140625" style="68" customWidth="1"/>
    <col min="7" max="7" width="12.44140625" style="68" customWidth="1"/>
    <col min="8" max="8" width="12.44140625" style="83" customWidth="1"/>
    <col min="9" max="10" width="9.5546875" style="83" customWidth="1"/>
    <col min="11" max="11" width="9" style="83" customWidth="1"/>
    <col min="12" max="12" width="11.6640625" style="83" customWidth="1"/>
    <col min="13" max="13" width="11.6640625" style="68" customWidth="1"/>
    <col min="14" max="14" width="15.6640625" style="68" bestFit="1" customWidth="1"/>
    <col min="15" max="15" width="14" style="68" customWidth="1"/>
    <col min="16" max="16" width="3.109375" style="68" customWidth="1"/>
    <col min="17" max="16384" width="11.44140625" style="68"/>
  </cols>
  <sheetData>
    <row r="1" spans="1:17" s="1" customFormat="1" x14ac:dyDescent="0.25">
      <c r="A1" s="55"/>
      <c r="B1" s="55"/>
      <c r="C1" s="55"/>
      <c r="D1" s="55"/>
      <c r="E1" s="55"/>
      <c r="F1" s="56"/>
      <c r="G1" s="55"/>
      <c r="H1" s="57"/>
      <c r="I1" s="57"/>
      <c r="J1" s="57"/>
      <c r="K1" s="57"/>
      <c r="L1" s="57"/>
      <c r="M1" s="55"/>
      <c r="N1" s="55"/>
      <c r="O1" s="55"/>
      <c r="P1" s="58"/>
    </row>
    <row r="2" spans="1:17" s="1" customFormat="1" ht="12.75" customHeight="1" x14ac:dyDescent="0.25">
      <c r="A2" s="55"/>
      <c r="B2" s="359"/>
      <c r="C2" s="359"/>
      <c r="D2" s="359"/>
      <c r="E2" s="360" t="s">
        <v>231</v>
      </c>
      <c r="F2" s="360"/>
      <c r="G2" s="360"/>
      <c r="H2" s="360"/>
      <c r="I2" s="360"/>
      <c r="J2" s="360"/>
      <c r="K2" s="360"/>
      <c r="L2" s="360"/>
      <c r="M2" s="360"/>
      <c r="N2" s="360"/>
      <c r="O2" s="360"/>
      <c r="P2" s="58"/>
    </row>
    <row r="3" spans="1:17" s="1" customFormat="1" ht="12.75" customHeight="1" x14ac:dyDescent="0.25">
      <c r="A3" s="55"/>
      <c r="B3" s="359"/>
      <c r="C3" s="359"/>
      <c r="D3" s="359"/>
      <c r="E3" s="360"/>
      <c r="F3" s="360"/>
      <c r="G3" s="360"/>
      <c r="H3" s="360"/>
      <c r="I3" s="360"/>
      <c r="J3" s="360"/>
      <c r="K3" s="360"/>
      <c r="L3" s="360"/>
      <c r="M3" s="360"/>
      <c r="N3" s="360"/>
      <c r="O3" s="360"/>
      <c r="P3" s="58"/>
    </row>
    <row r="4" spans="1:17" s="1" customFormat="1" ht="12.75" customHeight="1" x14ac:dyDescent="0.25">
      <c r="A4" s="55"/>
      <c r="B4" s="359"/>
      <c r="C4" s="359"/>
      <c r="D4" s="359"/>
      <c r="E4" s="360"/>
      <c r="F4" s="360"/>
      <c r="G4" s="360"/>
      <c r="H4" s="360"/>
      <c r="I4" s="360"/>
      <c r="J4" s="360"/>
      <c r="K4" s="360"/>
      <c r="L4" s="360"/>
      <c r="M4" s="360"/>
      <c r="N4" s="360"/>
      <c r="O4" s="360"/>
      <c r="P4" s="58"/>
    </row>
    <row r="5" spans="1:17" s="1" customFormat="1" ht="13.5" customHeight="1" x14ac:dyDescent="0.25">
      <c r="A5" s="55"/>
      <c r="B5" s="359"/>
      <c r="C5" s="359"/>
      <c r="D5" s="359"/>
      <c r="E5" s="360"/>
      <c r="F5" s="360"/>
      <c r="G5" s="360"/>
      <c r="H5" s="360"/>
      <c r="I5" s="360"/>
      <c r="J5" s="360"/>
      <c r="K5" s="360"/>
      <c r="L5" s="360"/>
      <c r="M5" s="360"/>
      <c r="N5" s="360"/>
      <c r="O5" s="360"/>
      <c r="P5" s="58"/>
    </row>
    <row r="6" spans="1:17" s="1" customFormat="1" x14ac:dyDescent="0.25">
      <c r="A6" s="55"/>
      <c r="B6" s="55"/>
      <c r="C6" s="55"/>
      <c r="D6" s="55"/>
      <c r="E6" s="55"/>
      <c r="F6" s="56"/>
      <c r="G6" s="55"/>
      <c r="H6" s="57"/>
      <c r="I6" s="57"/>
      <c r="J6" s="57"/>
      <c r="K6" s="57"/>
      <c r="L6" s="57"/>
      <c r="M6" s="55"/>
      <c r="N6" s="55"/>
      <c r="O6" s="55"/>
      <c r="P6" s="58"/>
    </row>
    <row r="7" spans="1:17" s="61" customFormat="1" ht="10.199999999999999" customHeight="1" x14ac:dyDescent="0.2">
      <c r="A7" s="59"/>
      <c r="B7" s="330" t="s">
        <v>35</v>
      </c>
      <c r="C7" s="330"/>
      <c r="D7" s="330"/>
      <c r="E7" s="358" t="s">
        <v>54</v>
      </c>
      <c r="F7" s="358"/>
      <c r="G7" s="358"/>
      <c r="H7" s="358"/>
      <c r="I7" s="358"/>
      <c r="J7" s="358"/>
      <c r="K7" s="358"/>
      <c r="L7" s="358"/>
      <c r="M7" s="358"/>
      <c r="N7" s="358"/>
      <c r="O7" s="358"/>
      <c r="P7" s="60"/>
    </row>
    <row r="8" spans="1:17" s="61" customFormat="1" ht="10.199999999999999" x14ac:dyDescent="0.2">
      <c r="A8" s="60"/>
      <c r="B8" s="203"/>
      <c r="C8" s="203"/>
      <c r="D8" s="203"/>
      <c r="E8" s="204"/>
      <c r="F8" s="204"/>
      <c r="G8" s="204"/>
      <c r="H8" s="205"/>
      <c r="I8" s="205"/>
      <c r="J8" s="205"/>
      <c r="K8" s="206"/>
      <c r="L8" s="206"/>
      <c r="M8" s="207"/>
      <c r="N8" s="207"/>
      <c r="O8" s="207"/>
      <c r="P8" s="60"/>
    </row>
    <row r="9" spans="1:17" s="61" customFormat="1" ht="10.199999999999999" x14ac:dyDescent="0.2">
      <c r="A9" s="59"/>
      <c r="B9" s="8" t="s">
        <v>55</v>
      </c>
      <c r="C9" s="8"/>
      <c r="D9" s="8"/>
      <c r="E9" s="361" t="str">
        <f>'[2]1.1 Datos meteorológicos'!C8</f>
        <v>CA-CC-01</v>
      </c>
      <c r="F9" s="361"/>
      <c r="G9" s="208"/>
      <c r="H9" s="62"/>
      <c r="I9" s="24" t="s">
        <v>53</v>
      </c>
      <c r="J9" s="8"/>
      <c r="K9" s="13" t="s">
        <v>69</v>
      </c>
      <c r="L9" s="4"/>
      <c r="M9" s="4"/>
      <c r="N9" s="362"/>
      <c r="O9" s="361"/>
      <c r="Q9" s="138"/>
    </row>
    <row r="10" spans="1:17" x14ac:dyDescent="0.25">
      <c r="A10" s="63"/>
      <c r="B10" s="63"/>
      <c r="C10" s="63"/>
      <c r="D10" s="63"/>
      <c r="E10" s="63"/>
      <c r="F10" s="63"/>
      <c r="G10" s="64"/>
      <c r="H10" s="65"/>
      <c r="I10" s="66"/>
      <c r="J10" s="66"/>
      <c r="K10" s="66"/>
      <c r="L10" s="66"/>
      <c r="M10" s="63"/>
      <c r="N10" s="63"/>
      <c r="O10" s="63"/>
      <c r="P10" s="67"/>
    </row>
    <row r="11" spans="1:17" ht="55.5" customHeight="1" x14ac:dyDescent="0.25">
      <c r="A11" s="67"/>
      <c r="B11" s="84" t="s">
        <v>56</v>
      </c>
      <c r="C11" s="84" t="s">
        <v>57</v>
      </c>
      <c r="D11" s="84" t="s">
        <v>58</v>
      </c>
      <c r="E11" s="84" t="s">
        <v>59</v>
      </c>
      <c r="F11" s="84" t="s">
        <v>60</v>
      </c>
      <c r="G11" s="84" t="s">
        <v>61</v>
      </c>
      <c r="H11" s="84" t="s">
        <v>62</v>
      </c>
      <c r="I11" s="84" t="s">
        <v>63</v>
      </c>
      <c r="J11" s="84" t="s">
        <v>68</v>
      </c>
      <c r="K11" s="84" t="s">
        <v>232</v>
      </c>
      <c r="L11" s="84" t="s">
        <v>233</v>
      </c>
      <c r="M11" s="84" t="s">
        <v>64</v>
      </c>
      <c r="N11" s="84" t="s">
        <v>65</v>
      </c>
      <c r="O11" s="84" t="s">
        <v>66</v>
      </c>
      <c r="P11" s="67"/>
    </row>
    <row r="12" spans="1:17" x14ac:dyDescent="0.25">
      <c r="A12" s="67"/>
      <c r="B12" s="86">
        <v>1</v>
      </c>
      <c r="C12" s="363" t="s">
        <v>228</v>
      </c>
      <c r="D12" s="70">
        <v>431040</v>
      </c>
      <c r="E12" s="71">
        <v>44025.694444444445</v>
      </c>
      <c r="F12" s="71">
        <v>44026.652777777781</v>
      </c>
      <c r="G12" s="86">
        <v>1380.0000000034925</v>
      </c>
      <c r="H12" s="69">
        <v>7.3</v>
      </c>
      <c r="I12" s="69">
        <v>491.7</v>
      </c>
      <c r="J12" s="73">
        <v>0.93471643985232</v>
      </c>
      <c r="K12" s="73">
        <v>1.11195</v>
      </c>
      <c r="L12" s="69">
        <v>1534.4910000038835</v>
      </c>
      <c r="M12" s="69">
        <f>(K12*(I12/760)*(283.15/(H12+273.15))*G12)</f>
        <v>1002.3331252139216</v>
      </c>
      <c r="N12" s="74">
        <v>7100</v>
      </c>
      <c r="O12" s="87">
        <f t="shared" ref="O12:O16" si="0">IF(N12="","",N12/L12)</f>
        <v>4.6269414418084116</v>
      </c>
      <c r="P12" s="67"/>
    </row>
    <row r="13" spans="1:17" x14ac:dyDescent="0.25">
      <c r="A13" s="67"/>
      <c r="B13" s="86">
        <v>2</v>
      </c>
      <c r="C13" s="363"/>
      <c r="D13" s="70">
        <v>431039</v>
      </c>
      <c r="E13" s="71">
        <v>44026.65625</v>
      </c>
      <c r="F13" s="71">
        <v>44027.614583333336</v>
      </c>
      <c r="G13" s="86">
        <v>1380.0000000034925</v>
      </c>
      <c r="H13" s="69">
        <v>6.8</v>
      </c>
      <c r="I13" s="72">
        <v>491.5</v>
      </c>
      <c r="J13" s="85">
        <v>0.93487972983780854</v>
      </c>
      <c r="K13" s="73">
        <v>1.1112</v>
      </c>
      <c r="L13" s="69">
        <v>1533.4560000038807</v>
      </c>
      <c r="M13" s="69">
        <f t="shared" ref="M13:M16" si="1">(K13*(I13/760)*(283.15/(H13+273.15))*G13)</f>
        <v>1003.0378997947947</v>
      </c>
      <c r="N13" s="74">
        <v>11700</v>
      </c>
      <c r="O13" s="87">
        <f t="shared" si="0"/>
        <v>7.6298243966376544</v>
      </c>
      <c r="P13" s="67"/>
    </row>
    <row r="14" spans="1:17" x14ac:dyDescent="0.25">
      <c r="A14" s="67"/>
      <c r="B14" s="86">
        <v>3</v>
      </c>
      <c r="C14" s="363"/>
      <c r="D14" s="70">
        <v>431038</v>
      </c>
      <c r="E14" s="71">
        <v>44027.618055555555</v>
      </c>
      <c r="F14" s="71">
        <v>44028.576388888891</v>
      </c>
      <c r="G14" s="86">
        <v>1380.0000000034925</v>
      </c>
      <c r="H14" s="69">
        <v>8.8000000000000007</v>
      </c>
      <c r="I14" s="72">
        <v>491.3</v>
      </c>
      <c r="J14" s="85">
        <v>0.93352369435376126</v>
      </c>
      <c r="K14" s="73">
        <v>1.1132</v>
      </c>
      <c r="L14" s="69">
        <v>1536.2160000038878</v>
      </c>
      <c r="M14" s="69">
        <f t="shared" si="1"/>
        <v>997.30942414696904</v>
      </c>
      <c r="N14" s="74">
        <v>12700</v>
      </c>
      <c r="O14" s="87">
        <f t="shared" si="0"/>
        <v>8.2670666104036545</v>
      </c>
      <c r="P14" s="67"/>
    </row>
    <row r="15" spans="1:17" x14ac:dyDescent="0.25">
      <c r="A15" s="67"/>
      <c r="B15" s="86">
        <v>4</v>
      </c>
      <c r="C15" s="363"/>
      <c r="D15" s="70">
        <v>431037</v>
      </c>
      <c r="E15" s="71">
        <v>44028.579861111109</v>
      </c>
      <c r="F15" s="71">
        <v>44029.538194444445</v>
      </c>
      <c r="G15" s="86">
        <v>1380.0000000034925</v>
      </c>
      <c r="H15" s="69">
        <v>9.4</v>
      </c>
      <c r="I15" s="72">
        <v>491.1</v>
      </c>
      <c r="J15" s="85">
        <v>0.932926592987806</v>
      </c>
      <c r="K15" s="73">
        <v>1.1131</v>
      </c>
      <c r="L15" s="69">
        <v>1536.0780000038874</v>
      </c>
      <c r="M15" s="69">
        <f t="shared" si="1"/>
        <v>994.69713105184258</v>
      </c>
      <c r="N15" s="74">
        <v>10800</v>
      </c>
      <c r="O15" s="87">
        <f t="shared" si="0"/>
        <v>7.0308929624489567</v>
      </c>
      <c r="P15" s="67"/>
    </row>
    <row r="16" spans="1:17" x14ac:dyDescent="0.25">
      <c r="A16" s="67"/>
      <c r="B16" s="86">
        <v>5</v>
      </c>
      <c r="C16" s="363"/>
      <c r="D16" s="70">
        <v>431035</v>
      </c>
      <c r="E16" s="71">
        <v>44029.541666666664</v>
      </c>
      <c r="F16" s="71">
        <v>44030.5</v>
      </c>
      <c r="G16" s="86">
        <v>1380.0000000034925</v>
      </c>
      <c r="H16" s="69">
        <v>7.2</v>
      </c>
      <c r="I16" s="72">
        <v>491.2</v>
      </c>
      <c r="J16" s="85">
        <v>0.932370335090839</v>
      </c>
      <c r="K16" s="73">
        <v>1.1078000000000001</v>
      </c>
      <c r="L16" s="69">
        <v>1528.7640000038691</v>
      </c>
      <c r="M16" s="69">
        <f t="shared" si="1"/>
        <v>997.9326193125986</v>
      </c>
      <c r="N16" s="74">
        <v>9400</v>
      </c>
      <c r="O16" s="87">
        <f t="shared" si="0"/>
        <v>6.1487580816765766</v>
      </c>
      <c r="P16" s="67"/>
    </row>
    <row r="17" spans="1:16" ht="13.8" thickBot="1" x14ac:dyDescent="0.3">
      <c r="A17" s="63"/>
      <c r="B17" s="63"/>
      <c r="C17" s="63"/>
      <c r="D17" s="67"/>
      <c r="E17" s="63"/>
      <c r="F17" s="63"/>
      <c r="G17" s="63"/>
      <c r="H17" s="66"/>
      <c r="I17" s="66"/>
      <c r="J17" s="66"/>
      <c r="K17" s="66"/>
      <c r="L17" s="66"/>
      <c r="M17" s="63"/>
      <c r="N17" s="63"/>
      <c r="O17" s="63"/>
      <c r="P17" s="67"/>
    </row>
    <row r="18" spans="1:16" x14ac:dyDescent="0.25">
      <c r="A18" s="75"/>
      <c r="B18" s="76" t="s">
        <v>67</v>
      </c>
      <c r="C18" s="77"/>
      <c r="D18" s="77"/>
      <c r="E18" s="77"/>
      <c r="F18" s="77"/>
      <c r="G18" s="77"/>
      <c r="H18" s="78"/>
      <c r="I18" s="78"/>
      <c r="J18" s="78"/>
      <c r="K18" s="78"/>
      <c r="L18" s="78"/>
      <c r="M18" s="77"/>
      <c r="N18" s="77"/>
      <c r="O18" s="79"/>
      <c r="P18" s="67"/>
    </row>
    <row r="19" spans="1:16" ht="67.5" customHeight="1" thickBot="1" x14ac:dyDescent="0.3">
      <c r="A19" s="75"/>
      <c r="B19" s="355" t="s">
        <v>70</v>
      </c>
      <c r="C19" s="356"/>
      <c r="D19" s="356"/>
      <c r="E19" s="356"/>
      <c r="F19" s="356"/>
      <c r="G19" s="356"/>
      <c r="H19" s="356"/>
      <c r="I19" s="356"/>
      <c r="J19" s="356"/>
      <c r="K19" s="356"/>
      <c r="L19" s="356"/>
      <c r="M19" s="356"/>
      <c r="N19" s="356"/>
      <c r="O19" s="357"/>
      <c r="P19" s="67"/>
    </row>
    <row r="20" spans="1:16" ht="11.25" customHeight="1" x14ac:dyDescent="0.25">
      <c r="A20" s="75"/>
      <c r="B20" s="80"/>
      <c r="C20" s="80"/>
      <c r="D20" s="80"/>
      <c r="E20" s="80"/>
      <c r="F20" s="80"/>
      <c r="G20" s="80"/>
      <c r="H20" s="80"/>
      <c r="I20" s="80"/>
      <c r="J20" s="80"/>
      <c r="K20" s="80"/>
      <c r="L20" s="80"/>
      <c r="M20" s="80"/>
      <c r="N20" s="80"/>
      <c r="O20" s="80"/>
      <c r="P20" s="67"/>
    </row>
    <row r="21" spans="1:16" x14ac:dyDescent="0.25">
      <c r="A21" s="81"/>
      <c r="B21" s="81"/>
      <c r="C21" s="81"/>
      <c r="D21" s="81"/>
      <c r="E21" s="81"/>
      <c r="F21" s="81"/>
      <c r="G21" s="81"/>
      <c r="H21" s="82"/>
      <c r="I21" s="82"/>
      <c r="J21" s="82"/>
      <c r="K21" s="82"/>
      <c r="L21" s="82"/>
      <c r="M21" s="81"/>
      <c r="N21" s="81"/>
      <c r="O21" s="81"/>
    </row>
    <row r="22" spans="1:16" x14ac:dyDescent="0.25">
      <c r="A22" s="81"/>
      <c r="B22" s="81"/>
      <c r="C22" s="81"/>
      <c r="D22" s="81"/>
      <c r="E22" s="81"/>
      <c r="F22" s="81"/>
      <c r="G22" s="81"/>
      <c r="H22" s="82"/>
      <c r="I22" s="82"/>
      <c r="J22" s="82"/>
      <c r="K22" s="82"/>
      <c r="L22" s="82"/>
      <c r="M22" s="81"/>
      <c r="N22" s="81"/>
      <c r="O22" s="81"/>
    </row>
    <row r="23" spans="1:16" x14ac:dyDescent="0.25">
      <c r="A23" s="81"/>
      <c r="B23" s="81"/>
      <c r="C23" s="81"/>
      <c r="D23" s="81"/>
      <c r="E23" s="81"/>
      <c r="F23" s="81"/>
      <c r="G23" s="81"/>
      <c r="H23" s="82"/>
      <c r="I23" s="82"/>
      <c r="J23" s="82"/>
      <c r="K23" s="82"/>
      <c r="L23" s="82"/>
      <c r="M23" s="81"/>
      <c r="N23" s="81"/>
      <c r="O23" s="81"/>
    </row>
    <row r="24" spans="1:16" x14ac:dyDescent="0.25">
      <c r="A24" s="81"/>
      <c r="B24" s="81"/>
      <c r="C24" s="81"/>
      <c r="D24" s="81"/>
      <c r="E24" s="81"/>
      <c r="F24" s="81"/>
      <c r="G24" s="81"/>
      <c r="H24" s="82"/>
      <c r="I24" s="82"/>
      <c r="J24" s="82"/>
      <c r="K24" s="82"/>
      <c r="L24" s="82"/>
      <c r="M24" s="81"/>
      <c r="N24" s="81"/>
      <c r="O24" s="81"/>
    </row>
    <row r="25" spans="1:16" x14ac:dyDescent="0.25">
      <c r="A25" s="81"/>
      <c r="B25" s="81"/>
      <c r="C25" s="81"/>
      <c r="D25" s="81"/>
      <c r="E25" s="81"/>
      <c r="F25" s="81"/>
      <c r="G25" s="81"/>
      <c r="H25" s="82"/>
      <c r="I25" s="82"/>
      <c r="J25" s="82"/>
      <c r="K25" s="82"/>
      <c r="L25" s="82"/>
      <c r="M25" s="81"/>
      <c r="N25" s="81"/>
      <c r="O25" s="81"/>
    </row>
    <row r="26" spans="1:16" x14ac:dyDescent="0.25">
      <c r="A26" s="81"/>
      <c r="B26" s="81"/>
      <c r="C26" s="81"/>
      <c r="D26" s="81"/>
      <c r="E26" s="81"/>
      <c r="F26" s="81"/>
      <c r="G26" s="81"/>
      <c r="H26" s="82"/>
      <c r="I26" s="82"/>
      <c r="J26" s="82"/>
      <c r="K26" s="82"/>
      <c r="L26" s="82"/>
      <c r="M26" s="81"/>
      <c r="N26" s="81"/>
      <c r="O26" s="81"/>
    </row>
    <row r="27" spans="1:16" x14ac:dyDescent="0.25">
      <c r="A27" s="81"/>
      <c r="B27" s="81"/>
      <c r="C27" s="81"/>
      <c r="D27" s="81"/>
      <c r="E27" s="81"/>
      <c r="F27" s="81"/>
      <c r="G27" s="81"/>
      <c r="H27" s="82"/>
      <c r="I27" s="82"/>
      <c r="J27" s="82"/>
      <c r="K27" s="82"/>
      <c r="L27" s="82"/>
      <c r="M27" s="81"/>
      <c r="N27" s="81"/>
      <c r="O27" s="81"/>
    </row>
    <row r="28" spans="1:16" x14ac:dyDescent="0.25">
      <c r="A28" s="81"/>
      <c r="B28" s="81"/>
      <c r="C28" s="81"/>
      <c r="D28" s="81"/>
      <c r="E28" s="81"/>
      <c r="F28" s="81"/>
      <c r="G28" s="81"/>
      <c r="H28" s="82"/>
      <c r="I28" s="82"/>
      <c r="J28" s="82"/>
      <c r="K28" s="82"/>
      <c r="L28" s="82"/>
      <c r="M28" s="81"/>
      <c r="N28" s="81"/>
      <c r="O28" s="81"/>
    </row>
    <row r="29" spans="1:16" x14ac:dyDescent="0.25">
      <c r="A29" s="81"/>
      <c r="B29" s="81"/>
      <c r="C29" s="81"/>
      <c r="D29" s="81"/>
      <c r="E29" s="81"/>
      <c r="F29" s="81"/>
      <c r="G29" s="81"/>
      <c r="H29" s="82"/>
      <c r="I29" s="82"/>
      <c r="J29" s="82"/>
      <c r="K29" s="82"/>
      <c r="L29" s="82"/>
      <c r="M29" s="81"/>
      <c r="N29" s="81"/>
      <c r="O29" s="81"/>
    </row>
    <row r="30" spans="1:16" x14ac:dyDescent="0.25">
      <c r="A30" s="81"/>
      <c r="B30" s="81"/>
      <c r="C30" s="81"/>
      <c r="D30" s="81"/>
      <c r="E30" s="81"/>
      <c r="F30" s="81"/>
      <c r="G30" s="81"/>
      <c r="H30" s="82"/>
      <c r="I30" s="82"/>
      <c r="J30" s="82"/>
      <c r="K30" s="82"/>
      <c r="L30" s="82"/>
      <c r="M30" s="81"/>
      <c r="N30" s="81"/>
      <c r="O30" s="81"/>
    </row>
    <row r="31" spans="1:16" x14ac:dyDescent="0.25">
      <c r="A31" s="81"/>
      <c r="B31" s="81"/>
      <c r="C31" s="81"/>
      <c r="D31" s="81"/>
      <c r="E31" s="81"/>
      <c r="F31" s="81"/>
      <c r="G31" s="81"/>
      <c r="H31" s="82"/>
      <c r="I31" s="82"/>
      <c r="J31" s="82"/>
      <c r="K31" s="82"/>
      <c r="L31" s="82"/>
      <c r="M31" s="81"/>
      <c r="N31" s="81"/>
      <c r="O31" s="81"/>
    </row>
    <row r="32" spans="1:16" x14ac:dyDescent="0.25">
      <c r="A32" s="81"/>
      <c r="B32" s="81"/>
      <c r="C32" s="81"/>
      <c r="D32" s="81"/>
      <c r="E32" s="81"/>
      <c r="F32" s="81"/>
      <c r="G32" s="81"/>
      <c r="H32" s="82"/>
      <c r="I32" s="82"/>
      <c r="J32" s="82"/>
      <c r="K32" s="82"/>
      <c r="L32" s="82"/>
      <c r="M32" s="81"/>
      <c r="N32" s="81"/>
      <c r="O32" s="81"/>
    </row>
    <row r="33" spans="1:15" x14ac:dyDescent="0.25">
      <c r="A33" s="81"/>
      <c r="B33" s="81"/>
      <c r="C33" s="81"/>
      <c r="D33" s="81"/>
      <c r="E33" s="81"/>
      <c r="F33" s="81"/>
      <c r="G33" s="81"/>
      <c r="H33" s="82"/>
      <c r="I33" s="82"/>
      <c r="J33" s="82"/>
      <c r="K33" s="82"/>
      <c r="L33" s="82"/>
      <c r="M33" s="81"/>
      <c r="N33" s="81"/>
      <c r="O33" s="81"/>
    </row>
    <row r="34" spans="1:15" x14ac:dyDescent="0.25">
      <c r="A34" s="81"/>
      <c r="B34" s="81"/>
      <c r="C34" s="81"/>
      <c r="D34" s="81"/>
      <c r="E34" s="81"/>
      <c r="F34" s="81"/>
      <c r="G34" s="81"/>
      <c r="H34" s="82"/>
      <c r="I34" s="82"/>
      <c r="J34" s="82"/>
      <c r="K34" s="82"/>
      <c r="L34" s="82"/>
      <c r="M34" s="81"/>
      <c r="N34" s="81"/>
      <c r="O34" s="81"/>
    </row>
    <row r="35" spans="1:15" x14ac:dyDescent="0.25">
      <c r="A35" s="81"/>
      <c r="B35" s="81"/>
      <c r="C35" s="81"/>
      <c r="D35" s="81"/>
      <c r="E35" s="81"/>
      <c r="F35" s="81"/>
      <c r="G35" s="81"/>
      <c r="H35" s="82"/>
      <c r="I35" s="82"/>
      <c r="J35" s="82"/>
      <c r="K35" s="82"/>
      <c r="L35" s="82"/>
      <c r="M35" s="81"/>
      <c r="N35" s="81"/>
      <c r="O35" s="81"/>
    </row>
    <row r="36" spans="1:15" x14ac:dyDescent="0.25">
      <c r="A36" s="81"/>
      <c r="B36" s="81"/>
      <c r="C36" s="81"/>
      <c r="D36" s="81"/>
      <c r="E36" s="81"/>
      <c r="F36" s="81"/>
      <c r="G36" s="81"/>
      <c r="H36" s="82"/>
      <c r="I36" s="82"/>
      <c r="J36" s="82"/>
      <c r="K36" s="82"/>
      <c r="L36" s="82"/>
      <c r="M36" s="81"/>
      <c r="N36" s="81"/>
      <c r="O36" s="81"/>
    </row>
    <row r="37" spans="1:15" x14ac:dyDescent="0.25">
      <c r="A37" s="81"/>
      <c r="B37" s="81"/>
      <c r="C37" s="81"/>
      <c r="D37" s="81"/>
      <c r="E37" s="81"/>
      <c r="F37" s="81"/>
      <c r="G37" s="81"/>
      <c r="H37" s="82"/>
      <c r="I37" s="82"/>
      <c r="J37" s="82"/>
      <c r="K37" s="82"/>
      <c r="L37" s="82"/>
      <c r="M37" s="81"/>
      <c r="N37" s="81"/>
      <c r="O37" s="81"/>
    </row>
    <row r="38" spans="1:15" x14ac:dyDescent="0.25">
      <c r="A38" s="81"/>
      <c r="B38" s="81"/>
      <c r="C38" s="81"/>
      <c r="D38" s="81"/>
      <c r="E38" s="81"/>
      <c r="F38" s="81"/>
      <c r="G38" s="81"/>
      <c r="H38" s="82"/>
      <c r="I38" s="82"/>
      <c r="J38" s="82"/>
      <c r="K38" s="82"/>
      <c r="L38" s="82"/>
      <c r="M38" s="81"/>
      <c r="N38" s="81"/>
      <c r="O38" s="81"/>
    </row>
    <row r="39" spans="1:15" x14ac:dyDescent="0.25">
      <c r="A39" s="81"/>
      <c r="B39" s="81"/>
      <c r="C39" s="81"/>
      <c r="D39" s="81"/>
      <c r="E39" s="81"/>
      <c r="F39" s="81"/>
      <c r="G39" s="81"/>
      <c r="H39" s="82"/>
      <c r="I39" s="82"/>
      <c r="J39" s="82"/>
      <c r="K39" s="82"/>
      <c r="L39" s="82"/>
      <c r="M39" s="81"/>
      <c r="N39" s="81"/>
      <c r="O39" s="81"/>
    </row>
    <row r="40" spans="1:15" x14ac:dyDescent="0.25">
      <c r="A40" s="81"/>
      <c r="B40" s="81"/>
      <c r="C40" s="81"/>
      <c r="D40" s="81"/>
      <c r="E40" s="81"/>
      <c r="F40" s="81"/>
      <c r="G40" s="81"/>
      <c r="H40" s="82"/>
      <c r="I40" s="82"/>
      <c r="J40" s="82"/>
      <c r="K40" s="82"/>
      <c r="L40" s="82"/>
      <c r="M40" s="81"/>
      <c r="N40" s="81"/>
      <c r="O40" s="81"/>
    </row>
    <row r="41" spans="1:15" x14ac:dyDescent="0.25">
      <c r="A41" s="81"/>
      <c r="B41" s="81"/>
      <c r="C41" s="81"/>
      <c r="D41" s="81"/>
      <c r="E41" s="81"/>
      <c r="F41" s="81"/>
      <c r="G41" s="81"/>
      <c r="H41" s="82"/>
      <c r="I41" s="82"/>
      <c r="J41" s="82"/>
      <c r="K41" s="82"/>
      <c r="L41" s="82"/>
      <c r="M41" s="81"/>
      <c r="N41" s="81"/>
      <c r="O41" s="81"/>
    </row>
    <row r="42" spans="1:15" x14ac:dyDescent="0.25">
      <c r="A42" s="61"/>
      <c r="B42" s="61"/>
      <c r="C42" s="61"/>
      <c r="D42" s="61"/>
      <c r="E42" s="61"/>
      <c r="F42" s="61"/>
      <c r="G42" s="61"/>
      <c r="H42" s="62"/>
      <c r="I42" s="62"/>
      <c r="J42" s="62"/>
      <c r="K42" s="62"/>
      <c r="L42" s="62"/>
      <c r="M42" s="61"/>
      <c r="N42" s="61"/>
      <c r="O42" s="61"/>
    </row>
    <row r="43" spans="1:15" x14ac:dyDescent="0.25">
      <c r="A43" s="61"/>
      <c r="B43" s="61"/>
      <c r="C43" s="61"/>
      <c r="D43" s="61"/>
      <c r="E43" s="61"/>
      <c r="F43" s="61"/>
      <c r="G43" s="61"/>
      <c r="H43" s="62"/>
      <c r="I43" s="62"/>
      <c r="J43" s="62"/>
      <c r="K43" s="62"/>
      <c r="L43" s="62"/>
      <c r="M43" s="61"/>
      <c r="N43" s="61"/>
      <c r="O43" s="61"/>
    </row>
    <row r="44" spans="1:15" x14ac:dyDescent="0.25">
      <c r="A44" s="61"/>
      <c r="B44" s="61"/>
      <c r="C44" s="61"/>
      <c r="D44" s="61"/>
      <c r="E44" s="61"/>
      <c r="F44" s="61"/>
      <c r="G44" s="61"/>
      <c r="H44" s="62"/>
      <c r="I44" s="62"/>
      <c r="J44" s="62"/>
      <c r="K44" s="62"/>
      <c r="L44" s="62"/>
      <c r="M44" s="61"/>
      <c r="N44" s="61"/>
      <c r="O44" s="61"/>
    </row>
    <row r="45" spans="1:15" x14ac:dyDescent="0.25">
      <c r="A45" s="61"/>
      <c r="B45" s="61"/>
      <c r="C45" s="61"/>
      <c r="D45" s="61"/>
      <c r="E45" s="61"/>
      <c r="F45" s="61"/>
      <c r="G45" s="61"/>
      <c r="H45" s="62"/>
      <c r="I45" s="62"/>
      <c r="J45" s="62"/>
      <c r="K45" s="62"/>
      <c r="L45" s="62"/>
      <c r="M45" s="61"/>
      <c r="N45" s="61"/>
      <c r="O45" s="61"/>
    </row>
  </sheetData>
  <mergeCells count="8">
    <mergeCell ref="B19:O19"/>
    <mergeCell ref="E7:O7"/>
    <mergeCell ref="B2:D5"/>
    <mergeCell ref="E2:O5"/>
    <mergeCell ref="B7:D7"/>
    <mergeCell ref="E9:F9"/>
    <mergeCell ref="N9:O9"/>
    <mergeCell ref="C12:C16"/>
  </mergeCells>
  <printOptions horizontalCentered="1"/>
  <pageMargins left="0" right="0" top="0.78740157480314965" bottom="0.78740157480314965" header="0.31496062992125984" footer="0.31496062992125984"/>
  <pageSetup paperSize="9" scale="85"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3DA5-C7D1-431E-8DE1-B5D10CEA009E}">
  <sheetPr codeName="Hoja8"/>
  <dimension ref="A1:V100"/>
  <sheetViews>
    <sheetView showGridLines="0" view="pageBreakPreview" zoomScale="80" zoomScaleNormal="80" zoomScaleSheetLayoutView="80" zoomScalePageLayoutView="60" workbookViewId="0">
      <selection activeCell="C6" sqref="C6:F6"/>
    </sheetView>
  </sheetViews>
  <sheetFormatPr baseColWidth="10" defaultColWidth="11.44140625" defaultRowHeight="11.4" x14ac:dyDescent="0.2"/>
  <cols>
    <col min="1" max="1" width="2.109375" style="142" customWidth="1"/>
    <col min="2" max="2" width="15" style="177" customWidth="1"/>
    <col min="3" max="3" width="9.33203125" style="177" customWidth="1"/>
    <col min="4" max="4" width="11.44140625" style="177" customWidth="1"/>
    <col min="5" max="5" width="13" style="142" customWidth="1"/>
    <col min="6" max="7" width="11.109375" style="142" customWidth="1"/>
    <col min="8" max="8" width="11.109375" style="178" customWidth="1"/>
    <col min="9" max="9" width="13.109375" style="142" customWidth="1"/>
    <col min="10" max="10" width="11.109375" style="142" customWidth="1"/>
    <col min="11" max="11" width="3.109375" style="139" customWidth="1"/>
    <col min="12" max="13" width="11.44140625" style="142"/>
    <col min="14" max="14" width="16.88671875" style="142" customWidth="1"/>
    <col min="15" max="15" width="18.33203125" style="142" customWidth="1"/>
    <col min="16" max="16384" width="11.44140625" style="142"/>
  </cols>
  <sheetData>
    <row r="1" spans="1:12" ht="12" thickBot="1" x14ac:dyDescent="0.25">
      <c r="A1" s="139"/>
      <c r="B1" s="140"/>
      <c r="C1" s="140"/>
      <c r="D1" s="140"/>
      <c r="E1" s="139"/>
      <c r="F1" s="139"/>
      <c r="G1" s="139"/>
      <c r="H1" s="141"/>
      <c r="I1" s="139"/>
      <c r="J1" s="139"/>
    </row>
    <row r="2" spans="1:12" s="144" customFormat="1" ht="12" customHeight="1" x14ac:dyDescent="0.25">
      <c r="A2" s="143"/>
      <c r="B2" s="368"/>
      <c r="C2" s="368"/>
      <c r="D2" s="368"/>
      <c r="E2" s="369" t="s">
        <v>229</v>
      </c>
      <c r="F2" s="370"/>
      <c r="G2" s="370"/>
      <c r="H2" s="370"/>
      <c r="I2" s="370"/>
      <c r="J2"/>
      <c r="K2"/>
      <c r="L2"/>
    </row>
    <row r="3" spans="1:12" s="144" customFormat="1" ht="12" customHeight="1" x14ac:dyDescent="0.25">
      <c r="A3" s="143"/>
      <c r="B3" s="368"/>
      <c r="C3" s="368"/>
      <c r="D3" s="368"/>
      <c r="E3" s="371"/>
      <c r="F3" s="372"/>
      <c r="G3" s="372"/>
      <c r="H3" s="372"/>
      <c r="I3" s="372"/>
      <c r="J3"/>
      <c r="K3"/>
      <c r="L3"/>
    </row>
    <row r="4" spans="1:12" s="144" customFormat="1" ht="12" customHeight="1" x14ac:dyDescent="0.25">
      <c r="A4" s="143"/>
      <c r="B4" s="368"/>
      <c r="C4" s="368"/>
      <c r="D4" s="368"/>
      <c r="E4" s="371"/>
      <c r="F4" s="372"/>
      <c r="G4" s="372"/>
      <c r="H4" s="372"/>
      <c r="I4" s="372"/>
      <c r="J4"/>
      <c r="K4"/>
      <c r="L4"/>
    </row>
    <row r="5" spans="1:12" s="144" customFormat="1" ht="12" customHeight="1" thickBot="1" x14ac:dyDescent="0.3">
      <c r="A5" s="143"/>
      <c r="B5" s="368"/>
      <c r="C5" s="368"/>
      <c r="D5" s="368"/>
      <c r="E5" s="373"/>
      <c r="F5" s="374"/>
      <c r="G5" s="374"/>
      <c r="H5" s="374"/>
      <c r="I5" s="374"/>
      <c r="J5"/>
      <c r="K5"/>
      <c r="L5"/>
    </row>
    <row r="6" spans="1:12" s="148" customFormat="1" ht="12" customHeight="1" x14ac:dyDescent="0.25">
      <c r="A6" s="145"/>
      <c r="B6" s="146"/>
      <c r="C6" s="146"/>
      <c r="D6" s="146"/>
      <c r="E6" s="147"/>
      <c r="F6" s="147"/>
      <c r="G6" s="147"/>
      <c r="H6" s="141"/>
      <c r="I6" s="141"/>
      <c r="J6"/>
      <c r="K6"/>
      <c r="L6"/>
    </row>
    <row r="7" spans="1:12" s="144" customFormat="1" ht="34.950000000000003" customHeight="1" x14ac:dyDescent="0.25">
      <c r="A7" s="149"/>
      <c r="B7" s="271" t="s">
        <v>35</v>
      </c>
      <c r="C7" s="271"/>
      <c r="D7" s="271"/>
      <c r="E7" s="324" t="str">
        <f>+'3.3'!D6</f>
        <v>Evaluación de seguimiento de la calidad del aire en el área de influencia del complejo metalúrgico La Oroya, ubicada en el distrito La Oroya, provincia de Yauli, departamento de Junín, en enero de 2022</v>
      </c>
      <c r="F7" s="324"/>
      <c r="G7" s="324"/>
      <c r="H7" s="324"/>
      <c r="I7" s="324"/>
      <c r="J7"/>
      <c r="K7"/>
      <c r="L7"/>
    </row>
    <row r="8" spans="1:12" s="144" customFormat="1" ht="13.2" x14ac:dyDescent="0.25">
      <c r="A8" s="149"/>
      <c r="B8" s="150"/>
      <c r="C8" s="150"/>
      <c r="D8" s="150"/>
      <c r="E8" s="151"/>
      <c r="F8" s="151"/>
      <c r="G8" s="151"/>
      <c r="H8" s="151"/>
      <c r="I8" s="151"/>
      <c r="J8"/>
      <c r="K8"/>
      <c r="L8"/>
    </row>
    <row r="9" spans="1:12" s="144" customFormat="1" ht="25.5" customHeight="1" x14ac:dyDescent="0.2">
      <c r="A9" s="149"/>
      <c r="B9" s="8" t="s">
        <v>55</v>
      </c>
      <c r="C9" s="8"/>
      <c r="D9" s="8"/>
      <c r="E9" s="4" t="str">
        <f>+'[2]1.1 Datos meteorológicos'!C8</f>
        <v>CA-CC-01</v>
      </c>
      <c r="F9" s="4"/>
      <c r="G9" s="24" t="s">
        <v>53</v>
      </c>
      <c r="H9" s="24"/>
      <c r="I9" s="13" t="s">
        <v>69</v>
      </c>
      <c r="J9" s="151"/>
      <c r="K9" s="143"/>
    </row>
    <row r="10" spans="1:12" x14ac:dyDescent="0.2">
      <c r="A10" s="139"/>
      <c r="B10" s="140"/>
      <c r="C10" s="140"/>
      <c r="D10" s="140"/>
      <c r="E10" s="139"/>
      <c r="F10" s="139"/>
      <c r="G10" s="139"/>
      <c r="H10" s="141"/>
      <c r="I10" s="139"/>
      <c r="J10" s="139"/>
    </row>
    <row r="11" spans="1:12" ht="16.95" customHeight="1" x14ac:dyDescent="0.25">
      <c r="A11" s="139"/>
      <c r="B11" s="365" t="s">
        <v>108</v>
      </c>
      <c r="C11" s="365"/>
      <c r="D11" s="365"/>
      <c r="E11" s="365"/>
      <c r="F11" s="365"/>
      <c r="G11" s="365"/>
      <c r="H11" s="365"/>
      <c r="I11" s="365"/>
      <c r="J11"/>
    </row>
    <row r="12" spans="1:12" s="153" customFormat="1" ht="14.4" customHeight="1" x14ac:dyDescent="0.25">
      <c r="A12" s="152"/>
      <c r="B12" s="364" t="s">
        <v>184</v>
      </c>
      <c r="C12" s="364"/>
      <c r="D12" s="365" t="s">
        <v>109</v>
      </c>
      <c r="E12" s="366" t="s">
        <v>110</v>
      </c>
      <c r="F12" s="366"/>
      <c r="G12" s="366"/>
      <c r="H12" s="366"/>
      <c r="I12" s="366"/>
      <c r="J12"/>
      <c r="K12" s="152"/>
    </row>
    <row r="13" spans="1:12" ht="16.95" customHeight="1" x14ac:dyDescent="0.25">
      <c r="A13" s="139"/>
      <c r="B13" s="364"/>
      <c r="C13" s="364"/>
      <c r="D13" s="365"/>
      <c r="E13" s="154">
        <f>'7.Conc. PM10 y VM'!$E12</f>
        <v>44025.694444444445</v>
      </c>
      <c r="F13" s="154">
        <f>'7.Conc. PM10 y VM'!$E13</f>
        <v>44026.65625</v>
      </c>
      <c r="G13" s="154">
        <f>'7.Conc. PM10 y VM'!$E14</f>
        <v>44027.618055555555</v>
      </c>
      <c r="H13" s="154">
        <f>'7.Conc. PM10 y VM'!$E15</f>
        <v>44028.579861111109</v>
      </c>
      <c r="I13" s="154">
        <f>'7.Conc. PM10 y VM'!$E16</f>
        <v>44029.541666666664</v>
      </c>
      <c r="J13"/>
    </row>
    <row r="14" spans="1:12" ht="13.2" x14ac:dyDescent="0.25">
      <c r="A14" s="139"/>
      <c r="B14" s="179" t="s">
        <v>111</v>
      </c>
      <c r="C14" s="155" t="s">
        <v>112</v>
      </c>
      <c r="D14" s="188" t="s">
        <v>113</v>
      </c>
      <c r="E14" s="157" t="s">
        <v>186</v>
      </c>
      <c r="F14" s="157">
        <v>0.35709999999999997</v>
      </c>
      <c r="G14" s="157">
        <v>0.17949999999999999</v>
      </c>
      <c r="H14" s="157">
        <v>0.2336</v>
      </c>
      <c r="I14" s="157">
        <v>0.47089999999999999</v>
      </c>
      <c r="J14"/>
    </row>
    <row r="15" spans="1:12" ht="13.2" x14ac:dyDescent="0.25">
      <c r="A15" s="139"/>
      <c r="B15" s="179" t="s">
        <v>114</v>
      </c>
      <c r="C15" s="155" t="s">
        <v>115</v>
      </c>
      <c r="D15" s="188" t="s">
        <v>113</v>
      </c>
      <c r="E15" s="157">
        <v>50.79</v>
      </c>
      <c r="F15" s="157">
        <v>60.69</v>
      </c>
      <c r="G15" s="157">
        <v>65.180000000000007</v>
      </c>
      <c r="H15" s="157">
        <v>63.77</v>
      </c>
      <c r="I15" s="157">
        <v>56.41</v>
      </c>
      <c r="J15"/>
    </row>
    <row r="16" spans="1:12" ht="13.2" x14ac:dyDescent="0.25">
      <c r="A16" s="139"/>
      <c r="B16" s="179" t="s">
        <v>116</v>
      </c>
      <c r="C16" s="155" t="s">
        <v>117</v>
      </c>
      <c r="D16" s="188" t="s">
        <v>113</v>
      </c>
      <c r="E16" s="157">
        <v>3.258</v>
      </c>
      <c r="F16" s="157">
        <v>5.016</v>
      </c>
      <c r="G16" s="157">
        <v>3.153</v>
      </c>
      <c r="H16" s="157">
        <v>5.8609999999999998</v>
      </c>
      <c r="I16" s="157">
        <v>16.73</v>
      </c>
      <c r="J16"/>
    </row>
    <row r="17" spans="1:10" ht="13.2" x14ac:dyDescent="0.25">
      <c r="A17" s="139"/>
      <c r="B17" s="179" t="s">
        <v>118</v>
      </c>
      <c r="C17" s="155" t="s">
        <v>119</v>
      </c>
      <c r="D17" s="188" t="s">
        <v>113</v>
      </c>
      <c r="E17" s="157">
        <v>2.37</v>
      </c>
      <c r="F17" s="157">
        <v>2.25</v>
      </c>
      <c r="G17" s="157">
        <v>6.06</v>
      </c>
      <c r="H17" s="157">
        <v>3.09</v>
      </c>
      <c r="I17" s="157">
        <v>3.61</v>
      </c>
      <c r="J17"/>
    </row>
    <row r="18" spans="1:10" ht="13.2" x14ac:dyDescent="0.25">
      <c r="A18" s="139"/>
      <c r="B18" s="179" t="s">
        <v>120</v>
      </c>
      <c r="C18" s="155" t="s">
        <v>121</v>
      </c>
      <c r="D18" s="188" t="s">
        <v>113</v>
      </c>
      <c r="E18" s="157">
        <v>8.7550000000000008</v>
      </c>
      <c r="F18" s="157">
        <v>7.0289999999999999</v>
      </c>
      <c r="G18" s="157">
        <v>6.6550000000000002</v>
      </c>
      <c r="H18" s="157">
        <v>7.7770000000000001</v>
      </c>
      <c r="I18" s="157">
        <v>5.0270000000000001</v>
      </c>
      <c r="J18"/>
    </row>
    <row r="19" spans="1:10" ht="13.2" x14ac:dyDescent="0.25">
      <c r="A19" s="139"/>
      <c r="B19" s="179" t="s">
        <v>122</v>
      </c>
      <c r="C19" s="155" t="s">
        <v>123</v>
      </c>
      <c r="D19" s="188" t="s">
        <v>113</v>
      </c>
      <c r="E19" s="157" t="s">
        <v>187</v>
      </c>
      <c r="F19" s="157" t="s">
        <v>187</v>
      </c>
      <c r="G19" s="157" t="s">
        <v>187</v>
      </c>
      <c r="H19" s="157" t="s">
        <v>187</v>
      </c>
      <c r="I19" s="157" t="s">
        <v>187</v>
      </c>
      <c r="J19"/>
    </row>
    <row r="20" spans="1:10" ht="13.2" x14ac:dyDescent="0.25">
      <c r="A20" s="139"/>
      <c r="B20" s="179" t="s">
        <v>124</v>
      </c>
      <c r="C20" s="155" t="s">
        <v>125</v>
      </c>
      <c r="D20" s="188" t="s">
        <v>113</v>
      </c>
      <c r="E20" s="157">
        <v>0.29809999999999998</v>
      </c>
      <c r="F20" s="157">
        <v>0.51339999999999997</v>
      </c>
      <c r="G20" s="157">
        <v>0.4037</v>
      </c>
      <c r="H20" s="157">
        <v>0.61619999999999997</v>
      </c>
      <c r="I20" s="157">
        <v>1.47</v>
      </c>
      <c r="J20"/>
    </row>
    <row r="21" spans="1:10" ht="13.2" x14ac:dyDescent="0.25">
      <c r="A21" s="139"/>
      <c r="B21" s="179" t="s">
        <v>126</v>
      </c>
      <c r="C21" s="155" t="s">
        <v>127</v>
      </c>
      <c r="D21" s="188" t="s">
        <v>113</v>
      </c>
      <c r="E21" s="157">
        <v>472.7</v>
      </c>
      <c r="F21" s="157">
        <v>609.70000000000005</v>
      </c>
      <c r="G21" s="157">
        <v>476.5</v>
      </c>
      <c r="H21" s="157">
        <v>505.8</v>
      </c>
      <c r="I21" s="157">
        <v>513.9</v>
      </c>
      <c r="J21"/>
    </row>
    <row r="22" spans="1:10" ht="13.2" x14ac:dyDescent="0.25">
      <c r="A22" s="139"/>
      <c r="B22" s="179" t="s">
        <v>128</v>
      </c>
      <c r="C22" s="155" t="s">
        <v>129</v>
      </c>
      <c r="D22" s="188" t="s">
        <v>113</v>
      </c>
      <c r="E22" s="157">
        <v>0.25600000000000001</v>
      </c>
      <c r="F22" s="157">
        <v>0.60699999999999998</v>
      </c>
      <c r="G22" s="157">
        <v>0.68300000000000005</v>
      </c>
      <c r="H22" s="157">
        <v>0.73499999999999999</v>
      </c>
      <c r="I22" s="157">
        <v>0.63600000000000001</v>
      </c>
      <c r="J22"/>
    </row>
    <row r="23" spans="1:10" ht="13.2" x14ac:dyDescent="0.25">
      <c r="A23" s="139"/>
      <c r="B23" s="179" t="s">
        <v>130</v>
      </c>
      <c r="C23" s="155" t="s">
        <v>131</v>
      </c>
      <c r="D23" s="188" t="s">
        <v>113</v>
      </c>
      <c r="E23" s="157">
        <v>0.54100000000000004</v>
      </c>
      <c r="F23" s="157">
        <v>0.40799999999999997</v>
      </c>
      <c r="G23" s="157">
        <v>0.39700000000000002</v>
      </c>
      <c r="H23" s="157">
        <v>0.5</v>
      </c>
      <c r="I23" s="157">
        <v>0.46800000000000003</v>
      </c>
      <c r="J23"/>
    </row>
    <row r="24" spans="1:10" ht="13.2" x14ac:dyDescent="0.25">
      <c r="A24" s="139"/>
      <c r="B24" s="179" t="s">
        <v>132</v>
      </c>
      <c r="C24" s="155" t="s">
        <v>133</v>
      </c>
      <c r="D24" s="188" t="s">
        <v>113</v>
      </c>
      <c r="E24" s="157">
        <v>15.83</v>
      </c>
      <c r="F24" s="157">
        <v>24.65</v>
      </c>
      <c r="G24" s="157">
        <v>20.94</v>
      </c>
      <c r="H24" s="157">
        <v>20.32</v>
      </c>
      <c r="I24" s="157">
        <v>14.67</v>
      </c>
      <c r="J24"/>
    </row>
    <row r="25" spans="1:10" ht="13.2" x14ac:dyDescent="0.25">
      <c r="A25" s="139"/>
      <c r="B25" s="179" t="s">
        <v>134</v>
      </c>
      <c r="C25" s="155" t="s">
        <v>135</v>
      </c>
      <c r="D25" s="188" t="s">
        <v>113</v>
      </c>
      <c r="E25" s="157">
        <v>38.24</v>
      </c>
      <c r="F25" s="157">
        <v>36.49</v>
      </c>
      <c r="G25" s="157">
        <v>44.44</v>
      </c>
      <c r="H25" s="157">
        <v>37.39</v>
      </c>
      <c r="I25" s="157">
        <v>58.86</v>
      </c>
      <c r="J25"/>
    </row>
    <row r="26" spans="1:10" ht="13.2" x14ac:dyDescent="0.25">
      <c r="A26" s="139"/>
      <c r="B26" s="179" t="s">
        <v>136</v>
      </c>
      <c r="C26" s="155" t="s">
        <v>137</v>
      </c>
      <c r="D26" s="188" t="s">
        <v>113</v>
      </c>
      <c r="E26" s="157">
        <v>236.2</v>
      </c>
      <c r="F26" s="157">
        <v>379.2</v>
      </c>
      <c r="G26" s="157">
        <v>343.8</v>
      </c>
      <c r="H26" s="157">
        <v>335.3</v>
      </c>
      <c r="I26" s="157">
        <v>270.39999999999998</v>
      </c>
      <c r="J26"/>
    </row>
    <row r="27" spans="1:10" ht="13.2" x14ac:dyDescent="0.25">
      <c r="A27" s="139"/>
      <c r="B27" s="179" t="s">
        <v>138</v>
      </c>
      <c r="C27" s="155" t="s">
        <v>139</v>
      </c>
      <c r="D27" s="188" t="s">
        <v>113</v>
      </c>
      <c r="E27" s="157" t="s">
        <v>188</v>
      </c>
      <c r="F27" s="157" t="s">
        <v>188</v>
      </c>
      <c r="G27" s="157" t="s">
        <v>188</v>
      </c>
      <c r="H27" s="157" t="s">
        <v>188</v>
      </c>
      <c r="I27" s="157">
        <v>0.28100000000000003</v>
      </c>
      <c r="J27"/>
    </row>
    <row r="28" spans="1:10" ht="13.2" x14ac:dyDescent="0.25">
      <c r="A28" s="139"/>
      <c r="B28" s="179" t="s">
        <v>140</v>
      </c>
      <c r="C28" s="155" t="s">
        <v>141</v>
      </c>
      <c r="D28" s="188" t="s">
        <v>113</v>
      </c>
      <c r="E28" s="157">
        <v>104</v>
      </c>
      <c r="F28" s="157">
        <v>121.1</v>
      </c>
      <c r="G28" s="157">
        <v>139.1</v>
      </c>
      <c r="H28" s="157">
        <v>100.8</v>
      </c>
      <c r="I28" s="157">
        <v>95.1</v>
      </c>
      <c r="J28"/>
    </row>
    <row r="29" spans="1:10" ht="13.2" x14ac:dyDescent="0.25">
      <c r="A29" s="139"/>
      <c r="B29" s="179" t="s">
        <v>142</v>
      </c>
      <c r="C29" s="155" t="s">
        <v>143</v>
      </c>
      <c r="D29" s="188" t="s">
        <v>113</v>
      </c>
      <c r="E29" s="157" t="s">
        <v>189</v>
      </c>
      <c r="F29" s="157" t="s">
        <v>189</v>
      </c>
      <c r="G29" s="157" t="s">
        <v>189</v>
      </c>
      <c r="H29" s="157" t="s">
        <v>189</v>
      </c>
      <c r="I29" s="157" t="s">
        <v>189</v>
      </c>
      <c r="J29"/>
    </row>
    <row r="30" spans="1:10" ht="13.2" x14ac:dyDescent="0.25">
      <c r="A30" s="139"/>
      <c r="B30" s="179" t="s">
        <v>144</v>
      </c>
      <c r="C30" s="155" t="s">
        <v>145</v>
      </c>
      <c r="D30" s="188" t="s">
        <v>113</v>
      </c>
      <c r="E30" s="157">
        <v>50.1</v>
      </c>
      <c r="F30" s="157">
        <v>48.4</v>
      </c>
      <c r="G30" s="157">
        <v>52.5</v>
      </c>
      <c r="H30" s="157">
        <v>48.9</v>
      </c>
      <c r="I30" s="157">
        <v>53</v>
      </c>
      <c r="J30"/>
    </row>
    <row r="31" spans="1:10" ht="13.2" x14ac:dyDescent="0.25">
      <c r="A31" s="139"/>
      <c r="B31" s="179" t="s">
        <v>146</v>
      </c>
      <c r="C31" s="155" t="s">
        <v>147</v>
      </c>
      <c r="D31" s="188" t="s">
        <v>113</v>
      </c>
      <c r="E31" s="157">
        <v>5.5549999999999997</v>
      </c>
      <c r="F31" s="157">
        <v>7.4930000000000003</v>
      </c>
      <c r="G31" s="157">
        <v>7.423</v>
      </c>
      <c r="H31" s="157">
        <v>6.806</v>
      </c>
      <c r="I31" s="157">
        <v>7.5519999999999996</v>
      </c>
      <c r="J31"/>
    </row>
    <row r="32" spans="1:10" ht="13.2" x14ac:dyDescent="0.25">
      <c r="A32" s="139"/>
      <c r="B32" s="179" t="s">
        <v>148</v>
      </c>
      <c r="C32" s="155" t="s">
        <v>149</v>
      </c>
      <c r="D32" s="188" t="s">
        <v>113</v>
      </c>
      <c r="E32" s="157">
        <v>1.516</v>
      </c>
      <c r="F32" s="157">
        <v>1.41</v>
      </c>
      <c r="G32" s="157">
        <v>2.0150000000000001</v>
      </c>
      <c r="H32" s="157">
        <v>1.752</v>
      </c>
      <c r="I32" s="157">
        <v>1.5720000000000001</v>
      </c>
      <c r="J32"/>
    </row>
    <row r="33" spans="1:10" ht="13.2" x14ac:dyDescent="0.25">
      <c r="A33" s="139"/>
      <c r="B33" s="179" t="s">
        <v>150</v>
      </c>
      <c r="C33" s="155" t="s">
        <v>151</v>
      </c>
      <c r="D33" s="188" t="s">
        <v>113</v>
      </c>
      <c r="E33" s="157" t="s">
        <v>190</v>
      </c>
      <c r="F33" s="157" t="s">
        <v>190</v>
      </c>
      <c r="G33" s="157" t="s">
        <v>190</v>
      </c>
      <c r="H33" s="157" t="s">
        <v>190</v>
      </c>
      <c r="I33" s="157" t="s">
        <v>190</v>
      </c>
      <c r="J33"/>
    </row>
    <row r="34" spans="1:10" ht="13.2" x14ac:dyDescent="0.25">
      <c r="A34" s="139"/>
      <c r="B34" s="179" t="s">
        <v>152</v>
      </c>
      <c r="C34" s="155" t="s">
        <v>153</v>
      </c>
      <c r="D34" s="188" t="s">
        <v>113</v>
      </c>
      <c r="E34" s="157">
        <v>2.25</v>
      </c>
      <c r="F34" s="157">
        <v>2.254</v>
      </c>
      <c r="G34" s="157">
        <v>2.3540000000000001</v>
      </c>
      <c r="H34" s="157">
        <v>2.3420000000000001</v>
      </c>
      <c r="I34" s="157">
        <v>2.246</v>
      </c>
      <c r="J34"/>
    </row>
    <row r="35" spans="1:10" ht="13.2" x14ac:dyDescent="0.25">
      <c r="A35" s="139"/>
      <c r="B35" s="179" t="s">
        <v>185</v>
      </c>
      <c r="C35" s="155" t="s">
        <v>154</v>
      </c>
      <c r="D35" s="188" t="s">
        <v>113</v>
      </c>
      <c r="E35" s="157">
        <v>288.2</v>
      </c>
      <c r="F35" s="157">
        <v>262</v>
      </c>
      <c r="G35" s="157">
        <v>318.89999999999998</v>
      </c>
      <c r="H35" s="157">
        <v>238.7</v>
      </c>
      <c r="I35" s="157">
        <v>238.3</v>
      </c>
      <c r="J35"/>
    </row>
    <row r="36" spans="1:10" ht="13.2" x14ac:dyDescent="0.25">
      <c r="A36" s="139"/>
      <c r="B36" s="179" t="s">
        <v>155</v>
      </c>
      <c r="C36" s="155" t="s">
        <v>156</v>
      </c>
      <c r="D36" s="188" t="s">
        <v>113</v>
      </c>
      <c r="E36" s="157">
        <v>8.3989999999999991</v>
      </c>
      <c r="F36" s="157">
        <v>23.69</v>
      </c>
      <c r="G36" s="157">
        <v>21.45</v>
      </c>
      <c r="H36" s="157">
        <v>25.16</v>
      </c>
      <c r="I36" s="157">
        <v>25.82</v>
      </c>
      <c r="J36"/>
    </row>
    <row r="37" spans="1:10" ht="13.2" x14ac:dyDescent="0.25">
      <c r="A37" s="139"/>
      <c r="B37" s="179" t="s">
        <v>157</v>
      </c>
      <c r="C37" s="155" t="s">
        <v>158</v>
      </c>
      <c r="D37" s="188" t="s">
        <v>113</v>
      </c>
      <c r="E37" s="157">
        <v>0.81399999999999995</v>
      </c>
      <c r="F37" s="157">
        <v>1.036</v>
      </c>
      <c r="G37" s="157">
        <v>0.92500000000000004</v>
      </c>
      <c r="H37" s="157">
        <v>1.82</v>
      </c>
      <c r="I37" s="157">
        <v>3.9009999999999998</v>
      </c>
      <c r="J37"/>
    </row>
    <row r="38" spans="1:10" ht="13.2" x14ac:dyDescent="0.25">
      <c r="A38" s="139"/>
      <c r="B38" s="179" t="s">
        <v>159</v>
      </c>
      <c r="C38" s="155" t="s">
        <v>160</v>
      </c>
      <c r="D38" s="188" t="s">
        <v>113</v>
      </c>
      <c r="E38" s="157" t="s">
        <v>191</v>
      </c>
      <c r="F38" s="157" t="s">
        <v>191</v>
      </c>
      <c r="G38" s="157" t="s">
        <v>191</v>
      </c>
      <c r="H38" s="157" t="s">
        <v>191</v>
      </c>
      <c r="I38" s="157" t="s">
        <v>191</v>
      </c>
      <c r="J38"/>
    </row>
    <row r="39" spans="1:10" ht="13.2" x14ac:dyDescent="0.25">
      <c r="A39" s="139"/>
      <c r="B39" s="179" t="s">
        <v>161</v>
      </c>
      <c r="C39" s="155" t="s">
        <v>162</v>
      </c>
      <c r="D39" s="188" t="s">
        <v>113</v>
      </c>
      <c r="E39" s="157">
        <v>129.9</v>
      </c>
      <c r="F39" s="157">
        <v>105.9</v>
      </c>
      <c r="G39" s="157">
        <v>203.5</v>
      </c>
      <c r="H39" s="157" t="s">
        <v>192</v>
      </c>
      <c r="I39" s="157" t="s">
        <v>192</v>
      </c>
      <c r="J39"/>
    </row>
    <row r="40" spans="1:10" ht="13.2" x14ac:dyDescent="0.25">
      <c r="A40" s="139"/>
      <c r="B40" s="179" t="s">
        <v>163</v>
      </c>
      <c r="C40" s="155" t="s">
        <v>164</v>
      </c>
      <c r="D40" s="188" t="s">
        <v>113</v>
      </c>
      <c r="E40" s="157">
        <v>0.126</v>
      </c>
      <c r="F40" s="157">
        <v>0.33500000000000002</v>
      </c>
      <c r="G40" s="157">
        <v>0.96099999999999997</v>
      </c>
      <c r="H40" s="157">
        <v>0.32900000000000001</v>
      </c>
      <c r="I40" s="157">
        <v>0.55900000000000005</v>
      </c>
      <c r="J40"/>
    </row>
    <row r="41" spans="1:10" ht="13.2" x14ac:dyDescent="0.25">
      <c r="A41" s="139"/>
      <c r="B41" s="179" t="s">
        <v>165</v>
      </c>
      <c r="C41" s="155" t="s">
        <v>166</v>
      </c>
      <c r="D41" s="188" t="s">
        <v>113</v>
      </c>
      <c r="E41" s="157">
        <v>1.6659999999999999</v>
      </c>
      <c r="F41" s="157">
        <v>1.915</v>
      </c>
      <c r="G41" s="157">
        <v>1.6279999999999999</v>
      </c>
      <c r="H41" s="157">
        <v>1.4990000000000001</v>
      </c>
      <c r="I41" s="157">
        <v>1.5309999999999999</v>
      </c>
      <c r="J41"/>
    </row>
    <row r="42" spans="1:10" ht="13.2" x14ac:dyDescent="0.25">
      <c r="A42" s="139"/>
      <c r="B42" s="179" t="s">
        <v>167</v>
      </c>
      <c r="C42" s="155" t="s">
        <v>168</v>
      </c>
      <c r="D42" s="188" t="s">
        <v>113</v>
      </c>
      <c r="E42" s="157">
        <v>1.38</v>
      </c>
      <c r="F42" s="157">
        <v>1.49</v>
      </c>
      <c r="G42" s="157">
        <v>2.16</v>
      </c>
      <c r="H42" s="157">
        <v>1.73</v>
      </c>
      <c r="I42" s="157">
        <v>1.67</v>
      </c>
      <c r="J42"/>
    </row>
    <row r="43" spans="1:10" ht="13.2" x14ac:dyDescent="0.25">
      <c r="A43" s="139"/>
      <c r="B43" s="179" t="s">
        <v>169</v>
      </c>
      <c r="C43" s="155" t="s">
        <v>170</v>
      </c>
      <c r="D43" s="188" t="s">
        <v>113</v>
      </c>
      <c r="E43" s="157" t="s">
        <v>193</v>
      </c>
      <c r="F43" s="157" t="s">
        <v>193</v>
      </c>
      <c r="G43" s="157" t="s">
        <v>193</v>
      </c>
      <c r="H43" s="157" t="s">
        <v>193</v>
      </c>
      <c r="I43" s="157" t="s">
        <v>193</v>
      </c>
      <c r="J43"/>
    </row>
    <row r="44" spans="1:10" ht="13.2" x14ac:dyDescent="0.25">
      <c r="A44" s="139"/>
      <c r="B44" s="179" t="s">
        <v>171</v>
      </c>
      <c r="C44" s="155" t="s">
        <v>172</v>
      </c>
      <c r="D44" s="188" t="s">
        <v>113</v>
      </c>
      <c r="E44" s="157" t="s">
        <v>194</v>
      </c>
      <c r="F44" s="157" t="s">
        <v>194</v>
      </c>
      <c r="G44" s="157" t="s">
        <v>194</v>
      </c>
      <c r="H44" s="157" t="s">
        <v>194</v>
      </c>
      <c r="I44" s="157" t="s">
        <v>194</v>
      </c>
      <c r="J44"/>
    </row>
    <row r="45" spans="1:10" ht="13.2" x14ac:dyDescent="0.25">
      <c r="A45" s="139"/>
      <c r="B45" s="179" t="s">
        <v>173</v>
      </c>
      <c r="C45" s="155" t="s">
        <v>174</v>
      </c>
      <c r="D45" s="188" t="s">
        <v>113</v>
      </c>
      <c r="E45" s="157">
        <v>0.2</v>
      </c>
      <c r="F45" s="157">
        <v>0.23200000000000001</v>
      </c>
      <c r="G45" s="157">
        <v>0.23699999999999999</v>
      </c>
      <c r="H45" s="157">
        <v>0.24</v>
      </c>
      <c r="I45" s="157">
        <v>0.192</v>
      </c>
      <c r="J45"/>
    </row>
    <row r="46" spans="1:10" ht="13.2" x14ac:dyDescent="0.25">
      <c r="A46" s="139"/>
      <c r="B46" s="179" t="s">
        <v>175</v>
      </c>
      <c r="C46" s="155" t="s">
        <v>176</v>
      </c>
      <c r="D46" s="188" t="s">
        <v>113</v>
      </c>
      <c r="E46" s="157">
        <v>27.49</v>
      </c>
      <c r="F46" s="157">
        <v>78.12</v>
      </c>
      <c r="G46" s="157">
        <v>71.28</v>
      </c>
      <c r="H46" s="157">
        <v>75.64</v>
      </c>
      <c r="I46" s="157">
        <v>63.25</v>
      </c>
      <c r="J46"/>
    </row>
    <row r="47" spans="1:10" ht="4.5" customHeight="1" x14ac:dyDescent="0.2">
      <c r="A47" s="139"/>
      <c r="B47" s="158"/>
      <c r="C47" s="159"/>
      <c r="D47" s="140"/>
      <c r="E47" s="158"/>
      <c r="F47" s="160"/>
      <c r="G47" s="158"/>
      <c r="H47" s="158"/>
      <c r="I47" s="158"/>
      <c r="J47" s="158"/>
    </row>
    <row r="48" spans="1:10" ht="12" x14ac:dyDescent="0.2">
      <c r="A48" s="139"/>
      <c r="B48" s="180" t="s">
        <v>195</v>
      </c>
      <c r="C48" s="139"/>
      <c r="D48" s="140"/>
      <c r="E48" s="161"/>
      <c r="F48" s="139"/>
      <c r="G48" s="139"/>
      <c r="H48" s="141"/>
      <c r="I48" s="139"/>
      <c r="J48" s="139"/>
    </row>
    <row r="49" spans="1:22" x14ac:dyDescent="0.2">
      <c r="A49" s="139"/>
      <c r="B49" s="143" t="s">
        <v>196</v>
      </c>
      <c r="C49" s="159"/>
      <c r="D49" s="140"/>
      <c r="E49" s="139"/>
      <c r="F49" s="143"/>
      <c r="G49" s="162"/>
      <c r="H49" s="141"/>
      <c r="I49" s="139"/>
      <c r="J49" s="139"/>
    </row>
    <row r="50" spans="1:22" x14ac:dyDescent="0.2">
      <c r="A50" s="139"/>
      <c r="B50" s="143"/>
      <c r="C50" s="159"/>
      <c r="D50" s="140"/>
      <c r="E50" s="139"/>
      <c r="F50" s="143"/>
      <c r="G50" s="162"/>
      <c r="H50" s="141"/>
      <c r="I50" s="139"/>
      <c r="J50" s="139"/>
    </row>
    <row r="51" spans="1:22" x14ac:dyDescent="0.2">
      <c r="A51" s="139"/>
      <c r="B51" s="158"/>
      <c r="C51" s="159"/>
      <c r="D51" s="140"/>
      <c r="E51" s="162"/>
      <c r="F51" s="143"/>
      <c r="G51" s="162"/>
      <c r="H51" s="141"/>
      <c r="I51" s="139"/>
      <c r="J51" s="139"/>
    </row>
    <row r="52" spans="1:22" ht="21" customHeight="1" x14ac:dyDescent="0.2">
      <c r="A52" s="139"/>
      <c r="B52" s="333" t="s">
        <v>197</v>
      </c>
      <c r="C52" s="333"/>
      <c r="D52" s="333"/>
      <c r="E52" s="333"/>
      <c r="F52" s="333"/>
      <c r="G52" s="333"/>
      <c r="H52" s="333"/>
      <c r="I52" s="333"/>
      <c r="J52" s="333"/>
    </row>
    <row r="53" spans="1:22" s="153" customFormat="1" ht="16.2" customHeight="1" x14ac:dyDescent="0.25">
      <c r="A53" s="152"/>
      <c r="B53" s="364" t="s">
        <v>184</v>
      </c>
      <c r="C53" s="364"/>
      <c r="D53" s="365" t="s">
        <v>109</v>
      </c>
      <c r="E53" s="366" t="str">
        <f>E12</f>
        <v>Fecha</v>
      </c>
      <c r="F53" s="366"/>
      <c r="G53" s="366"/>
      <c r="H53" s="366"/>
      <c r="I53" s="366"/>
      <c r="J53" s="367" t="s">
        <v>177</v>
      </c>
      <c r="K53" s="152"/>
    </row>
    <row r="54" spans="1:22" ht="18" customHeight="1" x14ac:dyDescent="0.2">
      <c r="A54" s="139"/>
      <c r="B54" s="364"/>
      <c r="C54" s="364"/>
      <c r="D54" s="365"/>
      <c r="E54" s="154">
        <f>'7.Conc. PM10 y VM'!$E12</f>
        <v>44025.694444444445</v>
      </c>
      <c r="F54" s="154">
        <f>'7.Conc. PM10 y VM'!$E13</f>
        <v>44026.65625</v>
      </c>
      <c r="G54" s="154">
        <f>'7.Conc. PM10 y VM'!$E14</f>
        <v>44027.618055555555</v>
      </c>
      <c r="H54" s="154">
        <f>'7.Conc. PM10 y VM'!$E15</f>
        <v>44028.579861111109</v>
      </c>
      <c r="I54" s="154">
        <f>'7.Conc. PM10 y VM'!$E16</f>
        <v>44029.541666666664</v>
      </c>
      <c r="J54" s="367"/>
      <c r="M54" s="163" t="s">
        <v>178</v>
      </c>
      <c r="N54" s="164" t="s">
        <v>179</v>
      </c>
    </row>
    <row r="55" spans="1:22" s="153" customFormat="1" ht="18" customHeight="1" x14ac:dyDescent="0.25">
      <c r="A55" s="152"/>
      <c r="B55" s="366" t="s">
        <v>200</v>
      </c>
      <c r="C55" s="366"/>
      <c r="D55" s="366"/>
      <c r="E55" s="181">
        <f>'7.Conc. PM10 y VM'!M12</f>
        <v>1002.3331252139216</v>
      </c>
      <c r="F55" s="181">
        <f>+'7.Conc. PM10 y VM'!M13</f>
        <v>1003.0378997947947</v>
      </c>
      <c r="G55" s="181">
        <f>+'7.Conc. PM10 y VM'!M14</f>
        <v>997.30942414696904</v>
      </c>
      <c r="H55" s="181">
        <f>+'7.Conc. PM10 y VM'!M15</f>
        <v>994.69713105184258</v>
      </c>
      <c r="I55" s="181">
        <f>+'7.Conc. PM10 y VM'!M16</f>
        <v>997.9326193125986</v>
      </c>
      <c r="J55" s="367"/>
      <c r="K55" s="152"/>
      <c r="M55" s="165" t="s">
        <v>201</v>
      </c>
      <c r="O55" s="165"/>
      <c r="P55" s="167"/>
      <c r="Q55" s="168" t="s">
        <v>178</v>
      </c>
      <c r="R55" s="169" t="s">
        <v>179</v>
      </c>
      <c r="S55" s="166"/>
      <c r="T55" s="166"/>
      <c r="U55" s="166"/>
      <c r="V55" s="166"/>
    </row>
    <row r="56" spans="1:22" ht="13.2" x14ac:dyDescent="0.25">
      <c r="A56" s="139"/>
      <c r="B56" s="179" t="s">
        <v>111</v>
      </c>
      <c r="C56" s="155" t="s">
        <v>112</v>
      </c>
      <c r="D56" s="156" t="s">
        <v>198</v>
      </c>
      <c r="E56" s="182" t="s">
        <v>199</v>
      </c>
      <c r="F56" s="182">
        <v>3.5601845161888383E-4</v>
      </c>
      <c r="G56" s="182">
        <v>1.7998426130739931E-4</v>
      </c>
      <c r="H56" s="182">
        <v>2.348453541360672E-4</v>
      </c>
      <c r="I56" s="182">
        <v>4.718755463914667E-4</v>
      </c>
      <c r="J56" s="155">
        <v>1</v>
      </c>
      <c r="M56" s="184" t="s">
        <v>202</v>
      </c>
      <c r="N56" s="170"/>
      <c r="O56" s="166"/>
      <c r="P56" s="171"/>
      <c r="Q56" s="172">
        <v>0</v>
      </c>
      <c r="R56" s="173">
        <v>0.5</v>
      </c>
      <c r="S56" s="166"/>
      <c r="T56" s="166"/>
      <c r="U56" s="166"/>
      <c r="V56" s="166"/>
    </row>
    <row r="57" spans="1:22" ht="13.2" x14ac:dyDescent="0.25">
      <c r="A57" s="139"/>
      <c r="B57" s="179" t="s">
        <v>114</v>
      </c>
      <c r="C57" s="155" t="s">
        <v>115</v>
      </c>
      <c r="D57" s="156" t="s">
        <v>198</v>
      </c>
      <c r="E57" s="182">
        <v>5.0671776400844991E-2</v>
      </c>
      <c r="F57" s="182">
        <v>6.0506188263091738E-2</v>
      </c>
      <c r="G57" s="182">
        <v>6.5355844858029463E-2</v>
      </c>
      <c r="H57" s="182">
        <v>6.4109966751956363E-2</v>
      </c>
      <c r="I57" s="182">
        <v>5.6526862543942735E-2</v>
      </c>
      <c r="J57" s="155" t="s">
        <v>180</v>
      </c>
      <c r="M57" s="184" t="s">
        <v>203</v>
      </c>
      <c r="N57" s="170"/>
      <c r="O57" s="68"/>
      <c r="P57" s="171"/>
      <c r="Q57" s="172">
        <v>1</v>
      </c>
      <c r="R57" s="173">
        <v>0.5</v>
      </c>
      <c r="S57" s="166"/>
      <c r="T57" s="166"/>
      <c r="U57" s="166"/>
      <c r="V57" s="166"/>
    </row>
    <row r="58" spans="1:22" ht="13.2" x14ac:dyDescent="0.25">
      <c r="A58" s="139"/>
      <c r="B58" s="179" t="s">
        <v>116</v>
      </c>
      <c r="C58" s="155" t="s">
        <v>117</v>
      </c>
      <c r="D58" s="156" t="s">
        <v>198</v>
      </c>
      <c r="E58" s="182">
        <v>3.2504163716076586E-3</v>
      </c>
      <c r="F58" s="182">
        <v>5.0008080462624512E-3</v>
      </c>
      <c r="G58" s="182">
        <v>3.1615062724358219E-3</v>
      </c>
      <c r="H58" s="182">
        <v>5.8922458073265823E-3</v>
      </c>
      <c r="I58" s="182">
        <v>1.6764658932107109E-2</v>
      </c>
      <c r="J58" s="155">
        <v>0.3</v>
      </c>
      <c r="M58" s="184" t="s">
        <v>204</v>
      </c>
      <c r="N58" s="170"/>
      <c r="O58" s="68"/>
      <c r="P58" s="171"/>
      <c r="Q58" s="171"/>
      <c r="R58" s="166"/>
      <c r="S58" s="166"/>
      <c r="T58" s="166"/>
      <c r="U58" s="166"/>
      <c r="V58" s="166"/>
    </row>
    <row r="59" spans="1:22" ht="13.2" x14ac:dyDescent="0.25">
      <c r="A59" s="139"/>
      <c r="B59" s="179" t="s">
        <v>118</v>
      </c>
      <c r="C59" s="155" t="s">
        <v>119</v>
      </c>
      <c r="D59" s="156" t="s">
        <v>198</v>
      </c>
      <c r="E59" s="182">
        <v>2.364483364244982E-3</v>
      </c>
      <c r="F59" s="182">
        <v>2.2431854274502622E-3</v>
      </c>
      <c r="G59" s="182">
        <v>6.0763488775645667E-3</v>
      </c>
      <c r="H59" s="182">
        <v>3.1064732203786283E-3</v>
      </c>
      <c r="I59" s="182">
        <v>3.6174787056130701E-3</v>
      </c>
      <c r="J59" s="155">
        <v>120</v>
      </c>
      <c r="M59" s="184" t="s">
        <v>205</v>
      </c>
      <c r="N59" s="170"/>
      <c r="O59" s="68"/>
      <c r="P59" s="171"/>
      <c r="Q59" s="171"/>
      <c r="R59" s="166"/>
      <c r="S59" s="166"/>
      <c r="T59" s="166"/>
      <c r="U59" s="166"/>
      <c r="V59" s="166"/>
    </row>
    <row r="60" spans="1:22" ht="13.2" x14ac:dyDescent="0.25">
      <c r="A60" s="139"/>
      <c r="B60" s="179" t="s">
        <v>120</v>
      </c>
      <c r="C60" s="155" t="s">
        <v>121</v>
      </c>
      <c r="D60" s="156" t="s">
        <v>198</v>
      </c>
      <c r="E60" s="182">
        <v>8.7346210354281931E-3</v>
      </c>
      <c r="F60" s="182">
        <v>7.0077112753546191E-3</v>
      </c>
      <c r="G60" s="182">
        <v>6.6729540891406263E-3</v>
      </c>
      <c r="H60" s="182">
        <v>7.818460270189188E-3</v>
      </c>
      <c r="I60" s="182">
        <v>5.0374142529409707E-3</v>
      </c>
      <c r="J60" s="155" t="s">
        <v>180</v>
      </c>
      <c r="M60" s="184" t="s">
        <v>206</v>
      </c>
      <c r="N60" s="170"/>
      <c r="O60" s="68"/>
      <c r="P60" s="171"/>
      <c r="Q60" s="171"/>
      <c r="R60" s="166"/>
      <c r="S60" s="166"/>
      <c r="T60" s="166"/>
      <c r="U60" s="166"/>
      <c r="V60" s="166"/>
    </row>
    <row r="61" spans="1:22" ht="13.2" x14ac:dyDescent="0.25">
      <c r="A61" s="139"/>
      <c r="B61" s="179" t="s">
        <v>122</v>
      </c>
      <c r="C61" s="155" t="s">
        <v>123</v>
      </c>
      <c r="D61" s="156" t="s">
        <v>198</v>
      </c>
      <c r="E61" s="182" t="s">
        <v>199</v>
      </c>
      <c r="F61" s="182" t="s">
        <v>199</v>
      </c>
      <c r="G61" s="182" t="s">
        <v>199</v>
      </c>
      <c r="H61" s="182" t="s">
        <v>199</v>
      </c>
      <c r="I61" s="182" t="s">
        <v>199</v>
      </c>
      <c r="J61" s="155">
        <v>0.01</v>
      </c>
      <c r="M61" s="83"/>
      <c r="N61" s="83"/>
      <c r="O61" s="68"/>
      <c r="P61" s="171"/>
      <c r="Q61" s="171"/>
      <c r="R61" s="166"/>
      <c r="S61" s="166"/>
      <c r="T61" s="166"/>
      <c r="U61" s="166"/>
      <c r="V61" s="166"/>
    </row>
    <row r="62" spans="1:22" ht="13.2" x14ac:dyDescent="0.25">
      <c r="A62" s="139"/>
      <c r="B62" s="179" t="s">
        <v>124</v>
      </c>
      <c r="C62" s="155" t="s">
        <v>125</v>
      </c>
      <c r="D62" s="156" t="s">
        <v>198</v>
      </c>
      <c r="E62" s="182">
        <v>2.9740611429596164E-4</v>
      </c>
      <c r="F62" s="182">
        <v>5.1184506597909537E-4</v>
      </c>
      <c r="G62" s="182">
        <v>4.0478911582059667E-4</v>
      </c>
      <c r="H62" s="182">
        <v>6.1948504802501964E-4</v>
      </c>
      <c r="I62" s="182">
        <v>1.4730453454989509E-3</v>
      </c>
      <c r="J62" s="155" t="s">
        <v>180</v>
      </c>
      <c r="M62" s="166"/>
      <c r="N62" s="166"/>
      <c r="O62" s="166"/>
      <c r="P62" s="167"/>
      <c r="Q62" s="171"/>
      <c r="R62" s="166"/>
      <c r="S62" s="166"/>
      <c r="T62" s="166"/>
      <c r="U62" s="166"/>
      <c r="V62" s="166"/>
    </row>
    <row r="63" spans="1:22" ht="13.2" x14ac:dyDescent="0.25">
      <c r="A63" s="139"/>
      <c r="B63" s="179" t="s">
        <v>126</v>
      </c>
      <c r="C63" s="155" t="s">
        <v>127</v>
      </c>
      <c r="D63" s="156" t="s">
        <v>198</v>
      </c>
      <c r="E63" s="182">
        <v>0.4715996988517312</v>
      </c>
      <c r="F63" s="182">
        <v>0.60785340227396667</v>
      </c>
      <c r="G63" s="182">
        <v>0.47778551817813797</v>
      </c>
      <c r="H63" s="182">
        <v>0.50849649024838517</v>
      </c>
      <c r="I63" s="182">
        <v>0.51496462792647002</v>
      </c>
      <c r="J63" s="155" t="s">
        <v>180</v>
      </c>
      <c r="M63" s="166"/>
      <c r="N63" s="166"/>
      <c r="O63" s="166"/>
      <c r="P63" s="171"/>
      <c r="Q63" s="171"/>
      <c r="R63" s="166"/>
      <c r="S63" s="166"/>
      <c r="T63" s="166"/>
      <c r="U63" s="166"/>
      <c r="V63" s="166"/>
    </row>
    <row r="64" spans="1:22" ht="13.2" x14ac:dyDescent="0.25">
      <c r="A64" s="139"/>
      <c r="B64" s="179" t="s">
        <v>128</v>
      </c>
      <c r="C64" s="155" t="s">
        <v>129</v>
      </c>
      <c r="D64" s="156" t="s">
        <v>198</v>
      </c>
      <c r="E64" s="182">
        <v>2.5540411023068161E-4</v>
      </c>
      <c r="F64" s="182">
        <v>6.051615797610263E-4</v>
      </c>
      <c r="G64" s="182">
        <v>6.8484262101924087E-4</v>
      </c>
      <c r="H64" s="182">
        <v>7.3891838737161545E-4</v>
      </c>
      <c r="I64" s="182">
        <v>6.3731757805260739E-4</v>
      </c>
      <c r="J64" s="155">
        <v>2.5000000000000001E-2</v>
      </c>
      <c r="O64" s="68"/>
      <c r="P64" s="171"/>
      <c r="Q64" s="171"/>
      <c r="R64" s="166"/>
      <c r="S64" s="166"/>
      <c r="T64" s="166"/>
      <c r="U64" s="166"/>
      <c r="V64" s="166"/>
    </row>
    <row r="65" spans="1:22" ht="13.2" x14ac:dyDescent="0.25">
      <c r="A65" s="139"/>
      <c r="B65" s="179" t="s">
        <v>130</v>
      </c>
      <c r="C65" s="155" t="s">
        <v>131</v>
      </c>
      <c r="D65" s="156" t="s">
        <v>198</v>
      </c>
      <c r="E65" s="182">
        <v>5.3974071732343267E-4</v>
      </c>
      <c r="F65" s="182">
        <v>4.0676429084431423E-4</v>
      </c>
      <c r="G65" s="182">
        <v>3.9807104032889989E-4</v>
      </c>
      <c r="H65" s="182">
        <v>5.0266556964055479E-4</v>
      </c>
      <c r="I65" s="182">
        <v>4.68969538567013E-4</v>
      </c>
      <c r="J65" s="155">
        <v>0.1</v>
      </c>
      <c r="O65" s="68"/>
      <c r="P65" s="171"/>
      <c r="Q65" s="171"/>
      <c r="R65" s="166"/>
      <c r="S65" s="166"/>
      <c r="T65" s="166"/>
      <c r="U65" s="166"/>
      <c r="V65" s="166"/>
    </row>
    <row r="66" spans="1:22" ht="13.2" x14ac:dyDescent="0.25">
      <c r="A66" s="139"/>
      <c r="B66" s="179" t="s">
        <v>132</v>
      </c>
      <c r="C66" s="155" t="s">
        <v>133</v>
      </c>
      <c r="D66" s="156" t="s">
        <v>198</v>
      </c>
      <c r="E66" s="182">
        <v>1.5793152597467539E-2</v>
      </c>
      <c r="F66" s="182">
        <v>2.4575342571843985E-2</v>
      </c>
      <c r="G66" s="182">
        <v>2.0996492656138951E-2</v>
      </c>
      <c r="H66" s="182">
        <v>2.0428328750192147E-2</v>
      </c>
      <c r="I66" s="182">
        <v>1.4700391305081368E-2</v>
      </c>
      <c r="J66" s="155">
        <v>0.5</v>
      </c>
      <c r="O66" s="68"/>
      <c r="P66" s="171"/>
      <c r="Q66" s="171"/>
      <c r="R66" s="166"/>
      <c r="S66" s="166"/>
      <c r="T66" s="166"/>
      <c r="U66" s="166"/>
      <c r="V66" s="166"/>
    </row>
    <row r="67" spans="1:22" ht="13.2" x14ac:dyDescent="0.25">
      <c r="A67" s="139"/>
      <c r="B67" s="179" t="s">
        <v>134</v>
      </c>
      <c r="C67" s="155" t="s">
        <v>135</v>
      </c>
      <c r="D67" s="156" t="s">
        <v>198</v>
      </c>
      <c r="E67" s="182">
        <v>3.8150988965708066E-2</v>
      </c>
      <c r="F67" s="182">
        <v>3.6379482776737811E-2</v>
      </c>
      <c r="G67" s="182">
        <v>4.4559891768806821E-2</v>
      </c>
      <c r="H67" s="182">
        <v>3.7589331297720685E-2</v>
      </c>
      <c r="I67" s="182">
        <v>5.8981938119774327E-2</v>
      </c>
      <c r="J67" s="155">
        <v>50</v>
      </c>
      <c r="M67" s="83"/>
      <c r="N67" s="83"/>
      <c r="O67" s="68"/>
      <c r="P67" s="171"/>
      <c r="Q67" s="171"/>
      <c r="R67" s="166"/>
      <c r="S67" s="166"/>
      <c r="T67" s="166"/>
      <c r="U67" s="166"/>
      <c r="V67" s="166"/>
    </row>
    <row r="68" spans="1:22" ht="13.2" x14ac:dyDescent="0.25">
      <c r="A68" s="139"/>
      <c r="B68" s="179" t="s">
        <v>136</v>
      </c>
      <c r="C68" s="155" t="s">
        <v>137</v>
      </c>
      <c r="D68" s="156" t="s">
        <v>198</v>
      </c>
      <c r="E68" s="182">
        <v>0.23565019858002731</v>
      </c>
      <c r="F68" s="182">
        <v>0.37805151737295084</v>
      </c>
      <c r="G68" s="182">
        <v>0.34472751552915815</v>
      </c>
      <c r="H68" s="182">
        <v>0.33708753100095601</v>
      </c>
      <c r="I68" s="182">
        <v>0.27096017783871862</v>
      </c>
      <c r="J68" s="155">
        <v>4</v>
      </c>
      <c r="M68" s="83"/>
      <c r="N68" s="83"/>
      <c r="O68" s="68"/>
      <c r="P68" s="171"/>
      <c r="Q68" s="171"/>
      <c r="R68" s="166"/>
      <c r="S68" s="166"/>
      <c r="T68" s="166"/>
      <c r="U68" s="166"/>
      <c r="V68" s="166"/>
    </row>
    <row r="69" spans="1:22" ht="13.2" x14ac:dyDescent="0.25">
      <c r="A69" s="139"/>
      <c r="B69" s="179" t="s">
        <v>138</v>
      </c>
      <c r="C69" s="155" t="s">
        <v>139</v>
      </c>
      <c r="D69" s="156" t="s">
        <v>198</v>
      </c>
      <c r="E69" s="182" t="s">
        <v>199</v>
      </c>
      <c r="F69" s="182" t="s">
        <v>199</v>
      </c>
      <c r="G69" s="182" t="s">
        <v>199</v>
      </c>
      <c r="H69" s="182" t="s">
        <v>199</v>
      </c>
      <c r="I69" s="182">
        <v>2.8158213747292877E-4</v>
      </c>
      <c r="J69" s="155">
        <v>2</v>
      </c>
      <c r="M69" s="83"/>
      <c r="N69" s="83"/>
      <c r="O69" s="68"/>
      <c r="P69" s="171"/>
      <c r="Q69" s="171"/>
      <c r="R69" s="166"/>
      <c r="S69" s="166"/>
      <c r="T69" s="166"/>
      <c r="U69" s="166"/>
      <c r="V69" s="166"/>
    </row>
    <row r="70" spans="1:22" ht="13.2" x14ac:dyDescent="0.25">
      <c r="A70" s="139"/>
      <c r="B70" s="179" t="s">
        <v>140</v>
      </c>
      <c r="C70" s="155" t="s">
        <v>141</v>
      </c>
      <c r="D70" s="156" t="s">
        <v>198</v>
      </c>
      <c r="E70" s="182">
        <v>0.1037579197812144</v>
      </c>
      <c r="F70" s="182">
        <v>0.12073322456187856</v>
      </c>
      <c r="G70" s="182">
        <v>0.1394752687903022</v>
      </c>
      <c r="H70" s="182">
        <v>0.10133737883953584</v>
      </c>
      <c r="I70" s="182">
        <v>9.5297015208809691E-2</v>
      </c>
      <c r="J70" s="155" t="s">
        <v>180</v>
      </c>
      <c r="M70" s="83"/>
      <c r="N70" s="83"/>
      <c r="O70" s="68"/>
      <c r="P70" s="171"/>
      <c r="Q70" s="171"/>
      <c r="R70" s="166"/>
      <c r="S70" s="166"/>
      <c r="T70" s="166"/>
      <c r="U70" s="166"/>
      <c r="V70" s="166"/>
    </row>
    <row r="71" spans="1:22" ht="13.2" x14ac:dyDescent="0.25">
      <c r="A71" s="139"/>
      <c r="B71" s="179" t="s">
        <v>142</v>
      </c>
      <c r="C71" s="155" t="s">
        <v>143</v>
      </c>
      <c r="D71" s="156" t="s">
        <v>198</v>
      </c>
      <c r="E71" s="182" t="s">
        <v>199</v>
      </c>
      <c r="F71" s="182" t="s">
        <v>199</v>
      </c>
      <c r="G71" s="182" t="s">
        <v>199</v>
      </c>
      <c r="H71" s="182" t="s">
        <v>199</v>
      </c>
      <c r="I71" s="182" t="s">
        <v>199</v>
      </c>
      <c r="J71" s="155" t="s">
        <v>180</v>
      </c>
      <c r="M71" s="83"/>
      <c r="N71" s="83"/>
      <c r="O71" s="68"/>
      <c r="P71" s="171"/>
      <c r="Q71" s="171"/>
      <c r="R71" s="166"/>
      <c r="S71" s="166"/>
      <c r="T71" s="166"/>
      <c r="U71" s="166"/>
      <c r="V71" s="166"/>
    </row>
    <row r="72" spans="1:22" ht="13.2" x14ac:dyDescent="0.25">
      <c r="A72" s="139"/>
      <c r="B72" s="179" t="s">
        <v>144</v>
      </c>
      <c r="C72" s="155" t="s">
        <v>145</v>
      </c>
      <c r="D72" s="156" t="s">
        <v>198</v>
      </c>
      <c r="E72" s="182">
        <v>4.9983382509988863E-2</v>
      </c>
      <c r="F72" s="182">
        <v>4.8253410972707862E-2</v>
      </c>
      <c r="G72" s="182">
        <v>5.2641636315534618E-2</v>
      </c>
      <c r="H72" s="182">
        <v>4.9160692710846256E-2</v>
      </c>
      <c r="I72" s="182">
        <v>5.3109798171050618E-2</v>
      </c>
      <c r="J72" s="155" t="s">
        <v>180</v>
      </c>
      <c r="M72" s="83"/>
      <c r="N72" s="83"/>
      <c r="O72" s="68"/>
      <c r="P72" s="171"/>
      <c r="Q72" s="171"/>
      <c r="R72" s="166"/>
      <c r="S72" s="166"/>
      <c r="T72" s="166"/>
      <c r="U72" s="166"/>
      <c r="V72" s="166"/>
    </row>
    <row r="73" spans="1:22" ht="13.2" x14ac:dyDescent="0.25">
      <c r="A73" s="139"/>
      <c r="B73" s="179" t="s">
        <v>146</v>
      </c>
      <c r="C73" s="155" t="s">
        <v>147</v>
      </c>
      <c r="D73" s="156" t="s">
        <v>198</v>
      </c>
      <c r="E73" s="182">
        <v>5.5420696575446725E-3</v>
      </c>
      <c r="F73" s="182">
        <v>7.4703059590599183E-3</v>
      </c>
      <c r="G73" s="182">
        <v>7.4430260260993034E-3</v>
      </c>
      <c r="H73" s="182">
        <v>6.8422837339472313E-3</v>
      </c>
      <c r="I73" s="182">
        <v>7.5676452035429104E-3</v>
      </c>
      <c r="J73" s="155">
        <v>0.2</v>
      </c>
      <c r="M73" s="83"/>
      <c r="N73" s="83"/>
      <c r="O73" s="68"/>
      <c r="P73" s="171"/>
      <c r="Q73" s="171"/>
      <c r="R73" s="166"/>
      <c r="S73" s="166"/>
      <c r="T73" s="166"/>
      <c r="U73" s="166"/>
      <c r="V73" s="166"/>
    </row>
    <row r="74" spans="1:22" ht="13.2" x14ac:dyDescent="0.25">
      <c r="A74" s="139"/>
      <c r="B74" s="179" t="s">
        <v>148</v>
      </c>
      <c r="C74" s="155" t="s">
        <v>149</v>
      </c>
      <c r="D74" s="156" t="s">
        <v>198</v>
      </c>
      <c r="E74" s="182">
        <v>1.5124712152723176E-3</v>
      </c>
      <c r="F74" s="182">
        <v>1.4057295345354976E-3</v>
      </c>
      <c r="G74" s="182">
        <v>2.0204361366819479E-3</v>
      </c>
      <c r="H74" s="182">
        <v>1.7613401560205039E-3</v>
      </c>
      <c r="I74" s="182">
        <v>1.5752566551866334E-3</v>
      </c>
      <c r="J74" s="155">
        <v>120</v>
      </c>
      <c r="M74" s="83"/>
      <c r="N74" s="83"/>
      <c r="O74" s="68"/>
      <c r="P74" s="171"/>
      <c r="Q74" s="171"/>
      <c r="R74" s="166"/>
      <c r="S74" s="166"/>
      <c r="T74" s="166"/>
      <c r="U74" s="166"/>
      <c r="V74" s="166"/>
    </row>
    <row r="75" spans="1:22" ht="13.2" x14ac:dyDescent="0.25">
      <c r="A75" s="139"/>
      <c r="B75" s="179" t="s">
        <v>150</v>
      </c>
      <c r="C75" s="155" t="s">
        <v>151</v>
      </c>
      <c r="D75" s="156" t="s">
        <v>198</v>
      </c>
      <c r="E75" s="182" t="s">
        <v>199</v>
      </c>
      <c r="F75" s="182" t="s">
        <v>199</v>
      </c>
      <c r="G75" s="182" t="s">
        <v>199</v>
      </c>
      <c r="H75" s="182" t="s">
        <v>199</v>
      </c>
      <c r="I75" s="182" t="s">
        <v>199</v>
      </c>
      <c r="J75" s="155" t="s">
        <v>180</v>
      </c>
      <c r="M75" s="83"/>
      <c r="N75" s="83"/>
      <c r="O75" s="68"/>
      <c r="P75" s="171"/>
      <c r="Q75" s="171"/>
      <c r="R75" s="166"/>
      <c r="S75" s="166"/>
      <c r="T75" s="166"/>
      <c r="U75" s="166"/>
      <c r="V75" s="166"/>
    </row>
    <row r="76" spans="1:22" ht="13.2" x14ac:dyDescent="0.25">
      <c r="A76" s="139"/>
      <c r="B76" s="179" t="s">
        <v>152</v>
      </c>
      <c r="C76" s="155" t="s">
        <v>153</v>
      </c>
      <c r="D76" s="156" t="s">
        <v>198</v>
      </c>
      <c r="E76" s="182">
        <v>2.2447626875743499E-3</v>
      </c>
      <c r="F76" s="182">
        <v>2.2471733126546182E-3</v>
      </c>
      <c r="G76" s="182">
        <v>2.3603507026051141E-3</v>
      </c>
      <c r="H76" s="182">
        <v>2.3544855281963585E-3</v>
      </c>
      <c r="I76" s="182">
        <v>2.2506529564562203E-3</v>
      </c>
      <c r="J76" s="155">
        <v>0.1</v>
      </c>
      <c r="M76" s="83"/>
      <c r="N76" s="83"/>
      <c r="O76" s="68"/>
      <c r="P76" s="171"/>
      <c r="Q76" s="171"/>
      <c r="R76" s="166"/>
      <c r="S76" s="166"/>
      <c r="T76" s="166"/>
      <c r="U76" s="166"/>
      <c r="V76" s="166"/>
    </row>
    <row r="77" spans="1:22" ht="13.2" x14ac:dyDescent="0.25">
      <c r="A77" s="139"/>
      <c r="B77" s="179" t="s">
        <v>185</v>
      </c>
      <c r="C77" s="155" t="s">
        <v>154</v>
      </c>
      <c r="D77" s="156" t="s">
        <v>198</v>
      </c>
      <c r="E77" s="182">
        <v>0.28752915847063448</v>
      </c>
      <c r="F77" s="182">
        <v>0.26120648088531945</v>
      </c>
      <c r="G77" s="182">
        <v>0.31976033944807597</v>
      </c>
      <c r="H77" s="182">
        <v>0.23997254294640083</v>
      </c>
      <c r="I77" s="182">
        <v>0.23879367743700683</v>
      </c>
      <c r="J77" s="155" t="s">
        <v>180</v>
      </c>
      <c r="M77" s="83"/>
      <c r="N77" s="83"/>
      <c r="O77" s="68"/>
      <c r="P77" s="171"/>
      <c r="Q77" s="171"/>
      <c r="R77" s="166"/>
      <c r="S77" s="166"/>
      <c r="T77" s="166"/>
      <c r="U77" s="166"/>
      <c r="V77" s="166"/>
    </row>
    <row r="78" spans="1:22" ht="12" x14ac:dyDescent="0.2">
      <c r="A78" s="139"/>
      <c r="B78" s="179" t="s">
        <v>155</v>
      </c>
      <c r="C78" s="155" t="s">
        <v>156</v>
      </c>
      <c r="D78" s="156" t="s">
        <v>198</v>
      </c>
      <c r="E78" s="183">
        <v>8.379449694638651E-3</v>
      </c>
      <c r="F78" s="183">
        <v>2.3618250122798543E-2</v>
      </c>
      <c r="G78" s="183">
        <v>2.1507868551775569E-2</v>
      </c>
      <c r="H78" s="183">
        <v>2.5294131464312714E-2</v>
      </c>
      <c r="I78" s="183">
        <v>2.5873490354274092E-2</v>
      </c>
      <c r="J78" s="155">
        <v>0.5</v>
      </c>
    </row>
    <row r="79" spans="1:22" x14ac:dyDescent="0.2">
      <c r="A79" s="139"/>
      <c r="B79" s="179" t="s">
        <v>157</v>
      </c>
      <c r="C79" s="155" t="s">
        <v>158</v>
      </c>
      <c r="D79" s="156" t="s">
        <v>198</v>
      </c>
      <c r="E79" s="182">
        <v>8.1210525674912037E-4</v>
      </c>
      <c r="F79" s="182">
        <v>1.0328622679282096E-3</v>
      </c>
      <c r="G79" s="182">
        <v>9.2749549698799088E-4</v>
      </c>
      <c r="H79" s="182">
        <v>1.8297026734916194E-3</v>
      </c>
      <c r="I79" s="182">
        <v>3.9090815597220465E-3</v>
      </c>
      <c r="J79" s="155">
        <v>25</v>
      </c>
    </row>
    <row r="80" spans="1:22" x14ac:dyDescent="0.2">
      <c r="A80" s="139"/>
      <c r="B80" s="179" t="s">
        <v>159</v>
      </c>
      <c r="C80" s="155" t="s">
        <v>160</v>
      </c>
      <c r="D80" s="156" t="s">
        <v>198</v>
      </c>
      <c r="E80" s="182" t="s">
        <v>199</v>
      </c>
      <c r="F80" s="182" t="s">
        <v>199</v>
      </c>
      <c r="G80" s="182" t="s">
        <v>199</v>
      </c>
      <c r="H80" s="182" t="s">
        <v>199</v>
      </c>
      <c r="I80" s="182" t="s">
        <v>199</v>
      </c>
      <c r="J80" s="155">
        <v>10</v>
      </c>
    </row>
    <row r="81" spans="1:19" x14ac:dyDescent="0.2">
      <c r="A81" s="139"/>
      <c r="B81" s="179" t="s">
        <v>161</v>
      </c>
      <c r="C81" s="155" t="s">
        <v>162</v>
      </c>
      <c r="D81" s="156" t="s">
        <v>198</v>
      </c>
      <c r="E81" s="182">
        <v>0.12959763249595915</v>
      </c>
      <c r="F81" s="182">
        <v>0.10557926078532569</v>
      </c>
      <c r="G81" s="182">
        <v>0.20404900933735798</v>
      </c>
      <c r="H81" s="182" t="s">
        <v>199</v>
      </c>
      <c r="I81" s="182" t="s">
        <v>199</v>
      </c>
      <c r="J81" s="155" t="s">
        <v>180</v>
      </c>
    </row>
    <row r="82" spans="1:19" x14ac:dyDescent="0.2">
      <c r="A82" s="139"/>
      <c r="B82" s="179" t="s">
        <v>163</v>
      </c>
      <c r="C82" s="155" t="s">
        <v>164</v>
      </c>
      <c r="D82" s="156" t="s">
        <v>198</v>
      </c>
      <c r="E82" s="182">
        <v>1.2570671050416359E-4</v>
      </c>
      <c r="F82" s="182">
        <v>3.3398538586481685E-4</v>
      </c>
      <c r="G82" s="182">
        <v>9.6359261903292885E-4</v>
      </c>
      <c r="H82" s="182">
        <v>3.3075394482348506E-4</v>
      </c>
      <c r="I82" s="182">
        <v>5.6015805995504337E-4</v>
      </c>
      <c r="J82" s="155">
        <v>10</v>
      </c>
    </row>
    <row r="83" spans="1:19" x14ac:dyDescent="0.2">
      <c r="A83" s="139"/>
      <c r="B83" s="179" t="s">
        <v>165</v>
      </c>
      <c r="C83" s="155" t="s">
        <v>166</v>
      </c>
      <c r="D83" s="156" t="s">
        <v>198</v>
      </c>
      <c r="E83" s="182">
        <v>1.6621220611106075E-3</v>
      </c>
      <c r="F83" s="182">
        <v>1.9092000415854456E-3</v>
      </c>
      <c r="G83" s="182">
        <v>1.6323920746988637E-3</v>
      </c>
      <c r="H83" s="182">
        <v>1.5069913777823833E-3</v>
      </c>
      <c r="I83" s="182">
        <v>1.5341717169788393E-3</v>
      </c>
      <c r="J83" s="155">
        <v>120</v>
      </c>
    </row>
    <row r="84" spans="1:19" x14ac:dyDescent="0.2">
      <c r="A84" s="139"/>
      <c r="B84" s="179" t="s">
        <v>167</v>
      </c>
      <c r="C84" s="155" t="s">
        <v>168</v>
      </c>
      <c r="D84" s="156" t="s">
        <v>198</v>
      </c>
      <c r="E84" s="182">
        <v>1.3767877817122678E-3</v>
      </c>
      <c r="F84" s="182">
        <v>1.4854872386226182E-3</v>
      </c>
      <c r="G84" s="182">
        <v>2.1658273226962815E-3</v>
      </c>
      <c r="H84" s="182">
        <v>1.7392228709563196E-3</v>
      </c>
      <c r="I84" s="182">
        <v>1.6734596782198967E-3</v>
      </c>
      <c r="J84" s="155">
        <v>120</v>
      </c>
    </row>
    <row r="85" spans="1:19" x14ac:dyDescent="0.2">
      <c r="A85" s="139"/>
      <c r="B85" s="179" t="s">
        <v>169</v>
      </c>
      <c r="C85" s="155" t="s">
        <v>170</v>
      </c>
      <c r="D85" s="156" t="s">
        <v>198</v>
      </c>
      <c r="E85" s="182" t="s">
        <v>199</v>
      </c>
      <c r="F85" s="182" t="s">
        <v>199</v>
      </c>
      <c r="G85" s="182" t="s">
        <v>199</v>
      </c>
      <c r="H85" s="182" t="s">
        <v>199</v>
      </c>
      <c r="I85" s="182" t="s">
        <v>199</v>
      </c>
      <c r="J85" s="155" t="s">
        <v>180</v>
      </c>
    </row>
    <row r="86" spans="1:19" x14ac:dyDescent="0.2">
      <c r="A86" s="139"/>
      <c r="B86" s="179" t="s">
        <v>171</v>
      </c>
      <c r="C86" s="155" t="s">
        <v>172</v>
      </c>
      <c r="D86" s="156" t="s">
        <v>198</v>
      </c>
      <c r="E86" s="182" t="s">
        <v>199</v>
      </c>
      <c r="F86" s="182" t="s">
        <v>199</v>
      </c>
      <c r="G86" s="182" t="s">
        <v>199</v>
      </c>
      <c r="H86" s="182" t="s">
        <v>199</v>
      </c>
      <c r="I86" s="182" t="s">
        <v>199</v>
      </c>
      <c r="J86" s="155">
        <v>0.15</v>
      </c>
    </row>
    <row r="87" spans="1:19" x14ac:dyDescent="0.2">
      <c r="A87" s="139"/>
      <c r="B87" s="179" t="s">
        <v>173</v>
      </c>
      <c r="C87" s="155" t="s">
        <v>174</v>
      </c>
      <c r="D87" s="156" t="s">
        <v>198</v>
      </c>
      <c r="E87" s="182">
        <v>1.9953446111772001E-4</v>
      </c>
      <c r="F87" s="182">
        <v>2.3129734185264929E-4</v>
      </c>
      <c r="G87" s="182">
        <v>2.3763938679584196E-4</v>
      </c>
      <c r="H87" s="182">
        <v>2.4127947342746629E-4</v>
      </c>
      <c r="I87" s="182">
        <v>1.923977594121079E-4</v>
      </c>
      <c r="J87" s="155">
        <v>2</v>
      </c>
    </row>
    <row r="88" spans="1:19" x14ac:dyDescent="0.2">
      <c r="A88" s="139"/>
      <c r="B88" s="179" t="s">
        <v>175</v>
      </c>
      <c r="C88" s="155" t="s">
        <v>176</v>
      </c>
      <c r="D88" s="156" t="s">
        <v>198</v>
      </c>
      <c r="E88" s="182">
        <v>2.7426011680630611E-2</v>
      </c>
      <c r="F88" s="182">
        <v>7.788339804107311E-2</v>
      </c>
      <c r="G88" s="182">
        <v>7.1472301648977291E-2</v>
      </c>
      <c r="H88" s="182">
        <v>7.6043247375223125E-2</v>
      </c>
      <c r="I88" s="182">
        <v>6.3381032722999081E-2</v>
      </c>
      <c r="J88" s="155">
        <v>120</v>
      </c>
    </row>
    <row r="89" spans="1:19" ht="6.75" customHeight="1" x14ac:dyDescent="0.2">
      <c r="A89" s="139"/>
      <c r="B89" s="158"/>
      <c r="C89" s="159"/>
      <c r="D89" s="140"/>
      <c r="E89" s="174"/>
      <c r="F89" s="174"/>
      <c r="G89" s="174"/>
      <c r="H89" s="174"/>
      <c r="I89" s="174"/>
      <c r="J89" s="174"/>
    </row>
    <row r="90" spans="1:19" ht="12" x14ac:dyDescent="0.2">
      <c r="A90" s="139"/>
      <c r="B90" s="185" t="s">
        <v>207</v>
      </c>
      <c r="C90" s="139"/>
      <c r="D90" s="140"/>
      <c r="E90" s="139"/>
      <c r="F90" s="139"/>
      <c r="G90" s="176"/>
      <c r="H90" s="176"/>
      <c r="I90" s="176"/>
      <c r="J90" s="176"/>
    </row>
    <row r="91" spans="1:19" ht="13.2" x14ac:dyDescent="0.25">
      <c r="A91" s="139"/>
      <c r="B91" s="175"/>
      <c r="C91" s="139"/>
      <c r="D91" s="140"/>
      <c r="E91" s="139"/>
      <c r="F91" s="139"/>
      <c r="G91" s="176"/>
      <c r="H91" s="176"/>
      <c r="I91" s="176"/>
      <c r="J91" s="176"/>
      <c r="M91" s="83"/>
      <c r="N91" s="83"/>
      <c r="O91" s="68"/>
      <c r="P91" s="171"/>
      <c r="Q91" s="171"/>
      <c r="R91" s="166"/>
      <c r="S91" s="166"/>
    </row>
    <row r="92" spans="1:19" ht="13.2" x14ac:dyDescent="0.25">
      <c r="A92" s="139"/>
      <c r="B92" s="175"/>
      <c r="C92" s="139"/>
      <c r="D92" s="140"/>
      <c r="E92" s="139"/>
      <c r="F92" s="139"/>
      <c r="G92" s="176"/>
      <c r="H92" s="176"/>
      <c r="I92" s="176"/>
      <c r="J92" s="176"/>
      <c r="M92" s="83"/>
      <c r="N92" s="83"/>
      <c r="O92" s="68"/>
      <c r="P92" s="171"/>
      <c r="Q92" s="171"/>
      <c r="R92" s="166"/>
      <c r="S92" s="166"/>
    </row>
    <row r="93" spans="1:19" ht="13.2" x14ac:dyDescent="0.25">
      <c r="A93" s="139"/>
      <c r="B93" s="175"/>
      <c r="C93" s="139"/>
      <c r="D93" s="140"/>
      <c r="E93" s="139"/>
      <c r="F93" s="139"/>
      <c r="G93" s="176"/>
      <c r="H93" s="176"/>
      <c r="I93" s="176"/>
      <c r="J93" s="176"/>
      <c r="M93" s="83"/>
      <c r="N93" s="83"/>
      <c r="O93" s="68"/>
      <c r="P93" s="171"/>
      <c r="Q93" s="171"/>
      <c r="R93" s="166"/>
      <c r="S93" s="166"/>
    </row>
    <row r="94" spans="1:19" ht="13.2" x14ac:dyDescent="0.25">
      <c r="A94" s="139"/>
      <c r="B94" s="175"/>
      <c r="C94" s="139"/>
      <c r="D94" s="140"/>
      <c r="E94" s="139"/>
      <c r="F94" s="139"/>
      <c r="G94" s="176"/>
      <c r="H94" s="176"/>
      <c r="I94" s="176"/>
      <c r="J94" s="176"/>
      <c r="M94" s="83"/>
      <c r="N94" s="83"/>
      <c r="O94" s="68"/>
      <c r="P94" s="171"/>
      <c r="Q94" s="171"/>
      <c r="R94" s="166"/>
      <c r="S94" s="166"/>
    </row>
    <row r="95" spans="1:19" ht="13.2" x14ac:dyDescent="0.25">
      <c r="A95" s="139"/>
      <c r="B95" s="175"/>
      <c r="C95" s="139"/>
      <c r="D95" s="140"/>
      <c r="E95" s="139"/>
      <c r="F95" s="139"/>
      <c r="G95" s="176"/>
      <c r="H95" s="176"/>
      <c r="I95" s="176"/>
      <c r="J95" s="176"/>
      <c r="M95" s="83"/>
      <c r="N95" s="83"/>
      <c r="O95" s="68"/>
      <c r="P95" s="171"/>
      <c r="Q95" s="171"/>
      <c r="R95" s="166"/>
      <c r="S95" s="166"/>
    </row>
    <row r="96" spans="1:19" ht="13.2" x14ac:dyDescent="0.25">
      <c r="A96" s="139"/>
      <c r="B96" s="175"/>
      <c r="C96" s="139"/>
      <c r="D96" s="140"/>
      <c r="E96" s="139"/>
      <c r="F96" s="139"/>
      <c r="G96" s="176"/>
      <c r="H96" s="176"/>
      <c r="I96" s="176"/>
      <c r="J96" s="176"/>
      <c r="M96" s="83"/>
      <c r="N96" s="83"/>
      <c r="O96" s="68"/>
      <c r="P96" s="171"/>
      <c r="Q96" s="171"/>
      <c r="R96" s="166"/>
      <c r="S96" s="166"/>
    </row>
    <row r="97" spans="1:19" ht="13.2" x14ac:dyDescent="0.25">
      <c r="A97" s="139"/>
      <c r="B97" s="175"/>
      <c r="C97" s="139"/>
      <c r="D97" s="140"/>
      <c r="E97" s="139"/>
      <c r="F97" s="139"/>
      <c r="G97" s="176"/>
      <c r="H97" s="176"/>
      <c r="I97" s="176"/>
      <c r="J97" s="176"/>
      <c r="M97" s="83"/>
      <c r="N97" s="83"/>
      <c r="O97" s="68"/>
      <c r="P97" s="171"/>
      <c r="Q97" s="171"/>
      <c r="R97" s="166"/>
      <c r="S97" s="166"/>
    </row>
    <row r="98" spans="1:19" ht="13.2" x14ac:dyDescent="0.25">
      <c r="A98" s="139"/>
      <c r="B98" s="175"/>
      <c r="C98" s="139"/>
      <c r="D98" s="140"/>
      <c r="E98" s="139"/>
      <c r="F98" s="139"/>
      <c r="G98" s="176"/>
      <c r="H98" s="176"/>
      <c r="I98" s="176"/>
      <c r="J98" s="176"/>
      <c r="M98" s="83"/>
      <c r="N98" s="83"/>
      <c r="O98" s="68"/>
      <c r="P98" s="171"/>
      <c r="Q98" s="171"/>
      <c r="R98" s="166"/>
      <c r="S98" s="166"/>
    </row>
    <row r="99" spans="1:19" ht="13.2" x14ac:dyDescent="0.25">
      <c r="A99" s="139"/>
      <c r="B99" s="140"/>
      <c r="C99" s="140"/>
      <c r="D99" s="140"/>
      <c r="E99" s="139"/>
      <c r="F99" s="139"/>
      <c r="G99" s="139"/>
      <c r="H99" s="141"/>
      <c r="I99" s="139"/>
      <c r="J99" s="139"/>
      <c r="M99" s="83"/>
      <c r="N99" s="83"/>
      <c r="O99" s="68"/>
      <c r="P99" s="171"/>
      <c r="Q99" s="171"/>
      <c r="R99" s="166"/>
      <c r="S99" s="166"/>
    </row>
    <row r="100" spans="1:19" ht="13.2" x14ac:dyDescent="0.25">
      <c r="M100" s="83"/>
      <c r="N100" s="83"/>
      <c r="O100" s="68"/>
      <c r="P100" s="171"/>
      <c r="Q100" s="171"/>
      <c r="R100" s="166"/>
      <c r="S100" s="166"/>
    </row>
  </sheetData>
  <mergeCells count="14">
    <mergeCell ref="B2:D5"/>
    <mergeCell ref="B7:D7"/>
    <mergeCell ref="B12:C13"/>
    <mergeCell ref="D12:D13"/>
    <mergeCell ref="E2:I5"/>
    <mergeCell ref="E7:I7"/>
    <mergeCell ref="E12:I12"/>
    <mergeCell ref="B11:I11"/>
    <mergeCell ref="B52:J52"/>
    <mergeCell ref="B53:C54"/>
    <mergeCell ref="D53:D54"/>
    <mergeCell ref="E53:I53"/>
    <mergeCell ref="J53:J55"/>
    <mergeCell ref="B55:D55"/>
  </mergeCells>
  <printOptions horizontalCentered="1"/>
  <pageMargins left="1.1811023622047245" right="0.70866141732283472" top="0.39370078740157483" bottom="0.39370078740157483" header="0.31496062992125984" footer="0.31496062992125984"/>
  <pageSetup paperSize="9" scale="65"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1C6E3-F925-43D0-A417-4DC4603905FD}">
  <sheetPr codeName="Hoja9"/>
  <dimension ref="A1:V116"/>
  <sheetViews>
    <sheetView showGridLines="0" view="pageBreakPreview" zoomScale="80" zoomScaleNormal="80" zoomScaleSheetLayoutView="80" zoomScalePageLayoutView="60" workbookViewId="0">
      <selection activeCell="C6" sqref="C6:F6"/>
    </sheetView>
  </sheetViews>
  <sheetFormatPr baseColWidth="10" defaultColWidth="11.44140625" defaultRowHeight="11.4" x14ac:dyDescent="0.2"/>
  <cols>
    <col min="1" max="1" width="2.109375" style="142" customWidth="1"/>
    <col min="2" max="2" width="15" style="177" customWidth="1"/>
    <col min="3" max="3" width="9.33203125" style="177" customWidth="1"/>
    <col min="4" max="4" width="11.44140625" style="177" customWidth="1"/>
    <col min="5" max="5" width="13" style="142" customWidth="1"/>
    <col min="6" max="7" width="11.109375" style="142" customWidth="1"/>
    <col min="8" max="8" width="11.109375" style="178" customWidth="1"/>
    <col min="9" max="9" width="13.109375" style="142" customWidth="1"/>
    <col min="10" max="10" width="11.109375" style="142" customWidth="1"/>
    <col min="11" max="11" width="3.109375" style="139" customWidth="1"/>
    <col min="12" max="13" width="11.44140625" style="142"/>
    <col min="14" max="14" width="16.88671875" style="142" customWidth="1"/>
    <col min="15" max="15" width="18.33203125" style="142" customWidth="1"/>
    <col min="16" max="16384" width="11.44140625" style="142"/>
  </cols>
  <sheetData>
    <row r="1" spans="1:12" ht="12" thickBot="1" x14ac:dyDescent="0.25">
      <c r="A1" s="139"/>
      <c r="B1" s="140"/>
      <c r="C1" s="140"/>
      <c r="D1" s="140"/>
      <c r="E1" s="139"/>
      <c r="F1" s="139"/>
      <c r="G1" s="139"/>
      <c r="H1" s="141"/>
      <c r="I1" s="139"/>
      <c r="J1" s="139"/>
    </row>
    <row r="2" spans="1:12" s="144" customFormat="1" ht="12" customHeight="1" x14ac:dyDescent="0.25">
      <c r="A2" s="143"/>
      <c r="B2" s="368"/>
      <c r="C2" s="368"/>
      <c r="D2" s="368"/>
      <c r="E2" s="369" t="s">
        <v>230</v>
      </c>
      <c r="F2" s="370"/>
      <c r="G2" s="370"/>
      <c r="H2" s="370"/>
      <c r="I2" s="370"/>
      <c r="J2"/>
      <c r="K2"/>
      <c r="L2"/>
    </row>
    <row r="3" spans="1:12" s="144" customFormat="1" ht="12" customHeight="1" x14ac:dyDescent="0.25">
      <c r="A3" s="143"/>
      <c r="B3" s="368"/>
      <c r="C3" s="368"/>
      <c r="D3" s="368"/>
      <c r="E3" s="371"/>
      <c r="F3" s="372"/>
      <c r="G3" s="372"/>
      <c r="H3" s="372"/>
      <c r="I3" s="372"/>
      <c r="J3"/>
      <c r="K3"/>
      <c r="L3"/>
    </row>
    <row r="4" spans="1:12" s="144" customFormat="1" ht="12" customHeight="1" x14ac:dyDescent="0.25">
      <c r="A4" s="143"/>
      <c r="B4" s="368"/>
      <c r="C4" s="368"/>
      <c r="D4" s="368"/>
      <c r="E4" s="371"/>
      <c r="F4" s="372"/>
      <c r="G4" s="372"/>
      <c r="H4" s="372"/>
      <c r="I4" s="372"/>
      <c r="J4"/>
      <c r="K4"/>
      <c r="L4"/>
    </row>
    <row r="5" spans="1:12" s="144" customFormat="1" ht="12" customHeight="1" thickBot="1" x14ac:dyDescent="0.3">
      <c r="A5" s="143"/>
      <c r="B5" s="368"/>
      <c r="C5" s="368"/>
      <c r="D5" s="368"/>
      <c r="E5" s="373"/>
      <c r="F5" s="374"/>
      <c r="G5" s="374"/>
      <c r="H5" s="374"/>
      <c r="I5" s="374"/>
      <c r="J5"/>
      <c r="K5"/>
      <c r="L5"/>
    </row>
    <row r="6" spans="1:12" s="148" customFormat="1" ht="12" customHeight="1" x14ac:dyDescent="0.25">
      <c r="A6" s="145"/>
      <c r="B6" s="146"/>
      <c r="C6" s="146"/>
      <c r="D6" s="146"/>
      <c r="E6" s="147"/>
      <c r="F6" s="147"/>
      <c r="G6" s="147"/>
      <c r="H6" s="141"/>
      <c r="I6" s="141"/>
      <c r="J6"/>
      <c r="K6"/>
      <c r="L6"/>
    </row>
    <row r="7" spans="1:12" s="144" customFormat="1" ht="34.950000000000003" customHeight="1" x14ac:dyDescent="0.25">
      <c r="A7" s="149"/>
      <c r="B7" s="271" t="s">
        <v>35</v>
      </c>
      <c r="C7" s="271"/>
      <c r="D7" s="271"/>
      <c r="E7" s="324" t="str">
        <f>+'3.3'!D6</f>
        <v>Evaluación de seguimiento de la calidad del aire en el área de influencia del complejo metalúrgico La Oroya, ubicada en el distrito La Oroya, provincia de Yauli, departamento de Junín, en enero de 2022</v>
      </c>
      <c r="F7" s="324"/>
      <c r="G7" s="324"/>
      <c r="H7" s="324"/>
      <c r="I7" s="324"/>
      <c r="J7"/>
      <c r="K7"/>
      <c r="L7"/>
    </row>
    <row r="8" spans="1:12" s="144" customFormat="1" ht="13.2" x14ac:dyDescent="0.25">
      <c r="A8" s="149"/>
      <c r="B8" s="150"/>
      <c r="C8" s="150"/>
      <c r="D8" s="150"/>
      <c r="E8" s="151"/>
      <c r="F8" s="151"/>
      <c r="G8" s="151"/>
      <c r="H8" s="151"/>
      <c r="I8" s="151"/>
      <c r="J8"/>
      <c r="K8"/>
      <c r="L8"/>
    </row>
    <row r="9" spans="1:12" s="144" customFormat="1" ht="25.5" customHeight="1" x14ac:dyDescent="0.2">
      <c r="A9" s="149"/>
      <c r="B9" s="8" t="s">
        <v>55</v>
      </c>
      <c r="C9" s="8"/>
      <c r="D9" s="8"/>
      <c r="E9" s="115" t="str">
        <f>+'[2]1.1 Datos meteorológicos'!C8</f>
        <v>CA-CC-01</v>
      </c>
      <c r="F9" s="115"/>
      <c r="G9" s="24" t="s">
        <v>53</v>
      </c>
      <c r="H9" s="24"/>
      <c r="I9" s="13" t="s">
        <v>69</v>
      </c>
      <c r="J9" s="151"/>
      <c r="K9" s="143"/>
    </row>
    <row r="10" spans="1:12" x14ac:dyDescent="0.2">
      <c r="A10" s="139"/>
      <c r="B10" s="140"/>
      <c r="C10" s="140"/>
      <c r="D10" s="140"/>
      <c r="E10" s="139"/>
      <c r="F10" s="139"/>
      <c r="G10" s="139"/>
      <c r="H10" s="141"/>
      <c r="I10" s="139"/>
      <c r="J10" s="139"/>
    </row>
    <row r="11" spans="1:12" ht="16.95" customHeight="1" x14ac:dyDescent="0.25">
      <c r="A11" s="139"/>
      <c r="B11" s="365" t="s">
        <v>108</v>
      </c>
      <c r="C11" s="365"/>
      <c r="D11" s="365"/>
      <c r="E11" s="365"/>
      <c r="F11" s="365"/>
      <c r="G11" s="365"/>
      <c r="H11" s="365"/>
      <c r="I11" s="365"/>
      <c r="J11"/>
    </row>
    <row r="12" spans="1:12" s="153" customFormat="1" ht="14.4" customHeight="1" x14ac:dyDescent="0.25">
      <c r="A12" s="152"/>
      <c r="B12" s="364" t="s">
        <v>184</v>
      </c>
      <c r="C12" s="364"/>
      <c r="D12" s="365" t="s">
        <v>109</v>
      </c>
      <c r="E12" s="366" t="s">
        <v>110</v>
      </c>
      <c r="F12" s="366"/>
      <c r="G12" s="366"/>
      <c r="H12" s="366"/>
      <c r="I12" s="366"/>
      <c r="J12"/>
      <c r="K12" s="152"/>
    </row>
    <row r="13" spans="1:12" ht="16.95" customHeight="1" x14ac:dyDescent="0.25">
      <c r="A13" s="139"/>
      <c r="B13" s="364"/>
      <c r="C13" s="364"/>
      <c r="D13" s="365"/>
      <c r="E13" s="154">
        <f>'7.Conc. PM10 y VM'!$E12</f>
        <v>44025.694444444445</v>
      </c>
      <c r="F13" s="154">
        <f>'7.Conc. PM10 y VM'!$E13</f>
        <v>44026.65625</v>
      </c>
      <c r="G13" s="154">
        <f>'7.Conc. PM10 y VM'!$E14</f>
        <v>44027.618055555555</v>
      </c>
      <c r="H13" s="154">
        <f>'7.Conc. PM10 y VM'!$E15</f>
        <v>44028.579861111109</v>
      </c>
      <c r="I13" s="154">
        <f>'7.Conc. PM10 y VM'!$E16</f>
        <v>44029.541666666664</v>
      </c>
      <c r="J13"/>
    </row>
    <row r="14" spans="1:12" ht="13.2" x14ac:dyDescent="0.25">
      <c r="A14" s="139"/>
      <c r="B14" s="179" t="s">
        <v>111</v>
      </c>
      <c r="C14" s="155" t="s">
        <v>112</v>
      </c>
      <c r="D14" s="188" t="s">
        <v>113</v>
      </c>
      <c r="E14" s="157" t="s">
        <v>186</v>
      </c>
      <c r="F14" s="157">
        <v>0.35709999999999997</v>
      </c>
      <c r="G14" s="157">
        <v>0.17949999999999999</v>
      </c>
      <c r="H14" s="157">
        <v>0.2336</v>
      </c>
      <c r="I14" s="157">
        <v>0.47089999999999999</v>
      </c>
      <c r="J14"/>
    </row>
    <row r="15" spans="1:12" ht="13.2" x14ac:dyDescent="0.25">
      <c r="A15" s="139"/>
      <c r="B15" s="179" t="s">
        <v>114</v>
      </c>
      <c r="C15" s="155" t="s">
        <v>115</v>
      </c>
      <c r="D15" s="188" t="s">
        <v>113</v>
      </c>
      <c r="E15" s="157">
        <v>50.79</v>
      </c>
      <c r="F15" s="157">
        <v>60.69</v>
      </c>
      <c r="G15" s="157">
        <v>65.180000000000007</v>
      </c>
      <c r="H15" s="157">
        <v>63.77</v>
      </c>
      <c r="I15" s="157">
        <v>56.41</v>
      </c>
      <c r="J15"/>
    </row>
    <row r="16" spans="1:12" ht="13.2" x14ac:dyDescent="0.25">
      <c r="A16" s="139"/>
      <c r="B16" s="179" t="s">
        <v>116</v>
      </c>
      <c r="C16" s="155" t="s">
        <v>117</v>
      </c>
      <c r="D16" s="188" t="s">
        <v>113</v>
      </c>
      <c r="E16" s="157">
        <v>3.258</v>
      </c>
      <c r="F16" s="157">
        <v>5.016</v>
      </c>
      <c r="G16" s="157">
        <v>3.153</v>
      </c>
      <c r="H16" s="157">
        <v>5.8609999999999998</v>
      </c>
      <c r="I16" s="157">
        <v>16.73</v>
      </c>
      <c r="J16"/>
    </row>
    <row r="17" spans="1:10" ht="13.2" x14ac:dyDescent="0.25">
      <c r="A17" s="139"/>
      <c r="B17" s="179" t="s">
        <v>118</v>
      </c>
      <c r="C17" s="155" t="s">
        <v>119</v>
      </c>
      <c r="D17" s="188" t="s">
        <v>113</v>
      </c>
      <c r="E17" s="157">
        <v>2.37</v>
      </c>
      <c r="F17" s="157">
        <v>2.25</v>
      </c>
      <c r="G17" s="157">
        <v>6.06</v>
      </c>
      <c r="H17" s="157">
        <v>3.09</v>
      </c>
      <c r="I17" s="157">
        <v>3.61</v>
      </c>
      <c r="J17"/>
    </row>
    <row r="18" spans="1:10" ht="13.2" x14ac:dyDescent="0.25">
      <c r="A18" s="139"/>
      <c r="B18" s="179" t="s">
        <v>120</v>
      </c>
      <c r="C18" s="155" t="s">
        <v>121</v>
      </c>
      <c r="D18" s="188" t="s">
        <v>113</v>
      </c>
      <c r="E18" s="157">
        <v>8.7550000000000008</v>
      </c>
      <c r="F18" s="157">
        <v>7.0289999999999999</v>
      </c>
      <c r="G18" s="157">
        <v>6.6550000000000002</v>
      </c>
      <c r="H18" s="157">
        <v>7.7770000000000001</v>
      </c>
      <c r="I18" s="157">
        <v>5.0270000000000001</v>
      </c>
      <c r="J18"/>
    </row>
    <row r="19" spans="1:10" ht="13.2" x14ac:dyDescent="0.25">
      <c r="A19" s="139"/>
      <c r="B19" s="179" t="s">
        <v>122</v>
      </c>
      <c r="C19" s="155" t="s">
        <v>123</v>
      </c>
      <c r="D19" s="188" t="s">
        <v>113</v>
      </c>
      <c r="E19" s="157" t="s">
        <v>187</v>
      </c>
      <c r="F19" s="157" t="s">
        <v>187</v>
      </c>
      <c r="G19" s="157" t="s">
        <v>187</v>
      </c>
      <c r="H19" s="157" t="s">
        <v>187</v>
      </c>
      <c r="I19" s="157" t="s">
        <v>187</v>
      </c>
      <c r="J19"/>
    </row>
    <row r="20" spans="1:10" ht="13.2" x14ac:dyDescent="0.25">
      <c r="A20" s="139"/>
      <c r="B20" s="179" t="s">
        <v>124</v>
      </c>
      <c r="C20" s="155" t="s">
        <v>125</v>
      </c>
      <c r="D20" s="188" t="s">
        <v>113</v>
      </c>
      <c r="E20" s="157">
        <v>0.29809999999999998</v>
      </c>
      <c r="F20" s="157">
        <v>0.51339999999999997</v>
      </c>
      <c r="G20" s="157">
        <v>0.4037</v>
      </c>
      <c r="H20" s="157">
        <v>0.61619999999999997</v>
      </c>
      <c r="I20" s="157">
        <v>1.47</v>
      </c>
      <c r="J20"/>
    </row>
    <row r="21" spans="1:10" ht="13.2" x14ac:dyDescent="0.25">
      <c r="A21" s="139"/>
      <c r="B21" s="179" t="s">
        <v>126</v>
      </c>
      <c r="C21" s="155" t="s">
        <v>127</v>
      </c>
      <c r="D21" s="188" t="s">
        <v>113</v>
      </c>
      <c r="E21" s="157">
        <v>472.7</v>
      </c>
      <c r="F21" s="157">
        <v>609.70000000000005</v>
      </c>
      <c r="G21" s="157">
        <v>476.5</v>
      </c>
      <c r="H21" s="157">
        <v>505.8</v>
      </c>
      <c r="I21" s="157">
        <v>513.9</v>
      </c>
      <c r="J21"/>
    </row>
    <row r="22" spans="1:10" ht="13.2" x14ac:dyDescent="0.25">
      <c r="A22" s="139"/>
      <c r="B22" s="179" t="s">
        <v>128</v>
      </c>
      <c r="C22" s="155" t="s">
        <v>129</v>
      </c>
      <c r="D22" s="188" t="s">
        <v>113</v>
      </c>
      <c r="E22" s="157">
        <v>0.25600000000000001</v>
      </c>
      <c r="F22" s="157">
        <v>0.60699999999999998</v>
      </c>
      <c r="G22" s="157">
        <v>0.68300000000000005</v>
      </c>
      <c r="H22" s="157">
        <v>0.73499999999999999</v>
      </c>
      <c r="I22" s="157">
        <v>0.63600000000000001</v>
      </c>
      <c r="J22"/>
    </row>
    <row r="23" spans="1:10" ht="13.2" x14ac:dyDescent="0.25">
      <c r="A23" s="139"/>
      <c r="B23" s="179" t="s">
        <v>130</v>
      </c>
      <c r="C23" s="155" t="s">
        <v>131</v>
      </c>
      <c r="D23" s="188" t="s">
        <v>113</v>
      </c>
      <c r="E23" s="157">
        <v>0.54100000000000004</v>
      </c>
      <c r="F23" s="157">
        <v>0.40799999999999997</v>
      </c>
      <c r="G23" s="157">
        <v>0.39700000000000002</v>
      </c>
      <c r="H23" s="157">
        <v>0.5</v>
      </c>
      <c r="I23" s="157">
        <v>0.46800000000000003</v>
      </c>
      <c r="J23"/>
    </row>
    <row r="24" spans="1:10" ht="13.2" x14ac:dyDescent="0.25">
      <c r="A24" s="139"/>
      <c r="B24" s="179" t="s">
        <v>132</v>
      </c>
      <c r="C24" s="155" t="s">
        <v>133</v>
      </c>
      <c r="D24" s="188" t="s">
        <v>113</v>
      </c>
      <c r="E24" s="157">
        <v>15.83</v>
      </c>
      <c r="F24" s="157">
        <v>24.65</v>
      </c>
      <c r="G24" s="157">
        <v>20.94</v>
      </c>
      <c r="H24" s="157">
        <v>20.32</v>
      </c>
      <c r="I24" s="157">
        <v>14.67</v>
      </c>
      <c r="J24"/>
    </row>
    <row r="25" spans="1:10" ht="13.2" x14ac:dyDescent="0.25">
      <c r="A25" s="139"/>
      <c r="B25" s="179" t="s">
        <v>134</v>
      </c>
      <c r="C25" s="155" t="s">
        <v>135</v>
      </c>
      <c r="D25" s="188" t="s">
        <v>113</v>
      </c>
      <c r="E25" s="157">
        <v>38.24</v>
      </c>
      <c r="F25" s="157">
        <v>36.49</v>
      </c>
      <c r="G25" s="157">
        <v>44.44</v>
      </c>
      <c r="H25" s="157">
        <v>37.39</v>
      </c>
      <c r="I25" s="157">
        <v>58.86</v>
      </c>
      <c r="J25"/>
    </row>
    <row r="26" spans="1:10" ht="13.2" x14ac:dyDescent="0.25">
      <c r="A26" s="139"/>
      <c r="B26" s="179" t="s">
        <v>136</v>
      </c>
      <c r="C26" s="155" t="s">
        <v>137</v>
      </c>
      <c r="D26" s="188" t="s">
        <v>113</v>
      </c>
      <c r="E26" s="157">
        <v>236.2</v>
      </c>
      <c r="F26" s="157">
        <v>379.2</v>
      </c>
      <c r="G26" s="157">
        <v>343.8</v>
      </c>
      <c r="H26" s="157">
        <v>335.3</v>
      </c>
      <c r="I26" s="157">
        <v>270.39999999999998</v>
      </c>
      <c r="J26"/>
    </row>
    <row r="27" spans="1:10" ht="13.2" x14ac:dyDescent="0.25">
      <c r="A27" s="139"/>
      <c r="B27" s="179" t="s">
        <v>138</v>
      </c>
      <c r="C27" s="155" t="s">
        <v>139</v>
      </c>
      <c r="D27" s="188" t="s">
        <v>113</v>
      </c>
      <c r="E27" s="157" t="s">
        <v>188</v>
      </c>
      <c r="F27" s="157" t="s">
        <v>188</v>
      </c>
      <c r="G27" s="157" t="s">
        <v>188</v>
      </c>
      <c r="H27" s="157" t="s">
        <v>188</v>
      </c>
      <c r="I27" s="157">
        <v>0.28100000000000003</v>
      </c>
      <c r="J27"/>
    </row>
    <row r="28" spans="1:10" ht="13.2" x14ac:dyDescent="0.25">
      <c r="A28" s="139"/>
      <c r="B28" s="179" t="s">
        <v>140</v>
      </c>
      <c r="C28" s="155" t="s">
        <v>141</v>
      </c>
      <c r="D28" s="188" t="s">
        <v>113</v>
      </c>
      <c r="E28" s="157">
        <v>104</v>
      </c>
      <c r="F28" s="157">
        <v>121.1</v>
      </c>
      <c r="G28" s="157">
        <v>139.1</v>
      </c>
      <c r="H28" s="157">
        <v>100.8</v>
      </c>
      <c r="I28" s="157">
        <v>95.1</v>
      </c>
      <c r="J28"/>
    </row>
    <row r="29" spans="1:10" ht="13.2" x14ac:dyDescent="0.25">
      <c r="A29" s="139"/>
      <c r="B29" s="179" t="s">
        <v>142</v>
      </c>
      <c r="C29" s="155" t="s">
        <v>143</v>
      </c>
      <c r="D29" s="188" t="s">
        <v>113</v>
      </c>
      <c r="E29" s="157" t="s">
        <v>189</v>
      </c>
      <c r="F29" s="157" t="s">
        <v>189</v>
      </c>
      <c r="G29" s="157" t="s">
        <v>189</v>
      </c>
      <c r="H29" s="157" t="s">
        <v>189</v>
      </c>
      <c r="I29" s="157" t="s">
        <v>189</v>
      </c>
      <c r="J29"/>
    </row>
    <row r="30" spans="1:10" ht="13.2" x14ac:dyDescent="0.25">
      <c r="A30" s="139"/>
      <c r="B30" s="179" t="s">
        <v>144</v>
      </c>
      <c r="C30" s="155" t="s">
        <v>145</v>
      </c>
      <c r="D30" s="188" t="s">
        <v>113</v>
      </c>
      <c r="E30" s="157">
        <v>50.1</v>
      </c>
      <c r="F30" s="157">
        <v>48.4</v>
      </c>
      <c r="G30" s="157">
        <v>52.5</v>
      </c>
      <c r="H30" s="157">
        <v>48.9</v>
      </c>
      <c r="I30" s="157">
        <v>53</v>
      </c>
      <c r="J30"/>
    </row>
    <row r="31" spans="1:10" ht="13.2" x14ac:dyDescent="0.25">
      <c r="A31" s="139"/>
      <c r="B31" s="179" t="s">
        <v>146</v>
      </c>
      <c r="C31" s="155" t="s">
        <v>147</v>
      </c>
      <c r="D31" s="188" t="s">
        <v>113</v>
      </c>
      <c r="E31" s="157">
        <v>5.5549999999999997</v>
      </c>
      <c r="F31" s="157">
        <v>7.4930000000000003</v>
      </c>
      <c r="G31" s="157">
        <v>7.423</v>
      </c>
      <c r="H31" s="157">
        <v>6.806</v>
      </c>
      <c r="I31" s="157">
        <v>7.5519999999999996</v>
      </c>
      <c r="J31"/>
    </row>
    <row r="32" spans="1:10" ht="13.2" x14ac:dyDescent="0.25">
      <c r="A32" s="139"/>
      <c r="B32" s="179" t="s">
        <v>148</v>
      </c>
      <c r="C32" s="155" t="s">
        <v>149</v>
      </c>
      <c r="D32" s="188" t="s">
        <v>113</v>
      </c>
      <c r="E32" s="157">
        <v>1.516</v>
      </c>
      <c r="F32" s="157">
        <v>1.41</v>
      </c>
      <c r="G32" s="157">
        <v>2.0150000000000001</v>
      </c>
      <c r="H32" s="157">
        <v>1.752</v>
      </c>
      <c r="I32" s="157">
        <v>1.5720000000000001</v>
      </c>
      <c r="J32"/>
    </row>
    <row r="33" spans="1:10" ht="13.2" x14ac:dyDescent="0.25">
      <c r="A33" s="139"/>
      <c r="B33" s="179" t="s">
        <v>150</v>
      </c>
      <c r="C33" s="155" t="s">
        <v>151</v>
      </c>
      <c r="D33" s="188" t="s">
        <v>113</v>
      </c>
      <c r="E33" s="157" t="s">
        <v>190</v>
      </c>
      <c r="F33" s="157" t="s">
        <v>190</v>
      </c>
      <c r="G33" s="157" t="s">
        <v>190</v>
      </c>
      <c r="H33" s="157" t="s">
        <v>190</v>
      </c>
      <c r="I33" s="157" t="s">
        <v>190</v>
      </c>
      <c r="J33"/>
    </row>
    <row r="34" spans="1:10" ht="13.2" x14ac:dyDescent="0.25">
      <c r="A34" s="139"/>
      <c r="B34" s="179" t="s">
        <v>152</v>
      </c>
      <c r="C34" s="155" t="s">
        <v>153</v>
      </c>
      <c r="D34" s="188" t="s">
        <v>113</v>
      </c>
      <c r="E34" s="157">
        <v>2.25</v>
      </c>
      <c r="F34" s="157">
        <v>2.254</v>
      </c>
      <c r="G34" s="157">
        <v>2.3540000000000001</v>
      </c>
      <c r="H34" s="157">
        <v>2.3420000000000001</v>
      </c>
      <c r="I34" s="157">
        <v>2.246</v>
      </c>
      <c r="J34"/>
    </row>
    <row r="35" spans="1:10" ht="13.2" x14ac:dyDescent="0.25">
      <c r="A35" s="139"/>
      <c r="B35" s="179" t="s">
        <v>185</v>
      </c>
      <c r="C35" s="155" t="s">
        <v>154</v>
      </c>
      <c r="D35" s="188" t="s">
        <v>113</v>
      </c>
      <c r="E35" s="157">
        <v>288.2</v>
      </c>
      <c r="F35" s="157">
        <v>262</v>
      </c>
      <c r="G35" s="157">
        <v>318.89999999999998</v>
      </c>
      <c r="H35" s="157">
        <v>238.7</v>
      </c>
      <c r="I35" s="157">
        <v>238.3</v>
      </c>
      <c r="J35"/>
    </row>
    <row r="36" spans="1:10" ht="13.2" x14ac:dyDescent="0.25">
      <c r="A36" s="139"/>
      <c r="B36" s="179" t="s">
        <v>155</v>
      </c>
      <c r="C36" s="155" t="s">
        <v>156</v>
      </c>
      <c r="D36" s="188" t="s">
        <v>113</v>
      </c>
      <c r="E36" s="157">
        <v>8.3989999999999991</v>
      </c>
      <c r="F36" s="157">
        <v>23.69</v>
      </c>
      <c r="G36" s="157">
        <v>21.45</v>
      </c>
      <c r="H36" s="157">
        <v>25.16</v>
      </c>
      <c r="I36" s="157">
        <v>25.82</v>
      </c>
      <c r="J36"/>
    </row>
    <row r="37" spans="1:10" ht="13.2" x14ac:dyDescent="0.25">
      <c r="A37" s="139"/>
      <c r="B37" s="179" t="s">
        <v>157</v>
      </c>
      <c r="C37" s="155" t="s">
        <v>158</v>
      </c>
      <c r="D37" s="188" t="s">
        <v>113</v>
      </c>
      <c r="E37" s="157">
        <v>0.81399999999999995</v>
      </c>
      <c r="F37" s="157">
        <v>1.036</v>
      </c>
      <c r="G37" s="157">
        <v>0.92500000000000004</v>
      </c>
      <c r="H37" s="157">
        <v>1.82</v>
      </c>
      <c r="I37" s="157">
        <v>3.9009999999999998</v>
      </c>
      <c r="J37"/>
    </row>
    <row r="38" spans="1:10" ht="13.2" x14ac:dyDescent="0.25">
      <c r="A38" s="139"/>
      <c r="B38" s="179" t="s">
        <v>159</v>
      </c>
      <c r="C38" s="155" t="s">
        <v>160</v>
      </c>
      <c r="D38" s="188" t="s">
        <v>113</v>
      </c>
      <c r="E38" s="157" t="s">
        <v>191</v>
      </c>
      <c r="F38" s="157" t="s">
        <v>191</v>
      </c>
      <c r="G38" s="157" t="s">
        <v>191</v>
      </c>
      <c r="H38" s="157" t="s">
        <v>191</v>
      </c>
      <c r="I38" s="157" t="s">
        <v>191</v>
      </c>
      <c r="J38"/>
    </row>
    <row r="39" spans="1:10" ht="13.2" x14ac:dyDescent="0.25">
      <c r="A39" s="139"/>
      <c r="B39" s="179" t="s">
        <v>161</v>
      </c>
      <c r="C39" s="155" t="s">
        <v>162</v>
      </c>
      <c r="D39" s="188" t="s">
        <v>113</v>
      </c>
      <c r="E39" s="157">
        <v>129.9</v>
      </c>
      <c r="F39" s="157">
        <v>105.9</v>
      </c>
      <c r="G39" s="157">
        <v>203.5</v>
      </c>
      <c r="H39" s="157" t="s">
        <v>192</v>
      </c>
      <c r="I39" s="157" t="s">
        <v>192</v>
      </c>
      <c r="J39"/>
    </row>
    <row r="40" spans="1:10" ht="13.2" x14ac:dyDescent="0.25">
      <c r="A40" s="139"/>
      <c r="B40" s="179" t="s">
        <v>163</v>
      </c>
      <c r="C40" s="155" t="s">
        <v>164</v>
      </c>
      <c r="D40" s="188" t="s">
        <v>113</v>
      </c>
      <c r="E40" s="157">
        <v>0.126</v>
      </c>
      <c r="F40" s="157">
        <v>0.33500000000000002</v>
      </c>
      <c r="G40" s="157">
        <v>0.96099999999999997</v>
      </c>
      <c r="H40" s="157">
        <v>0.32900000000000001</v>
      </c>
      <c r="I40" s="157">
        <v>0.55900000000000005</v>
      </c>
      <c r="J40"/>
    </row>
    <row r="41" spans="1:10" ht="13.2" x14ac:dyDescent="0.25">
      <c r="A41" s="139"/>
      <c r="B41" s="179" t="s">
        <v>165</v>
      </c>
      <c r="C41" s="155" t="s">
        <v>166</v>
      </c>
      <c r="D41" s="188" t="s">
        <v>113</v>
      </c>
      <c r="E41" s="157">
        <v>1.6659999999999999</v>
      </c>
      <c r="F41" s="157">
        <v>1.915</v>
      </c>
      <c r="G41" s="157">
        <v>1.6279999999999999</v>
      </c>
      <c r="H41" s="157">
        <v>1.4990000000000001</v>
      </c>
      <c r="I41" s="157">
        <v>1.5309999999999999</v>
      </c>
      <c r="J41"/>
    </row>
    <row r="42" spans="1:10" ht="13.2" x14ac:dyDescent="0.25">
      <c r="A42" s="139"/>
      <c r="B42" s="179" t="s">
        <v>167</v>
      </c>
      <c r="C42" s="155" t="s">
        <v>168</v>
      </c>
      <c r="D42" s="188" t="s">
        <v>113</v>
      </c>
      <c r="E42" s="157">
        <v>1.38</v>
      </c>
      <c r="F42" s="157">
        <v>1.49</v>
      </c>
      <c r="G42" s="157">
        <v>2.16</v>
      </c>
      <c r="H42" s="157">
        <v>1.73</v>
      </c>
      <c r="I42" s="157">
        <v>1.67</v>
      </c>
      <c r="J42"/>
    </row>
    <row r="43" spans="1:10" ht="13.2" x14ac:dyDescent="0.25">
      <c r="A43" s="139"/>
      <c r="B43" s="179" t="s">
        <v>169</v>
      </c>
      <c r="C43" s="155" t="s">
        <v>170</v>
      </c>
      <c r="D43" s="188" t="s">
        <v>113</v>
      </c>
      <c r="E43" s="157" t="s">
        <v>193</v>
      </c>
      <c r="F43" s="157" t="s">
        <v>193</v>
      </c>
      <c r="G43" s="157" t="s">
        <v>193</v>
      </c>
      <c r="H43" s="157" t="s">
        <v>193</v>
      </c>
      <c r="I43" s="157" t="s">
        <v>193</v>
      </c>
      <c r="J43"/>
    </row>
    <row r="44" spans="1:10" ht="13.2" x14ac:dyDescent="0.25">
      <c r="A44" s="139"/>
      <c r="B44" s="179" t="s">
        <v>171</v>
      </c>
      <c r="C44" s="155" t="s">
        <v>172</v>
      </c>
      <c r="D44" s="188" t="s">
        <v>113</v>
      </c>
      <c r="E44" s="157" t="s">
        <v>194</v>
      </c>
      <c r="F44" s="157" t="s">
        <v>194</v>
      </c>
      <c r="G44" s="157" t="s">
        <v>194</v>
      </c>
      <c r="H44" s="157" t="s">
        <v>194</v>
      </c>
      <c r="I44" s="157" t="s">
        <v>194</v>
      </c>
      <c r="J44"/>
    </row>
    <row r="45" spans="1:10" ht="13.2" x14ac:dyDescent="0.25">
      <c r="A45" s="139"/>
      <c r="B45" s="179" t="s">
        <v>173</v>
      </c>
      <c r="C45" s="155" t="s">
        <v>174</v>
      </c>
      <c r="D45" s="188" t="s">
        <v>113</v>
      </c>
      <c r="E45" s="157">
        <v>0.2</v>
      </c>
      <c r="F45" s="157">
        <v>0.23200000000000001</v>
      </c>
      <c r="G45" s="157">
        <v>0.23699999999999999</v>
      </c>
      <c r="H45" s="157">
        <v>0.24</v>
      </c>
      <c r="I45" s="157">
        <v>0.192</v>
      </c>
      <c r="J45"/>
    </row>
    <row r="46" spans="1:10" ht="13.2" x14ac:dyDescent="0.25">
      <c r="A46" s="139"/>
      <c r="B46" s="179" t="s">
        <v>175</v>
      </c>
      <c r="C46" s="155" t="s">
        <v>176</v>
      </c>
      <c r="D46" s="188" t="s">
        <v>113</v>
      </c>
      <c r="E46" s="157">
        <v>27.49</v>
      </c>
      <c r="F46" s="157">
        <v>78.12</v>
      </c>
      <c r="G46" s="157">
        <v>71.28</v>
      </c>
      <c r="H46" s="157">
        <v>75.64</v>
      </c>
      <c r="I46" s="157">
        <v>63.25</v>
      </c>
      <c r="J46"/>
    </row>
    <row r="47" spans="1:10" ht="4.5" customHeight="1" x14ac:dyDescent="0.2">
      <c r="A47" s="139"/>
      <c r="B47" s="158"/>
      <c r="C47" s="159"/>
      <c r="D47" s="140"/>
      <c r="E47" s="158"/>
      <c r="F47" s="160"/>
      <c r="G47" s="158"/>
      <c r="H47" s="158"/>
      <c r="I47" s="158"/>
      <c r="J47" s="158"/>
    </row>
    <row r="48" spans="1:10" ht="12" x14ac:dyDescent="0.2">
      <c r="A48" s="139"/>
      <c r="B48" s="180" t="s">
        <v>195</v>
      </c>
      <c r="C48" s="139"/>
      <c r="D48" s="140"/>
      <c r="E48" s="161"/>
      <c r="F48" s="139"/>
      <c r="G48" s="139"/>
      <c r="H48" s="141"/>
      <c r="I48" s="139"/>
      <c r="J48" s="139"/>
    </row>
    <row r="49" spans="1:22" x14ac:dyDescent="0.2">
      <c r="A49" s="139"/>
      <c r="B49" s="143" t="s">
        <v>196</v>
      </c>
      <c r="C49" s="159"/>
      <c r="D49" s="140"/>
      <c r="E49" s="139"/>
      <c r="F49" s="143"/>
      <c r="G49" s="162"/>
      <c r="H49" s="141"/>
      <c r="I49" s="139"/>
      <c r="J49" s="139"/>
    </row>
    <row r="50" spans="1:22" x14ac:dyDescent="0.2">
      <c r="A50" s="139"/>
      <c r="B50" s="143"/>
      <c r="C50" s="159"/>
      <c r="D50" s="140"/>
      <c r="E50" s="139"/>
      <c r="F50" s="143"/>
      <c r="G50" s="162"/>
      <c r="H50" s="141"/>
      <c r="I50" s="139"/>
      <c r="J50" s="139"/>
    </row>
    <row r="51" spans="1:22" ht="12" x14ac:dyDescent="0.2">
      <c r="A51" s="139"/>
      <c r="B51" s="185"/>
      <c r="C51" s="139"/>
      <c r="D51" s="140"/>
      <c r="E51" s="139"/>
      <c r="F51" s="139"/>
      <c r="G51" s="176"/>
      <c r="H51" s="176"/>
      <c r="I51" s="176"/>
      <c r="J51" s="176"/>
    </row>
    <row r="52" spans="1:22" ht="21" customHeight="1" x14ac:dyDescent="0.2">
      <c r="A52" s="139"/>
      <c r="B52" s="333" t="s">
        <v>197</v>
      </c>
      <c r="C52" s="333"/>
      <c r="D52" s="333"/>
      <c r="E52" s="333"/>
      <c r="F52" s="333"/>
      <c r="G52" s="333"/>
      <c r="H52" s="333"/>
      <c r="I52" s="333"/>
      <c r="J52" s="333"/>
    </row>
    <row r="53" spans="1:22" s="153" customFormat="1" ht="16.2" customHeight="1" x14ac:dyDescent="0.25">
      <c r="A53" s="152"/>
      <c r="B53" s="364" t="s">
        <v>184</v>
      </c>
      <c r="C53" s="364"/>
      <c r="D53" s="365" t="s">
        <v>109</v>
      </c>
      <c r="E53" s="366" t="str">
        <f>+E12</f>
        <v>Fecha</v>
      </c>
      <c r="F53" s="366"/>
      <c r="G53" s="366"/>
      <c r="H53" s="366"/>
      <c r="I53" s="366"/>
      <c r="J53" s="367" t="s">
        <v>177</v>
      </c>
      <c r="K53" s="152"/>
    </row>
    <row r="54" spans="1:22" ht="18" customHeight="1" x14ac:dyDescent="0.2">
      <c r="A54" s="139"/>
      <c r="B54" s="364"/>
      <c r="C54" s="364"/>
      <c r="D54" s="365"/>
      <c r="E54" s="154">
        <f>+E13</f>
        <v>44025.694444444445</v>
      </c>
      <c r="F54" s="154">
        <f t="shared" ref="F54:I54" si="0">+F13</f>
        <v>44026.65625</v>
      </c>
      <c r="G54" s="154">
        <f t="shared" si="0"/>
        <v>44027.618055555555</v>
      </c>
      <c r="H54" s="154">
        <f t="shared" si="0"/>
        <v>44028.579861111109</v>
      </c>
      <c r="I54" s="154">
        <f t="shared" si="0"/>
        <v>44029.541666666664</v>
      </c>
      <c r="J54" s="367"/>
      <c r="M54" s="163" t="s">
        <v>178</v>
      </c>
      <c r="N54" s="164" t="s">
        <v>179</v>
      </c>
    </row>
    <row r="55" spans="1:22" s="153" customFormat="1" ht="18" customHeight="1" x14ac:dyDescent="0.25">
      <c r="A55" s="152"/>
      <c r="B55" s="366" t="s">
        <v>208</v>
      </c>
      <c r="C55" s="366"/>
      <c r="D55" s="366"/>
      <c r="E55" s="181">
        <f>+'7.Conc. PM10 y VM'!L12</f>
        <v>1534.4910000038835</v>
      </c>
      <c r="F55" s="181">
        <f>+'7.Conc. PM10 y VM'!L13</f>
        <v>1533.4560000038807</v>
      </c>
      <c r="G55" s="181">
        <f>+'7.Conc. PM10 y VM'!L14</f>
        <v>1536.2160000038878</v>
      </c>
      <c r="H55" s="181">
        <f>+'7.Conc. PM10 y VM'!L15</f>
        <v>1536.0780000038874</v>
      </c>
      <c r="I55" s="181">
        <f>+'7.Conc. PM10 y VM'!L16</f>
        <v>1528.7640000038691</v>
      </c>
      <c r="J55" s="367"/>
      <c r="K55" s="152"/>
      <c r="M55" s="165" t="s">
        <v>201</v>
      </c>
      <c r="O55" s="165"/>
      <c r="P55" s="167"/>
      <c r="Q55" s="168" t="s">
        <v>178</v>
      </c>
      <c r="R55" s="169" t="s">
        <v>179</v>
      </c>
      <c r="S55" s="166"/>
      <c r="T55" s="166"/>
      <c r="U55" s="166"/>
      <c r="V55" s="166"/>
    </row>
    <row r="56" spans="1:22" ht="13.2" x14ac:dyDescent="0.25">
      <c r="A56" s="139"/>
      <c r="B56" s="179" t="s">
        <v>111</v>
      </c>
      <c r="C56" s="155" t="s">
        <v>112</v>
      </c>
      <c r="D56" s="156" t="s">
        <v>198</v>
      </c>
      <c r="E56" s="182" t="s">
        <v>199</v>
      </c>
      <c r="F56" s="182">
        <v>2.3287267453327403E-4</v>
      </c>
      <c r="G56" s="182">
        <v>1.16845547761217E-4</v>
      </c>
      <c r="H56" s="182">
        <v>1.5207561074334039E-4</v>
      </c>
      <c r="I56" s="182">
        <v>3.0802661496398933E-4</v>
      </c>
      <c r="J56" s="155">
        <v>1</v>
      </c>
      <c r="M56" s="184" t="s">
        <v>202</v>
      </c>
      <c r="N56" s="170"/>
      <c r="O56" s="166"/>
      <c r="P56" s="171"/>
      <c r="Q56" s="172">
        <v>0</v>
      </c>
      <c r="R56" s="173">
        <v>0.5</v>
      </c>
      <c r="S56" s="166"/>
      <c r="T56" s="166"/>
      <c r="U56" s="166"/>
      <c r="V56" s="166"/>
    </row>
    <row r="57" spans="1:22" ht="13.2" x14ac:dyDescent="0.25">
      <c r="A57" s="139"/>
      <c r="B57" s="179" t="s">
        <v>114</v>
      </c>
      <c r="C57" s="155" t="s">
        <v>115</v>
      </c>
      <c r="D57" s="156" t="s">
        <v>198</v>
      </c>
      <c r="E57" s="182">
        <v>3.3098923356260454E-2</v>
      </c>
      <c r="F57" s="182">
        <v>3.9577268601020447E-2</v>
      </c>
      <c r="G57" s="182">
        <v>4.242892926504805E-2</v>
      </c>
      <c r="H57" s="182">
        <v>4.1514818908830554E-2</v>
      </c>
      <c r="I57" s="182">
        <v>3.689908972206124E-2</v>
      </c>
      <c r="J57" s="155" t="s">
        <v>180</v>
      </c>
      <c r="M57" s="184" t="s">
        <v>203</v>
      </c>
      <c r="N57" s="170"/>
      <c r="O57" s="68"/>
      <c r="P57" s="171"/>
      <c r="Q57" s="172">
        <v>1</v>
      </c>
      <c r="R57" s="173">
        <v>0.5</v>
      </c>
      <c r="S57" s="166"/>
      <c r="T57" s="166"/>
      <c r="U57" s="166"/>
      <c r="V57" s="166"/>
    </row>
    <row r="58" spans="1:22" ht="13.2" x14ac:dyDescent="0.25">
      <c r="A58" s="139"/>
      <c r="B58" s="179" t="s">
        <v>116</v>
      </c>
      <c r="C58" s="155" t="s">
        <v>117</v>
      </c>
      <c r="D58" s="156" t="s">
        <v>198</v>
      </c>
      <c r="E58" s="182">
        <v>2.1231796080861697E-3</v>
      </c>
      <c r="F58" s="182">
        <v>3.2710426644046559E-3</v>
      </c>
      <c r="G58" s="182">
        <v>2.0524457498112378E-3</v>
      </c>
      <c r="H58" s="182">
        <v>3.8155614493438272E-3</v>
      </c>
      <c r="I58" s="182">
        <v>1.0943481138983949E-2</v>
      </c>
      <c r="J58" s="155">
        <v>0.3</v>
      </c>
      <c r="M58" s="184" t="s">
        <v>204</v>
      </c>
      <c r="N58" s="170"/>
      <c r="O58" s="68"/>
      <c r="P58" s="171"/>
      <c r="Q58" s="171"/>
      <c r="R58" s="166"/>
      <c r="S58" s="166"/>
      <c r="T58" s="166"/>
      <c r="U58" s="166"/>
      <c r="V58" s="166"/>
    </row>
    <row r="59" spans="1:22" ht="13.2" x14ac:dyDescent="0.25">
      <c r="A59" s="139"/>
      <c r="B59" s="179" t="s">
        <v>118</v>
      </c>
      <c r="C59" s="155" t="s">
        <v>119</v>
      </c>
      <c r="D59" s="156" t="s">
        <v>198</v>
      </c>
      <c r="E59" s="182">
        <v>1.5444860869135121E-3</v>
      </c>
      <c r="F59" s="182">
        <v>1.4672739224303182E-3</v>
      </c>
      <c r="G59" s="182">
        <v>3.9447577684288302E-3</v>
      </c>
      <c r="H59" s="182">
        <v>2.0116165975895624E-3</v>
      </c>
      <c r="I59" s="182">
        <v>2.3613847526438767E-3</v>
      </c>
      <c r="J59" s="155">
        <v>120</v>
      </c>
      <c r="M59" s="184" t="s">
        <v>205</v>
      </c>
      <c r="N59" s="170"/>
      <c r="O59" s="68"/>
      <c r="P59" s="171"/>
      <c r="Q59" s="171"/>
      <c r="R59" s="166"/>
      <c r="S59" s="166"/>
      <c r="T59" s="166"/>
      <c r="U59" s="166"/>
      <c r="V59" s="166"/>
    </row>
    <row r="60" spans="1:22" ht="13.2" x14ac:dyDescent="0.25">
      <c r="A60" s="139"/>
      <c r="B60" s="179" t="s">
        <v>120</v>
      </c>
      <c r="C60" s="155" t="s">
        <v>121</v>
      </c>
      <c r="D60" s="156" t="s">
        <v>198</v>
      </c>
      <c r="E60" s="182">
        <v>5.7054749750750202E-3</v>
      </c>
      <c r="F60" s="182">
        <v>4.5837637336723141E-3</v>
      </c>
      <c r="G60" s="182">
        <v>4.3320730938768755E-3</v>
      </c>
      <c r="H60" s="182">
        <v>5.0628939415708826E-3</v>
      </c>
      <c r="I60" s="182">
        <v>3.2882773272966117E-3</v>
      </c>
      <c r="J60" s="155" t="s">
        <v>180</v>
      </c>
      <c r="M60" s="184" t="s">
        <v>206</v>
      </c>
      <c r="N60" s="170"/>
      <c r="O60" s="68"/>
      <c r="P60" s="171"/>
      <c r="Q60" s="171"/>
      <c r="R60" s="166"/>
      <c r="S60" s="166"/>
      <c r="T60" s="166"/>
      <c r="U60" s="166"/>
      <c r="V60" s="166"/>
    </row>
    <row r="61" spans="1:22" ht="13.2" x14ac:dyDescent="0.25">
      <c r="A61" s="139"/>
      <c r="B61" s="179" t="s">
        <v>122</v>
      </c>
      <c r="C61" s="155" t="s">
        <v>123</v>
      </c>
      <c r="D61" s="156" t="s">
        <v>198</v>
      </c>
      <c r="E61" s="182" t="s">
        <v>199</v>
      </c>
      <c r="F61" s="182" t="s">
        <v>199</v>
      </c>
      <c r="G61" s="182" t="s">
        <v>199</v>
      </c>
      <c r="H61" s="182" t="s">
        <v>199</v>
      </c>
      <c r="I61" s="182" t="s">
        <v>199</v>
      </c>
      <c r="J61" s="155">
        <v>0.01</v>
      </c>
      <c r="M61" s="83"/>
      <c r="N61" s="83"/>
      <c r="O61" s="68"/>
      <c r="P61" s="171"/>
      <c r="Q61" s="171"/>
      <c r="R61" s="166"/>
      <c r="S61" s="166"/>
      <c r="T61" s="166"/>
      <c r="U61" s="166"/>
      <c r="V61" s="166"/>
    </row>
    <row r="62" spans="1:22" ht="13.2" x14ac:dyDescent="0.25">
      <c r="A62" s="139"/>
      <c r="B62" s="179" t="s">
        <v>124</v>
      </c>
      <c r="C62" s="155" t="s">
        <v>125</v>
      </c>
      <c r="D62" s="156" t="s">
        <v>198</v>
      </c>
      <c r="E62" s="182">
        <v>1.9426637236663201E-4</v>
      </c>
      <c r="F62" s="182">
        <v>3.3479930301143348E-4</v>
      </c>
      <c r="G62" s="182">
        <v>2.6278856619054764E-4</v>
      </c>
      <c r="H62" s="182">
        <v>4.0115150402417101E-4</v>
      </c>
      <c r="I62" s="182">
        <v>9.6156110426218796E-4</v>
      </c>
      <c r="J62" s="155" t="s">
        <v>180</v>
      </c>
      <c r="M62" s="166"/>
      <c r="N62" s="166"/>
      <c r="O62" s="166"/>
      <c r="P62" s="167"/>
      <c r="Q62" s="171"/>
      <c r="R62" s="166"/>
      <c r="S62" s="166"/>
      <c r="T62" s="166"/>
      <c r="U62" s="166"/>
      <c r="V62" s="166"/>
    </row>
    <row r="63" spans="1:22" ht="13.2" x14ac:dyDescent="0.25">
      <c r="A63" s="139"/>
      <c r="B63" s="179" t="s">
        <v>126</v>
      </c>
      <c r="C63" s="155" t="s">
        <v>127</v>
      </c>
      <c r="D63" s="156" t="s">
        <v>198</v>
      </c>
      <c r="E63" s="182">
        <v>0.30805003092152622</v>
      </c>
      <c r="F63" s="182">
        <v>0.39759862689145115</v>
      </c>
      <c r="G63" s="182">
        <v>0.31017773542183791</v>
      </c>
      <c r="H63" s="182">
        <v>0.32928015374135949</v>
      </c>
      <c r="I63" s="182">
        <v>0.33615391257165878</v>
      </c>
      <c r="J63" s="155" t="s">
        <v>180</v>
      </c>
      <c r="M63" s="166"/>
      <c r="N63" s="166"/>
      <c r="O63" s="166"/>
      <c r="P63" s="171"/>
      <c r="Q63" s="171"/>
      <c r="R63" s="166"/>
      <c r="S63" s="166"/>
      <c r="T63" s="166"/>
      <c r="U63" s="166"/>
      <c r="V63" s="166"/>
    </row>
    <row r="64" spans="1:22" ht="13.2" x14ac:dyDescent="0.25">
      <c r="A64" s="139"/>
      <c r="B64" s="179" t="s">
        <v>128</v>
      </c>
      <c r="C64" s="155" t="s">
        <v>129</v>
      </c>
      <c r="D64" s="156" t="s">
        <v>198</v>
      </c>
      <c r="E64" s="182">
        <v>1.6683056466238781E-4</v>
      </c>
      <c r="F64" s="182">
        <v>3.9583789818453468E-4</v>
      </c>
      <c r="G64" s="182">
        <v>4.4459893660674771E-4</v>
      </c>
      <c r="H64" s="182">
        <v>4.7849132661110952E-4</v>
      </c>
      <c r="I64" s="182">
        <v>4.1602235531343644E-4</v>
      </c>
      <c r="J64" s="155">
        <v>2.5000000000000001E-2</v>
      </c>
      <c r="O64" s="68"/>
      <c r="P64" s="171"/>
      <c r="Q64" s="171"/>
      <c r="R64" s="166"/>
      <c r="S64" s="166"/>
      <c r="T64" s="166"/>
      <c r="U64" s="166"/>
      <c r="V64" s="166"/>
    </row>
    <row r="65" spans="1:22" ht="13.2" x14ac:dyDescent="0.25">
      <c r="A65" s="139"/>
      <c r="B65" s="179" t="s">
        <v>130</v>
      </c>
      <c r="C65" s="155" t="s">
        <v>131</v>
      </c>
      <c r="D65" s="156" t="s">
        <v>198</v>
      </c>
      <c r="E65" s="182">
        <v>3.5255990422793673E-4</v>
      </c>
      <c r="F65" s="182">
        <v>2.6606567126736435E-4</v>
      </c>
      <c r="G65" s="182">
        <v>2.5842720034096461E-4</v>
      </c>
      <c r="H65" s="182">
        <v>3.2550430381708131E-4</v>
      </c>
      <c r="I65" s="182">
        <v>3.0612965768347212E-4</v>
      </c>
      <c r="J65" s="155">
        <v>0.1</v>
      </c>
      <c r="O65" s="68"/>
      <c r="P65" s="171"/>
      <c r="Q65" s="171"/>
      <c r="R65" s="166"/>
      <c r="S65" s="166"/>
      <c r="T65" s="166"/>
      <c r="U65" s="166"/>
      <c r="V65" s="166"/>
    </row>
    <row r="66" spans="1:22" ht="13.2" x14ac:dyDescent="0.25">
      <c r="A66" s="139"/>
      <c r="B66" s="179" t="s">
        <v>132</v>
      </c>
      <c r="C66" s="155" t="s">
        <v>133</v>
      </c>
      <c r="D66" s="156" t="s">
        <v>198</v>
      </c>
      <c r="E66" s="182">
        <v>1.031612436955312E-2</v>
      </c>
      <c r="F66" s="182">
        <v>1.6074800972403262E-2</v>
      </c>
      <c r="G66" s="182">
        <v>1.3630895655263979E-2</v>
      </c>
      <c r="H66" s="182">
        <v>1.3228494907126185E-2</v>
      </c>
      <c r="I66" s="182">
        <v>9.5959873466165291E-3</v>
      </c>
      <c r="J66" s="155">
        <v>0.5</v>
      </c>
      <c r="O66" s="68"/>
      <c r="P66" s="171"/>
      <c r="Q66" s="171"/>
      <c r="R66" s="166"/>
      <c r="S66" s="166"/>
      <c r="T66" s="166"/>
      <c r="U66" s="166"/>
      <c r="V66" s="166"/>
    </row>
    <row r="67" spans="1:22" ht="13.2" x14ac:dyDescent="0.25">
      <c r="A67" s="139"/>
      <c r="B67" s="179" t="s">
        <v>134</v>
      </c>
      <c r="C67" s="155" t="s">
        <v>135</v>
      </c>
      <c r="D67" s="156" t="s">
        <v>198</v>
      </c>
      <c r="E67" s="182">
        <v>2.4920315596444177E-2</v>
      </c>
      <c r="F67" s="182">
        <v>2.379592241310325E-2</v>
      </c>
      <c r="G67" s="182">
        <v>2.8928223635144752E-2</v>
      </c>
      <c r="H67" s="182">
        <v>2.4341211839441341E-2</v>
      </c>
      <c r="I67" s="182">
        <v>3.8501691562498219E-2</v>
      </c>
      <c r="J67" s="155">
        <v>50</v>
      </c>
      <c r="M67" s="83"/>
      <c r="N67" s="83"/>
      <c r="O67" s="68"/>
      <c r="P67" s="171"/>
      <c r="Q67" s="171"/>
      <c r="R67" s="166"/>
      <c r="S67" s="166"/>
      <c r="T67" s="166"/>
      <c r="U67" s="166"/>
      <c r="V67" s="166"/>
    </row>
    <row r="68" spans="1:22" ht="13.2" x14ac:dyDescent="0.25">
      <c r="A68" s="139"/>
      <c r="B68" s="179" t="s">
        <v>136</v>
      </c>
      <c r="C68" s="155" t="s">
        <v>137</v>
      </c>
      <c r="D68" s="156" t="s">
        <v>198</v>
      </c>
      <c r="E68" s="182">
        <v>0.15392726317678124</v>
      </c>
      <c r="F68" s="182">
        <v>0.24728456506025628</v>
      </c>
      <c r="G68" s="182">
        <v>0.22379665359502177</v>
      </c>
      <c r="H68" s="182">
        <v>0.21828318613973474</v>
      </c>
      <c r="I68" s="182">
        <v>0.1768749133282283</v>
      </c>
      <c r="J68" s="155">
        <v>4</v>
      </c>
      <c r="M68" s="83"/>
      <c r="N68" s="83"/>
      <c r="O68" s="68"/>
      <c r="P68" s="171"/>
      <c r="Q68" s="171"/>
      <c r="R68" s="166"/>
      <c r="S68" s="166"/>
      <c r="T68" s="166"/>
      <c r="U68" s="166"/>
      <c r="V68" s="166"/>
    </row>
    <row r="69" spans="1:22" ht="13.2" x14ac:dyDescent="0.25">
      <c r="A69" s="139"/>
      <c r="B69" s="179" t="s">
        <v>138</v>
      </c>
      <c r="C69" s="155" t="s">
        <v>139</v>
      </c>
      <c r="D69" s="156" t="s">
        <v>198</v>
      </c>
      <c r="E69" s="182" t="s">
        <v>199</v>
      </c>
      <c r="F69" s="182" t="s">
        <v>199</v>
      </c>
      <c r="G69" s="182" t="s">
        <v>199</v>
      </c>
      <c r="H69" s="182" t="s">
        <v>199</v>
      </c>
      <c r="I69" s="182">
        <v>1.8380861925011894E-4</v>
      </c>
      <c r="J69" s="155">
        <v>2</v>
      </c>
      <c r="M69" s="83"/>
      <c r="N69" s="83"/>
      <c r="O69" s="68"/>
      <c r="P69" s="171"/>
      <c r="Q69" s="171"/>
      <c r="R69" s="166"/>
      <c r="S69" s="166"/>
      <c r="T69" s="166"/>
      <c r="U69" s="166"/>
      <c r="V69" s="166"/>
    </row>
    <row r="70" spans="1:22" ht="13.2" x14ac:dyDescent="0.25">
      <c r="A70" s="139"/>
      <c r="B70" s="179" t="s">
        <v>140</v>
      </c>
      <c r="C70" s="155" t="s">
        <v>141</v>
      </c>
      <c r="D70" s="156" t="s">
        <v>198</v>
      </c>
      <c r="E70" s="182">
        <v>6.7774916894095039E-2</v>
      </c>
      <c r="F70" s="182">
        <v>7.8971943113916226E-2</v>
      </c>
      <c r="G70" s="182">
        <v>9.0547162638358131E-2</v>
      </c>
      <c r="H70" s="182">
        <v>6.5621667649523596E-2</v>
      </c>
      <c r="I70" s="182">
        <v>6.2207116336961958E-2</v>
      </c>
      <c r="J70" s="155" t="s">
        <v>180</v>
      </c>
      <c r="M70" s="83"/>
      <c r="N70" s="83"/>
      <c r="O70" s="68"/>
      <c r="P70" s="171"/>
      <c r="Q70" s="171"/>
      <c r="R70" s="166"/>
      <c r="S70" s="166"/>
      <c r="T70" s="166"/>
      <c r="U70" s="166"/>
      <c r="V70" s="166"/>
    </row>
    <row r="71" spans="1:22" ht="13.2" x14ac:dyDescent="0.25">
      <c r="A71" s="139"/>
      <c r="B71" s="179" t="s">
        <v>142</v>
      </c>
      <c r="C71" s="155" t="s">
        <v>143</v>
      </c>
      <c r="D71" s="156" t="s">
        <v>198</v>
      </c>
      <c r="E71" s="182" t="s">
        <v>199</v>
      </c>
      <c r="F71" s="182" t="s">
        <v>199</v>
      </c>
      <c r="G71" s="182" t="s">
        <v>199</v>
      </c>
      <c r="H71" s="182" t="s">
        <v>199</v>
      </c>
      <c r="I71" s="182" t="s">
        <v>199</v>
      </c>
      <c r="J71" s="155" t="s">
        <v>180</v>
      </c>
      <c r="M71" s="83"/>
      <c r="N71" s="83"/>
      <c r="O71" s="68"/>
      <c r="P71" s="171"/>
      <c r="Q71" s="171"/>
      <c r="R71" s="166"/>
      <c r="S71" s="166"/>
      <c r="T71" s="166"/>
      <c r="U71" s="166"/>
      <c r="V71" s="166"/>
    </row>
    <row r="72" spans="1:22" ht="13.2" x14ac:dyDescent="0.25">
      <c r="A72" s="139"/>
      <c r="B72" s="179" t="s">
        <v>144</v>
      </c>
      <c r="C72" s="155" t="s">
        <v>145</v>
      </c>
      <c r="D72" s="156" t="s">
        <v>198</v>
      </c>
      <c r="E72" s="182">
        <v>3.2649262849943864E-2</v>
      </c>
      <c r="F72" s="182">
        <v>3.1562692375834395E-2</v>
      </c>
      <c r="G72" s="182">
        <v>3.417488165718046E-2</v>
      </c>
      <c r="H72" s="182">
        <v>3.1834320913310551E-2</v>
      </c>
      <c r="I72" s="182">
        <v>3.466852960945304E-2</v>
      </c>
      <c r="J72" s="155" t="s">
        <v>180</v>
      </c>
      <c r="M72" s="83"/>
      <c r="N72" s="83"/>
      <c r="O72" s="68"/>
      <c r="P72" s="171"/>
      <c r="Q72" s="171"/>
      <c r="R72" s="166"/>
      <c r="S72" s="166"/>
      <c r="T72" s="166"/>
      <c r="U72" s="166"/>
      <c r="V72" s="166"/>
    </row>
    <row r="73" spans="1:22" ht="13.2" x14ac:dyDescent="0.25">
      <c r="A73" s="139"/>
      <c r="B73" s="179" t="s">
        <v>146</v>
      </c>
      <c r="C73" s="155" t="s">
        <v>147</v>
      </c>
      <c r="D73" s="156" t="s">
        <v>198</v>
      </c>
      <c r="E73" s="182">
        <v>3.6200929167951724E-3</v>
      </c>
      <c r="F73" s="182">
        <v>4.8863482225646104E-3</v>
      </c>
      <c r="G73" s="182">
        <v>4.8320027912619155E-3</v>
      </c>
      <c r="H73" s="182">
        <v>4.4307645835581109E-3</v>
      </c>
      <c r="I73" s="182">
        <v>4.9399384077469686E-3</v>
      </c>
      <c r="J73" s="155">
        <v>0.2</v>
      </c>
      <c r="M73" s="83"/>
      <c r="N73" s="83"/>
      <c r="O73" s="68"/>
      <c r="P73" s="171"/>
      <c r="Q73" s="171"/>
      <c r="R73" s="166"/>
      <c r="S73" s="166"/>
      <c r="T73" s="166"/>
      <c r="U73" s="166"/>
      <c r="V73" s="166"/>
    </row>
    <row r="74" spans="1:22" ht="13.2" x14ac:dyDescent="0.25">
      <c r="A74" s="139"/>
      <c r="B74" s="179" t="s">
        <v>148</v>
      </c>
      <c r="C74" s="155" t="s">
        <v>149</v>
      </c>
      <c r="D74" s="156" t="s">
        <v>198</v>
      </c>
      <c r="E74" s="182">
        <v>9.8794975011007769E-4</v>
      </c>
      <c r="F74" s="182">
        <v>9.1949165805633266E-4</v>
      </c>
      <c r="G74" s="182">
        <v>1.3116645055089263E-3</v>
      </c>
      <c r="H74" s="182">
        <v>1.140567080575053E-3</v>
      </c>
      <c r="I74" s="182">
        <v>1.0282816706803806E-3</v>
      </c>
      <c r="J74" s="155">
        <v>120</v>
      </c>
      <c r="M74" s="83"/>
      <c r="N74" s="83"/>
      <c r="O74" s="68"/>
      <c r="P74" s="171"/>
      <c r="Q74" s="171"/>
      <c r="R74" s="166"/>
      <c r="S74" s="166"/>
      <c r="T74" s="166"/>
      <c r="U74" s="166"/>
      <c r="V74" s="166"/>
    </row>
    <row r="75" spans="1:22" ht="13.2" x14ac:dyDescent="0.25">
      <c r="A75" s="139"/>
      <c r="B75" s="179" t="s">
        <v>150</v>
      </c>
      <c r="C75" s="155" t="s">
        <v>151</v>
      </c>
      <c r="D75" s="156" t="s">
        <v>198</v>
      </c>
      <c r="E75" s="182" t="s">
        <v>199</v>
      </c>
      <c r="F75" s="182" t="s">
        <v>199</v>
      </c>
      <c r="G75" s="182" t="s">
        <v>199</v>
      </c>
      <c r="H75" s="182" t="s">
        <v>199</v>
      </c>
      <c r="I75" s="182" t="s">
        <v>199</v>
      </c>
      <c r="J75" s="155" t="s">
        <v>180</v>
      </c>
      <c r="M75" s="83"/>
      <c r="N75" s="83"/>
      <c r="O75" s="68"/>
      <c r="P75" s="171"/>
      <c r="Q75" s="171"/>
      <c r="R75" s="166"/>
      <c r="S75" s="166"/>
      <c r="T75" s="166"/>
      <c r="U75" s="166"/>
      <c r="V75" s="166"/>
    </row>
    <row r="76" spans="1:22" ht="13.2" x14ac:dyDescent="0.25">
      <c r="A76" s="139"/>
      <c r="B76" s="179" t="s">
        <v>152</v>
      </c>
      <c r="C76" s="155" t="s">
        <v>153</v>
      </c>
      <c r="D76" s="156" t="s">
        <v>198</v>
      </c>
      <c r="E76" s="182">
        <v>1.4662842597280177E-3</v>
      </c>
      <c r="F76" s="182">
        <v>1.4698824094035276E-3</v>
      </c>
      <c r="G76" s="182">
        <v>1.5323365984952915E-3</v>
      </c>
      <c r="H76" s="182">
        <v>1.524662159079209E-3</v>
      </c>
      <c r="I76" s="182">
        <v>1.4691607076005948E-3</v>
      </c>
      <c r="J76" s="155">
        <v>0.1</v>
      </c>
      <c r="M76" s="83"/>
      <c r="N76" s="83"/>
      <c r="O76" s="68"/>
      <c r="P76" s="171"/>
      <c r="Q76" s="171"/>
      <c r="R76" s="166"/>
      <c r="S76" s="166"/>
      <c r="T76" s="166"/>
      <c r="U76" s="166"/>
      <c r="V76" s="166"/>
    </row>
    <row r="77" spans="1:22" ht="13.2" x14ac:dyDescent="0.25">
      <c r="A77" s="139"/>
      <c r="B77" s="179" t="s">
        <v>185</v>
      </c>
      <c r="C77" s="155" t="s">
        <v>154</v>
      </c>
      <c r="D77" s="156" t="s">
        <v>198</v>
      </c>
      <c r="E77" s="182">
        <v>0.18781472162382876</v>
      </c>
      <c r="F77" s="182">
        <v>0.17085589674521925</v>
      </c>
      <c r="G77" s="182">
        <v>0.20758799543761614</v>
      </c>
      <c r="H77" s="182">
        <v>0.15539575464227462</v>
      </c>
      <c r="I77" s="182">
        <v>0.15587755860250299</v>
      </c>
      <c r="J77" s="155" t="s">
        <v>180</v>
      </c>
      <c r="M77" s="83"/>
      <c r="N77" s="83"/>
      <c r="O77" s="68"/>
      <c r="P77" s="171"/>
      <c r="Q77" s="171"/>
      <c r="R77" s="166"/>
      <c r="S77" s="166"/>
      <c r="T77" s="166"/>
      <c r="U77" s="166"/>
      <c r="V77" s="166"/>
    </row>
    <row r="78" spans="1:22" ht="12" x14ac:dyDescent="0.2">
      <c r="A78" s="139"/>
      <c r="B78" s="179" t="s">
        <v>155</v>
      </c>
      <c r="C78" s="155" t="s">
        <v>156</v>
      </c>
      <c r="D78" s="156" t="s">
        <v>198</v>
      </c>
      <c r="E78" s="183">
        <v>5.4734762210913862E-3</v>
      </c>
      <c r="F78" s="183">
        <v>1.5448764098832994E-2</v>
      </c>
      <c r="G78" s="183">
        <v>1.396288021993373E-2</v>
      </c>
      <c r="H78" s="183">
        <v>1.6379376568075532E-2</v>
      </c>
      <c r="I78" s="183">
        <v>1.6889461028605234E-2</v>
      </c>
      <c r="J78" s="155">
        <v>0.5</v>
      </c>
    </row>
    <row r="79" spans="1:22" x14ac:dyDescent="0.2">
      <c r="A79" s="139"/>
      <c r="B79" s="179" t="s">
        <v>157</v>
      </c>
      <c r="C79" s="155" t="s">
        <v>158</v>
      </c>
      <c r="D79" s="156" t="s">
        <v>198</v>
      </c>
      <c r="E79" s="182">
        <v>5.3046906107493612E-4</v>
      </c>
      <c r="F79" s="182">
        <v>6.755981260612487E-4</v>
      </c>
      <c r="G79" s="182">
        <v>6.021288672931795E-4</v>
      </c>
      <c r="H79" s="182">
        <v>1.1848356658941761E-3</v>
      </c>
      <c r="I79" s="182">
        <v>2.5517346038957792E-3</v>
      </c>
      <c r="J79" s="155">
        <v>25</v>
      </c>
    </row>
    <row r="80" spans="1:22" x14ac:dyDescent="0.2">
      <c r="A80" s="139"/>
      <c r="B80" s="179" t="s">
        <v>159</v>
      </c>
      <c r="C80" s="155" t="s">
        <v>160</v>
      </c>
      <c r="D80" s="156" t="s">
        <v>198</v>
      </c>
      <c r="E80" s="182" t="s">
        <v>199</v>
      </c>
      <c r="F80" s="182" t="s">
        <v>199</v>
      </c>
      <c r="G80" s="182" t="s">
        <v>199</v>
      </c>
      <c r="H80" s="182" t="s">
        <v>199</v>
      </c>
      <c r="I80" s="182" t="s">
        <v>199</v>
      </c>
      <c r="J80" s="155">
        <v>10</v>
      </c>
    </row>
    <row r="81" spans="1:19" x14ac:dyDescent="0.2">
      <c r="A81" s="139"/>
      <c r="B81" s="179" t="s">
        <v>161</v>
      </c>
      <c r="C81" s="155" t="s">
        <v>162</v>
      </c>
      <c r="D81" s="156" t="s">
        <v>198</v>
      </c>
      <c r="E81" s="182">
        <v>8.4653477928297555E-2</v>
      </c>
      <c r="F81" s="182">
        <v>6.9059692615720314E-2</v>
      </c>
      <c r="G81" s="182">
        <v>0.13246835080449951</v>
      </c>
      <c r="H81" s="182" t="s">
        <v>199</v>
      </c>
      <c r="I81" s="182" t="s">
        <v>199</v>
      </c>
      <c r="J81" s="155" t="s">
        <v>180</v>
      </c>
    </row>
    <row r="82" spans="1:19" x14ac:dyDescent="0.2">
      <c r="A82" s="139"/>
      <c r="B82" s="179" t="s">
        <v>163</v>
      </c>
      <c r="C82" s="155" t="s">
        <v>164</v>
      </c>
      <c r="D82" s="156" t="s">
        <v>198</v>
      </c>
      <c r="E82" s="182">
        <v>8.2111918544768988E-5</v>
      </c>
      <c r="F82" s="182">
        <v>2.1846078400629182E-4</v>
      </c>
      <c r="G82" s="182">
        <v>6.2556307185810322E-4</v>
      </c>
      <c r="H82" s="182">
        <v>2.1418183191163951E-4</v>
      </c>
      <c r="I82" s="182">
        <v>3.6565486889970282E-4</v>
      </c>
      <c r="J82" s="155">
        <v>10</v>
      </c>
    </row>
    <row r="83" spans="1:19" x14ac:dyDescent="0.2">
      <c r="A83" s="139"/>
      <c r="B83" s="179" t="s">
        <v>165</v>
      </c>
      <c r="C83" s="155" t="s">
        <v>166</v>
      </c>
      <c r="D83" s="156" t="s">
        <v>198</v>
      </c>
      <c r="E83" s="182">
        <v>1.0857020340919454E-3</v>
      </c>
      <c r="F83" s="182">
        <v>1.2488131384240262E-3</v>
      </c>
      <c r="G83" s="182">
        <v>1.059746806435996E-3</v>
      </c>
      <c r="H83" s="182">
        <v>9.7586190284360984E-4</v>
      </c>
      <c r="I83" s="182">
        <v>1.0014626194730679E-3</v>
      </c>
      <c r="J83" s="155">
        <v>120</v>
      </c>
    </row>
    <row r="84" spans="1:19" x14ac:dyDescent="0.2">
      <c r="A84" s="139"/>
      <c r="B84" s="179" t="s">
        <v>167</v>
      </c>
      <c r="C84" s="155" t="s">
        <v>168</v>
      </c>
      <c r="D84" s="156" t="s">
        <v>198</v>
      </c>
      <c r="E84" s="182">
        <v>8.9932101263318412E-4</v>
      </c>
      <c r="F84" s="182">
        <v>9.7166139752052178E-4</v>
      </c>
      <c r="G84" s="182">
        <v>1.4060522738954247E-3</v>
      </c>
      <c r="H84" s="182">
        <v>1.1262448912071014E-3</v>
      </c>
      <c r="I84" s="182">
        <v>1.0923857442978599E-3</v>
      </c>
      <c r="J84" s="155">
        <v>120</v>
      </c>
    </row>
    <row r="85" spans="1:19" x14ac:dyDescent="0.2">
      <c r="A85" s="139"/>
      <c r="B85" s="179" t="s">
        <v>169</v>
      </c>
      <c r="C85" s="155" t="s">
        <v>170</v>
      </c>
      <c r="D85" s="156" t="s">
        <v>198</v>
      </c>
      <c r="E85" s="182" t="s">
        <v>199</v>
      </c>
      <c r="F85" s="182" t="s">
        <v>199</v>
      </c>
      <c r="G85" s="182" t="s">
        <v>199</v>
      </c>
      <c r="H85" s="182" t="s">
        <v>199</v>
      </c>
      <c r="I85" s="182" t="s">
        <v>199</v>
      </c>
      <c r="J85" s="155" t="s">
        <v>180</v>
      </c>
    </row>
    <row r="86" spans="1:19" x14ac:dyDescent="0.2">
      <c r="A86" s="139"/>
      <c r="B86" s="179" t="s">
        <v>171</v>
      </c>
      <c r="C86" s="155" t="s">
        <v>172</v>
      </c>
      <c r="D86" s="156" t="s">
        <v>198</v>
      </c>
      <c r="E86" s="182" t="s">
        <v>199</v>
      </c>
      <c r="F86" s="182" t="s">
        <v>199</v>
      </c>
      <c r="G86" s="182" t="s">
        <v>199</v>
      </c>
      <c r="H86" s="182" t="s">
        <v>199</v>
      </c>
      <c r="I86" s="182" t="s">
        <v>199</v>
      </c>
      <c r="J86" s="155">
        <v>0.15</v>
      </c>
    </row>
    <row r="87" spans="1:19" x14ac:dyDescent="0.2">
      <c r="A87" s="139"/>
      <c r="B87" s="179" t="s">
        <v>173</v>
      </c>
      <c r="C87" s="155" t="s">
        <v>174</v>
      </c>
      <c r="D87" s="156" t="s">
        <v>198</v>
      </c>
      <c r="E87" s="182">
        <v>1.3033637864249048E-4</v>
      </c>
      <c r="F87" s="182">
        <v>1.5129224444614836E-4</v>
      </c>
      <c r="G87" s="182">
        <v>1.5427518005241462E-4</v>
      </c>
      <c r="H87" s="182">
        <v>1.5624206583219903E-4</v>
      </c>
      <c r="I87" s="182">
        <v>1.2559165443424498E-4</v>
      </c>
      <c r="J87" s="155">
        <v>2</v>
      </c>
    </row>
    <row r="88" spans="1:19" x14ac:dyDescent="0.2">
      <c r="A88" s="139"/>
      <c r="B88" s="179" t="s">
        <v>175</v>
      </c>
      <c r="C88" s="155" t="s">
        <v>176</v>
      </c>
      <c r="D88" s="156" t="s">
        <v>198</v>
      </c>
      <c r="E88" s="182">
        <v>1.7914735244410313E-2</v>
      </c>
      <c r="F88" s="182">
        <v>5.0943750586780648E-2</v>
      </c>
      <c r="G88" s="182">
        <v>4.6399725038549014E-2</v>
      </c>
      <c r="H88" s="182">
        <v>4.9242291081448064E-2</v>
      </c>
      <c r="I88" s="182">
        <v>4.1373292411281216E-2</v>
      </c>
      <c r="J88" s="155">
        <v>120</v>
      </c>
    </row>
    <row r="89" spans="1:19" ht="6.75" customHeight="1" x14ac:dyDescent="0.2">
      <c r="A89" s="139"/>
      <c r="B89" s="158"/>
      <c r="C89" s="159"/>
      <c r="D89" s="140"/>
      <c r="E89" s="174"/>
      <c r="F89" s="174"/>
      <c r="G89" s="174"/>
      <c r="H89" s="174"/>
      <c r="I89" s="174"/>
      <c r="J89" s="174"/>
    </row>
    <row r="90" spans="1:19" ht="12" x14ac:dyDescent="0.2">
      <c r="A90" s="139"/>
      <c r="B90" s="185" t="s">
        <v>207</v>
      </c>
      <c r="C90" s="139"/>
      <c r="D90" s="140"/>
      <c r="E90" s="139"/>
      <c r="F90" s="139"/>
      <c r="G90" s="176"/>
      <c r="H90" s="176"/>
      <c r="I90" s="176"/>
      <c r="J90" s="176"/>
    </row>
    <row r="91" spans="1:19" x14ac:dyDescent="0.2">
      <c r="A91" s="139"/>
      <c r="B91" s="158"/>
      <c r="C91" s="159"/>
      <c r="D91" s="140"/>
      <c r="E91" s="162"/>
      <c r="F91" s="143"/>
      <c r="G91" s="162"/>
      <c r="H91" s="141"/>
      <c r="I91" s="139"/>
      <c r="J91" s="139"/>
    </row>
    <row r="92" spans="1:19" ht="21" customHeight="1" x14ac:dyDescent="0.2">
      <c r="A92" s="139"/>
      <c r="B92" s="365" t="s">
        <v>209</v>
      </c>
      <c r="C92" s="365"/>
      <c r="D92" s="365"/>
      <c r="E92" s="365"/>
      <c r="F92" s="365"/>
      <c r="G92" s="365"/>
      <c r="H92" s="365"/>
      <c r="I92" s="375" t="s">
        <v>181</v>
      </c>
    </row>
    <row r="93" spans="1:19" ht="18" customHeight="1" x14ac:dyDescent="0.2">
      <c r="A93" s="139"/>
      <c r="B93" s="366" t="s">
        <v>182</v>
      </c>
      <c r="C93" s="366"/>
      <c r="D93" s="154">
        <f>+'[2]Promedio diarios (T y P)'!D15</f>
        <v>43846.583333333336</v>
      </c>
      <c r="E93" s="154">
        <f>+'[2]Promedio diarios (T y P)'!D22</f>
        <v>43847.618055555555</v>
      </c>
      <c r="F93" s="154">
        <f>+'[2]Promedio diarios (T y P)'!D29</f>
        <v>43848.586805555555</v>
      </c>
      <c r="G93" s="154">
        <f>+'[2]Promedio diarios (T y P)'!D36</f>
        <v>43849.559027777781</v>
      </c>
      <c r="H93" s="154">
        <f>+'[2]Promedio diarios (T y P)'!D43</f>
        <v>43850.541666666664</v>
      </c>
      <c r="I93" s="375"/>
    </row>
    <row r="94" spans="1:19" s="153" customFormat="1" ht="18" customHeight="1" x14ac:dyDescent="0.25">
      <c r="A94" s="152"/>
      <c r="B94" s="366" t="s">
        <v>210</v>
      </c>
      <c r="C94" s="366"/>
      <c r="D94" s="181">
        <f>+E55</f>
        <v>1534.4910000038835</v>
      </c>
      <c r="E94" s="181">
        <f t="shared" ref="E94:H94" si="1">+F55</f>
        <v>1533.4560000038807</v>
      </c>
      <c r="F94" s="181">
        <f t="shared" si="1"/>
        <v>1536.2160000038878</v>
      </c>
      <c r="G94" s="181">
        <f t="shared" si="1"/>
        <v>1536.0780000038874</v>
      </c>
      <c r="H94" s="181">
        <f t="shared" si="1"/>
        <v>1528.7640000038691</v>
      </c>
      <c r="I94" s="375"/>
      <c r="K94" s="152"/>
      <c r="P94" s="167"/>
      <c r="S94" s="166"/>
    </row>
    <row r="95" spans="1:19" ht="13.2" x14ac:dyDescent="0.25">
      <c r="A95" s="139"/>
      <c r="B95" s="376" t="s">
        <v>211</v>
      </c>
      <c r="C95" s="377"/>
      <c r="D95" s="186">
        <f>+E78</f>
        <v>5.4734762210913862E-3</v>
      </c>
      <c r="E95" s="186">
        <f t="shared" ref="E95:H95" si="2">+F78</f>
        <v>1.5448764098832994E-2</v>
      </c>
      <c r="F95" s="186">
        <f t="shared" si="2"/>
        <v>1.396288021993373E-2</v>
      </c>
      <c r="G95" s="186">
        <f t="shared" si="2"/>
        <v>1.6379376568075532E-2</v>
      </c>
      <c r="H95" s="186">
        <f t="shared" si="2"/>
        <v>1.6889461028605234E-2</v>
      </c>
      <c r="I95" s="187">
        <f>+AVERAGE(D95:H95)</f>
        <v>1.3630791627307775E-2</v>
      </c>
      <c r="P95" s="171"/>
      <c r="S95" s="166"/>
    </row>
    <row r="96" spans="1:19" ht="13.2" x14ac:dyDescent="0.25">
      <c r="A96" s="139"/>
      <c r="B96" s="175"/>
      <c r="C96" s="139"/>
      <c r="D96" s="140"/>
      <c r="E96" s="139"/>
      <c r="F96" s="139"/>
      <c r="G96" s="176"/>
      <c r="H96" s="176"/>
      <c r="I96" s="176"/>
      <c r="J96" s="176"/>
      <c r="M96" s="83"/>
      <c r="P96" s="171"/>
      <c r="S96" s="166"/>
    </row>
    <row r="97" spans="1:19" ht="13.2" x14ac:dyDescent="0.25">
      <c r="A97" s="139"/>
      <c r="B97" s="175"/>
      <c r="C97" s="139"/>
      <c r="D97" s="140"/>
      <c r="E97" s="139"/>
      <c r="F97" s="139"/>
      <c r="G97" s="176"/>
      <c r="H97" s="176"/>
      <c r="I97" s="176"/>
      <c r="J97" s="176"/>
      <c r="M97" s="83"/>
      <c r="N97" s="170"/>
      <c r="O97" s="68"/>
      <c r="P97" s="171"/>
      <c r="Q97" s="171"/>
      <c r="R97" s="166"/>
      <c r="S97" s="166"/>
    </row>
    <row r="98" spans="1:19" ht="13.2" x14ac:dyDescent="0.25">
      <c r="A98" s="139"/>
      <c r="B98" s="175"/>
      <c r="C98" s="139"/>
      <c r="D98" s="140"/>
      <c r="E98" s="139"/>
      <c r="F98" s="139"/>
      <c r="G98" s="176"/>
      <c r="H98" s="176"/>
      <c r="I98" s="176"/>
      <c r="J98" s="176"/>
      <c r="N98" s="170"/>
      <c r="O98" s="68"/>
      <c r="P98" s="171"/>
      <c r="Q98" s="171"/>
      <c r="R98" s="166"/>
      <c r="S98" s="166"/>
    </row>
    <row r="99" spans="1:19" ht="24" x14ac:dyDescent="0.25">
      <c r="A99" s="139"/>
      <c r="B99" s="168" t="s">
        <v>178</v>
      </c>
      <c r="C99" s="169" t="s">
        <v>183</v>
      </c>
      <c r="D99" s="142"/>
      <c r="E99" s="139"/>
      <c r="F99" s="139"/>
      <c r="G99" s="176"/>
      <c r="H99" s="176"/>
      <c r="I99" s="176"/>
      <c r="J99" s="176"/>
      <c r="M99" s="83"/>
      <c r="N99" s="170"/>
      <c r="O99" s="68"/>
      <c r="P99" s="171"/>
      <c r="Q99" s="171"/>
      <c r="R99" s="166"/>
      <c r="S99" s="166"/>
    </row>
    <row r="100" spans="1:19" ht="13.2" x14ac:dyDescent="0.25">
      <c r="A100" s="139"/>
      <c r="B100" s="172">
        <v>0</v>
      </c>
      <c r="C100" s="173">
        <v>1.5</v>
      </c>
      <c r="D100" s="142"/>
      <c r="E100" s="139"/>
      <c r="F100" s="139"/>
      <c r="G100" s="176"/>
      <c r="H100" s="176"/>
      <c r="I100" s="176"/>
      <c r="K100" s="142"/>
      <c r="M100" s="83"/>
      <c r="N100" s="83"/>
      <c r="O100" s="68"/>
      <c r="P100" s="171"/>
      <c r="Q100" s="171"/>
      <c r="R100" s="166"/>
      <c r="S100" s="166"/>
    </row>
    <row r="101" spans="1:19" ht="13.2" x14ac:dyDescent="0.25">
      <c r="A101" s="139"/>
      <c r="B101" s="172">
        <v>1</v>
      </c>
      <c r="C101" s="173">
        <v>1.5</v>
      </c>
      <c r="D101" s="142"/>
      <c r="E101" s="139"/>
      <c r="F101" s="139"/>
      <c r="G101" s="176"/>
      <c r="H101" s="176"/>
      <c r="I101" s="176"/>
      <c r="K101" s="142"/>
      <c r="M101" s="166"/>
      <c r="N101" s="166"/>
      <c r="O101" s="166"/>
      <c r="P101" s="167"/>
      <c r="Q101" s="171"/>
      <c r="R101" s="166"/>
      <c r="S101" s="166"/>
    </row>
    <row r="102" spans="1:19" ht="13.2" x14ac:dyDescent="0.25">
      <c r="A102" s="139"/>
      <c r="B102" s="175"/>
      <c r="C102" s="139"/>
      <c r="D102" s="140"/>
      <c r="E102" s="139"/>
      <c r="F102" s="139"/>
      <c r="G102" s="176"/>
      <c r="H102" s="176"/>
      <c r="I102" s="176"/>
      <c r="K102" s="142"/>
      <c r="M102" s="166"/>
      <c r="N102" s="166"/>
      <c r="O102" s="166"/>
      <c r="P102" s="171"/>
      <c r="Q102" s="171"/>
      <c r="R102" s="166"/>
      <c r="S102" s="166"/>
    </row>
    <row r="103" spans="1:19" ht="13.2" x14ac:dyDescent="0.25">
      <c r="A103" s="139"/>
      <c r="B103" s="175"/>
      <c r="C103" s="139"/>
      <c r="D103" s="140"/>
      <c r="E103" s="139"/>
      <c r="F103" s="139"/>
      <c r="G103" s="176"/>
      <c r="H103" s="176"/>
      <c r="I103" s="176"/>
      <c r="J103" s="176"/>
      <c r="O103" s="68"/>
      <c r="P103" s="171"/>
      <c r="Q103" s="171"/>
      <c r="R103" s="166"/>
      <c r="S103" s="166"/>
    </row>
    <row r="104" spans="1:19" ht="13.2" x14ac:dyDescent="0.25">
      <c r="A104" s="139"/>
      <c r="B104" s="175"/>
      <c r="C104" s="139"/>
      <c r="D104" s="140"/>
      <c r="E104" s="139"/>
      <c r="F104" s="139"/>
      <c r="G104" s="176"/>
      <c r="H104" s="176"/>
      <c r="I104" s="176"/>
      <c r="J104" s="176"/>
      <c r="O104" s="68"/>
      <c r="P104" s="171"/>
      <c r="Q104" s="171"/>
      <c r="R104" s="166"/>
      <c r="S104" s="166"/>
    </row>
    <row r="105" spans="1:19" ht="13.2" x14ac:dyDescent="0.25">
      <c r="A105" s="139"/>
      <c r="B105" s="175"/>
      <c r="C105" s="139"/>
      <c r="D105" s="140"/>
      <c r="E105" s="139"/>
      <c r="F105" s="139"/>
      <c r="G105" s="176"/>
      <c r="H105" s="176"/>
      <c r="I105" s="176"/>
      <c r="J105" s="176"/>
      <c r="O105" s="68"/>
      <c r="P105" s="171"/>
      <c r="Q105" s="171"/>
      <c r="R105" s="166"/>
      <c r="S105" s="166"/>
    </row>
    <row r="106" spans="1:19" ht="13.2" x14ac:dyDescent="0.25">
      <c r="A106" s="139"/>
      <c r="B106" s="175"/>
      <c r="C106" s="139"/>
      <c r="D106" s="140"/>
      <c r="E106" s="139"/>
      <c r="F106" s="139"/>
      <c r="G106" s="176"/>
      <c r="H106" s="176"/>
      <c r="I106" s="176"/>
      <c r="J106" s="176"/>
      <c r="M106" s="83"/>
      <c r="N106" s="83"/>
      <c r="O106" s="68"/>
      <c r="P106" s="171"/>
      <c r="Q106" s="171"/>
      <c r="R106" s="166"/>
      <c r="S106" s="166"/>
    </row>
    <row r="107" spans="1:19" ht="13.2" x14ac:dyDescent="0.25">
      <c r="A107" s="139"/>
      <c r="B107" s="175"/>
      <c r="C107" s="139"/>
      <c r="D107" s="140"/>
      <c r="E107" s="139"/>
      <c r="F107" s="139"/>
      <c r="G107" s="176"/>
      <c r="H107" s="176"/>
      <c r="I107" s="176"/>
      <c r="J107" s="176"/>
      <c r="M107" s="83"/>
      <c r="N107" s="83"/>
      <c r="O107" s="68"/>
      <c r="P107" s="171"/>
      <c r="Q107" s="171"/>
      <c r="R107" s="166"/>
      <c r="S107" s="166"/>
    </row>
    <row r="108" spans="1:19" ht="13.2" x14ac:dyDescent="0.25">
      <c r="A108" s="139"/>
      <c r="B108" s="175"/>
      <c r="C108" s="139"/>
      <c r="D108" s="140"/>
      <c r="E108" s="139"/>
      <c r="F108" s="139"/>
      <c r="G108" s="176"/>
      <c r="H108" s="176"/>
      <c r="I108" s="176"/>
      <c r="J108" s="176"/>
      <c r="M108" s="83"/>
      <c r="N108" s="83"/>
      <c r="O108" s="68"/>
      <c r="P108" s="171"/>
      <c r="Q108" s="171"/>
      <c r="R108" s="166"/>
      <c r="S108" s="166"/>
    </row>
    <row r="109" spans="1:19" ht="13.2" x14ac:dyDescent="0.25">
      <c r="A109" s="139"/>
      <c r="B109" s="175"/>
      <c r="C109" s="139"/>
      <c r="D109" s="140"/>
      <c r="E109" s="139"/>
      <c r="F109" s="139"/>
      <c r="G109" s="176"/>
      <c r="H109" s="176"/>
      <c r="I109" s="176"/>
      <c r="J109" s="176"/>
      <c r="M109" s="83"/>
      <c r="N109" s="83"/>
      <c r="O109" s="68"/>
      <c r="P109" s="171"/>
      <c r="Q109" s="171"/>
      <c r="R109" s="166"/>
      <c r="S109" s="166"/>
    </row>
    <row r="110" spans="1:19" ht="13.2" x14ac:dyDescent="0.25">
      <c r="A110" s="139"/>
      <c r="B110" s="175"/>
      <c r="C110" s="139"/>
      <c r="D110" s="140"/>
      <c r="E110" s="139"/>
      <c r="F110" s="139"/>
      <c r="G110" s="176"/>
      <c r="H110" s="176"/>
      <c r="I110" s="176"/>
      <c r="J110" s="176"/>
      <c r="M110" s="83"/>
      <c r="N110" s="83"/>
      <c r="O110" s="68"/>
      <c r="P110" s="171"/>
      <c r="Q110" s="171"/>
      <c r="R110" s="166"/>
      <c r="S110" s="166"/>
    </row>
    <row r="111" spans="1:19" ht="13.2" x14ac:dyDescent="0.25">
      <c r="A111" s="139"/>
      <c r="B111" s="175"/>
      <c r="C111" s="139"/>
      <c r="D111" s="140"/>
      <c r="E111" s="139"/>
      <c r="F111" s="139"/>
      <c r="G111" s="176"/>
      <c r="H111" s="176"/>
      <c r="I111" s="176"/>
      <c r="J111" s="176"/>
      <c r="M111" s="83"/>
      <c r="N111" s="83"/>
      <c r="O111" s="68"/>
      <c r="P111" s="171"/>
      <c r="Q111" s="171"/>
      <c r="R111" s="166"/>
      <c r="S111" s="166"/>
    </row>
    <row r="112" spans="1:19" ht="13.2" x14ac:dyDescent="0.25">
      <c r="A112" s="139"/>
      <c r="B112" s="175"/>
      <c r="C112" s="139"/>
      <c r="D112" s="140"/>
      <c r="E112" s="139"/>
      <c r="F112" s="139"/>
      <c r="G112" s="176"/>
      <c r="H112" s="176"/>
      <c r="I112" s="176"/>
      <c r="J112" s="176"/>
      <c r="M112" s="83"/>
      <c r="N112" s="83"/>
      <c r="O112" s="68"/>
      <c r="P112" s="171"/>
      <c r="Q112" s="171"/>
      <c r="R112" s="166"/>
      <c r="S112" s="166"/>
    </row>
    <row r="113" spans="1:19" ht="13.2" x14ac:dyDescent="0.25">
      <c r="A113" s="139"/>
      <c r="B113" s="175"/>
      <c r="C113" s="139"/>
      <c r="D113" s="140"/>
      <c r="E113" s="139"/>
      <c r="F113" s="139"/>
      <c r="G113" s="176"/>
      <c r="H113" s="176"/>
      <c r="I113" s="176"/>
      <c r="J113" s="176"/>
      <c r="M113" s="83"/>
      <c r="N113" s="83"/>
      <c r="O113" s="68"/>
      <c r="P113" s="171"/>
      <c r="Q113" s="171"/>
      <c r="R113" s="166"/>
      <c r="S113" s="166"/>
    </row>
    <row r="114" spans="1:19" ht="13.2" x14ac:dyDescent="0.25">
      <c r="A114" s="139"/>
      <c r="B114" s="175"/>
      <c r="C114" s="139"/>
      <c r="D114" s="140"/>
      <c r="E114" s="139"/>
      <c r="F114" s="139"/>
      <c r="G114" s="176"/>
      <c r="H114" s="176"/>
      <c r="I114" s="176"/>
      <c r="J114" s="176"/>
      <c r="M114" s="83"/>
      <c r="N114" s="83"/>
      <c r="O114" s="68"/>
      <c r="P114" s="171"/>
      <c r="Q114" s="171"/>
      <c r="R114" s="166"/>
      <c r="S114" s="166"/>
    </row>
    <row r="115" spans="1:19" ht="13.2" x14ac:dyDescent="0.25">
      <c r="A115" s="139"/>
      <c r="B115" s="140"/>
      <c r="C115" s="140"/>
      <c r="D115" s="140"/>
      <c r="E115" s="139"/>
      <c r="F115" s="139"/>
      <c r="G115" s="139"/>
      <c r="H115" s="141"/>
      <c r="I115" s="139"/>
      <c r="J115" s="139"/>
      <c r="M115" s="83"/>
      <c r="N115" s="83"/>
      <c r="O115" s="68"/>
      <c r="P115" s="171"/>
      <c r="Q115" s="171"/>
      <c r="R115" s="166"/>
      <c r="S115" s="166"/>
    </row>
    <row r="116" spans="1:19" ht="13.2" x14ac:dyDescent="0.25">
      <c r="M116" s="83"/>
      <c r="N116" s="83"/>
      <c r="O116" s="68"/>
      <c r="P116" s="171"/>
      <c r="Q116" s="171"/>
      <c r="R116" s="166"/>
      <c r="S116" s="166"/>
    </row>
  </sheetData>
  <mergeCells count="19">
    <mergeCell ref="B12:C13"/>
    <mergeCell ref="D12:D13"/>
    <mergeCell ref="E12:I12"/>
    <mergeCell ref="B2:D5"/>
    <mergeCell ref="E2:I5"/>
    <mergeCell ref="B7:D7"/>
    <mergeCell ref="E7:I7"/>
    <mergeCell ref="B11:I11"/>
    <mergeCell ref="B52:J52"/>
    <mergeCell ref="B53:C54"/>
    <mergeCell ref="D53:D54"/>
    <mergeCell ref="E53:I53"/>
    <mergeCell ref="J53:J55"/>
    <mergeCell ref="B55:D55"/>
    <mergeCell ref="B92:H92"/>
    <mergeCell ref="I92:I94"/>
    <mergeCell ref="B93:C93"/>
    <mergeCell ref="B94:C94"/>
    <mergeCell ref="B95:C95"/>
  </mergeCells>
  <printOptions horizontalCentered="1"/>
  <pageMargins left="1.1811023622047245" right="0.70866141732283472" top="0.39370078740157483" bottom="0.39370078740157483" header="0.31496062992125984" footer="0.31496062992125984"/>
  <pageSetup paperSize="9" scale="61"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dimension ref="A1:G34"/>
  <sheetViews>
    <sheetView workbookViewId="0">
      <selection sqref="A1:G1"/>
    </sheetView>
  </sheetViews>
  <sheetFormatPr baseColWidth="10" defaultColWidth="11.5546875" defaultRowHeight="13.2" x14ac:dyDescent="0.25"/>
  <cols>
    <col min="1" max="1" width="17.109375" customWidth="1"/>
  </cols>
  <sheetData>
    <row r="1" spans="1:7" ht="36" customHeight="1" x14ac:dyDescent="0.25">
      <c r="A1" s="378" t="s">
        <v>4</v>
      </c>
      <c r="B1" s="378"/>
      <c r="C1" s="378"/>
      <c r="D1" s="378"/>
      <c r="E1" s="378"/>
      <c r="F1" s="378"/>
      <c r="G1" s="378"/>
    </row>
    <row r="2" spans="1:7" ht="18.75" customHeight="1" x14ac:dyDescent="0.25">
      <c r="A2" s="378" t="s">
        <v>18</v>
      </c>
      <c r="B2" s="378"/>
      <c r="C2" s="378"/>
      <c r="D2" s="378"/>
      <c r="E2" s="378"/>
      <c r="F2" s="378"/>
      <c r="G2" s="378"/>
    </row>
    <row r="7" spans="1:7" x14ac:dyDescent="0.25">
      <c r="A7" t="s">
        <v>5</v>
      </c>
    </row>
    <row r="8" spans="1:7" ht="13.8" x14ac:dyDescent="0.3">
      <c r="A8" s="2" t="s">
        <v>17</v>
      </c>
      <c r="B8" t="s">
        <v>7</v>
      </c>
    </row>
    <row r="9" spans="1:7" x14ac:dyDescent="0.25">
      <c r="A9" s="2" t="s">
        <v>8</v>
      </c>
      <c r="B9" s="1" t="s">
        <v>9</v>
      </c>
    </row>
    <row r="10" spans="1:7" x14ac:dyDescent="0.25">
      <c r="A10" s="2" t="s">
        <v>11</v>
      </c>
      <c r="B10" s="1" t="s">
        <v>10</v>
      </c>
    </row>
    <row r="11" spans="1:7" x14ac:dyDescent="0.25">
      <c r="A11" s="2" t="s">
        <v>13</v>
      </c>
      <c r="B11" s="1" t="s">
        <v>12</v>
      </c>
    </row>
    <row r="12" spans="1:7" x14ac:dyDescent="0.25">
      <c r="A12" s="2" t="s">
        <v>14</v>
      </c>
      <c r="B12" s="1" t="s">
        <v>15</v>
      </c>
    </row>
    <row r="13" spans="1:7" x14ac:dyDescent="0.25">
      <c r="A13" s="2" t="s">
        <v>6</v>
      </c>
      <c r="B13" s="1" t="s">
        <v>16</v>
      </c>
    </row>
    <row r="16" spans="1:7" ht="18.75" customHeight="1" x14ac:dyDescent="0.25">
      <c r="A16" s="378" t="s">
        <v>19</v>
      </c>
      <c r="B16" s="378"/>
      <c r="C16" s="378"/>
      <c r="D16" s="378"/>
      <c r="E16" s="378"/>
      <c r="F16" s="378"/>
      <c r="G16" s="378"/>
    </row>
    <row r="19" spans="1:7" x14ac:dyDescent="0.25">
      <c r="A19" t="s">
        <v>5</v>
      </c>
    </row>
    <row r="20" spans="1:7" ht="13.8" x14ac:dyDescent="0.3">
      <c r="A20" s="2" t="s">
        <v>20</v>
      </c>
      <c r="B20" s="1" t="s">
        <v>21</v>
      </c>
    </row>
    <row r="21" spans="1:7" x14ac:dyDescent="0.25">
      <c r="A21" s="2" t="s">
        <v>8</v>
      </c>
      <c r="B21" s="1" t="s">
        <v>9</v>
      </c>
    </row>
    <row r="22" spans="1:7" x14ac:dyDescent="0.25">
      <c r="A22" s="2" t="s">
        <v>22</v>
      </c>
      <c r="B22" s="1" t="s">
        <v>23</v>
      </c>
    </row>
    <row r="25" spans="1:7" ht="18.75" customHeight="1" x14ac:dyDescent="0.25">
      <c r="A25" s="378" t="s">
        <v>24</v>
      </c>
      <c r="B25" s="378"/>
      <c r="C25" s="378"/>
      <c r="D25" s="378"/>
      <c r="E25" s="378"/>
      <c r="F25" s="378"/>
      <c r="G25" s="378"/>
    </row>
    <row r="30" spans="1:7" x14ac:dyDescent="0.25">
      <c r="A30" t="s">
        <v>5</v>
      </c>
    </row>
    <row r="31" spans="1:7" x14ac:dyDescent="0.25">
      <c r="A31" s="2" t="s">
        <v>26</v>
      </c>
      <c r="B31" s="1" t="s">
        <v>25</v>
      </c>
    </row>
    <row r="32" spans="1:7" x14ac:dyDescent="0.25">
      <c r="A32" s="2" t="s">
        <v>27</v>
      </c>
      <c r="B32" s="1" t="s">
        <v>28</v>
      </c>
    </row>
    <row r="33" spans="1:2" x14ac:dyDescent="0.25">
      <c r="A33" s="2" t="s">
        <v>29</v>
      </c>
      <c r="B33" s="1" t="s">
        <v>30</v>
      </c>
    </row>
    <row r="34" spans="1:2" ht="13.8" x14ac:dyDescent="0.3">
      <c r="A34" s="2" t="s">
        <v>20</v>
      </c>
      <c r="B34" s="1" t="s">
        <v>21</v>
      </c>
    </row>
  </sheetData>
  <mergeCells count="4">
    <mergeCell ref="A1:G1"/>
    <mergeCell ref="A2:G2"/>
    <mergeCell ref="A16:G16"/>
    <mergeCell ref="A25:G25"/>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3C1A2-A163-44CC-B399-C5FA5DD549D8}">
  <dimension ref="B1:BQ53"/>
  <sheetViews>
    <sheetView showGridLines="0" zoomScale="70" zoomScaleNormal="70" zoomScaleSheetLayoutView="74" workbookViewId="0">
      <selection activeCell="G37" sqref="G37"/>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3" width="6.8867187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247</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246</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240</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12.47</v>
      </c>
      <c r="D17" s="231">
        <v>12.31</v>
      </c>
      <c r="E17" s="231">
        <v>12.47</v>
      </c>
      <c r="F17" s="231">
        <v>12.16</v>
      </c>
      <c r="G17" s="231">
        <v>12.6</v>
      </c>
      <c r="H17" s="231">
        <v>12.6</v>
      </c>
      <c r="I17" s="231">
        <v>12.42</v>
      </c>
      <c r="J17" s="231">
        <v>12.5</v>
      </c>
      <c r="K17" s="231">
        <v>12.76</v>
      </c>
      <c r="L17" s="231">
        <v>12.1</v>
      </c>
      <c r="M17" s="231">
        <v>12.6</v>
      </c>
      <c r="N17" s="231">
        <v>12.73</v>
      </c>
      <c r="O17" s="231">
        <v>12.45</v>
      </c>
      <c r="P17" s="231">
        <v>12.71</v>
      </c>
      <c r="Q17" s="231">
        <v>12.6</v>
      </c>
      <c r="R17" s="231">
        <v>13.34</v>
      </c>
      <c r="S17" s="231">
        <v>12.52</v>
      </c>
      <c r="T17" s="231">
        <v>13.68</v>
      </c>
      <c r="U17" s="231">
        <v>13.02</v>
      </c>
      <c r="V17" s="231">
        <v>12.76</v>
      </c>
      <c r="W17" s="231">
        <v>12.71</v>
      </c>
      <c r="X17" s="231">
        <v>12.39</v>
      </c>
      <c r="Y17" s="231">
        <v>13.07</v>
      </c>
      <c r="Z17" s="231">
        <v>12.71</v>
      </c>
      <c r="AA17" s="231">
        <v>13.02</v>
      </c>
      <c r="AB17" s="231">
        <v>12.94</v>
      </c>
      <c r="AC17" s="231">
        <v>13.05</v>
      </c>
      <c r="AD17" s="231">
        <v>13.44</v>
      </c>
      <c r="AE17" s="231"/>
      <c r="AF17" s="231"/>
      <c r="AG17" s="231"/>
    </row>
    <row r="18" spans="2:69" s="232" customFormat="1" x14ac:dyDescent="0.25">
      <c r="B18" s="230">
        <v>4.1666666666666664E-2</v>
      </c>
      <c r="C18" s="231">
        <v>12.13</v>
      </c>
      <c r="D18" s="231">
        <v>12.24</v>
      </c>
      <c r="E18" s="231">
        <v>12.26</v>
      </c>
      <c r="F18" s="231">
        <v>12.52</v>
      </c>
      <c r="G18" s="231">
        <v>12.42</v>
      </c>
      <c r="H18" s="231">
        <v>12.55</v>
      </c>
      <c r="I18" s="231">
        <v>12.34</v>
      </c>
      <c r="J18" s="231">
        <v>12.65</v>
      </c>
      <c r="K18" s="231">
        <v>12.37</v>
      </c>
      <c r="L18" s="231">
        <v>12.68</v>
      </c>
      <c r="M18" s="231">
        <v>12.63</v>
      </c>
      <c r="N18" s="231">
        <v>12.63</v>
      </c>
      <c r="O18" s="231">
        <v>12.58</v>
      </c>
      <c r="P18" s="231">
        <v>12.55</v>
      </c>
      <c r="Q18" s="231">
        <v>12.55</v>
      </c>
      <c r="R18" s="231">
        <v>12.63</v>
      </c>
      <c r="S18" s="231">
        <v>12.58</v>
      </c>
      <c r="T18" s="231">
        <v>12.81</v>
      </c>
      <c r="U18" s="231">
        <v>12.71</v>
      </c>
      <c r="V18" s="231">
        <v>12.52</v>
      </c>
      <c r="W18" s="231">
        <v>12.84</v>
      </c>
      <c r="X18" s="231">
        <v>12.47</v>
      </c>
      <c r="Y18" s="231">
        <v>13.02</v>
      </c>
      <c r="Z18" s="231">
        <v>12.89</v>
      </c>
      <c r="AA18" s="231">
        <v>12.97</v>
      </c>
      <c r="AB18" s="231">
        <v>13.2</v>
      </c>
      <c r="AC18" s="231">
        <v>13.13</v>
      </c>
      <c r="AD18" s="231">
        <v>13</v>
      </c>
      <c r="AE18" s="231"/>
      <c r="AF18" s="231"/>
      <c r="AG18" s="231"/>
    </row>
    <row r="19" spans="2:69" s="232" customFormat="1" x14ac:dyDescent="0.25">
      <c r="B19" s="230">
        <v>8.3333333333333329E-2</v>
      </c>
      <c r="C19" s="231">
        <v>12.37</v>
      </c>
      <c r="D19" s="231">
        <v>12.1</v>
      </c>
      <c r="E19" s="231">
        <v>12.1</v>
      </c>
      <c r="F19" s="231">
        <v>12.24</v>
      </c>
      <c r="G19" s="231">
        <v>12.37</v>
      </c>
      <c r="H19" s="231">
        <v>12.34</v>
      </c>
      <c r="I19" s="231">
        <v>12.24</v>
      </c>
      <c r="J19" s="231">
        <v>12.29</v>
      </c>
      <c r="K19" s="231">
        <v>12.29</v>
      </c>
      <c r="L19" s="231">
        <v>12.37</v>
      </c>
      <c r="M19" s="231">
        <v>12.34</v>
      </c>
      <c r="N19" s="231">
        <v>12.55</v>
      </c>
      <c r="O19" s="231">
        <v>12.73</v>
      </c>
      <c r="P19" s="231">
        <v>12.71</v>
      </c>
      <c r="Q19" s="231">
        <v>12.47</v>
      </c>
      <c r="R19" s="231">
        <v>12.68</v>
      </c>
      <c r="S19" s="231">
        <v>12.52</v>
      </c>
      <c r="T19" s="231">
        <v>12.76</v>
      </c>
      <c r="U19" s="231">
        <v>12.71</v>
      </c>
      <c r="V19" s="231">
        <v>12.84</v>
      </c>
      <c r="W19" s="231">
        <v>12.76</v>
      </c>
      <c r="X19" s="231">
        <v>12.63</v>
      </c>
      <c r="Y19" s="231">
        <v>13.02</v>
      </c>
      <c r="Z19" s="231">
        <v>13.23</v>
      </c>
      <c r="AA19" s="231">
        <v>12.97</v>
      </c>
      <c r="AB19" s="231">
        <v>12.89</v>
      </c>
      <c r="AC19" s="231">
        <v>12.94</v>
      </c>
      <c r="AD19" s="231">
        <v>13.07</v>
      </c>
      <c r="AE19" s="231"/>
      <c r="AF19" s="231"/>
      <c r="AG19" s="231"/>
    </row>
    <row r="20" spans="2:69" s="232" customFormat="1" x14ac:dyDescent="0.25">
      <c r="B20" s="230">
        <v>0.125</v>
      </c>
      <c r="C20" s="231">
        <v>12.13</v>
      </c>
      <c r="D20" s="231">
        <v>12.31</v>
      </c>
      <c r="E20" s="231">
        <v>12.26</v>
      </c>
      <c r="F20" s="231">
        <v>12.18</v>
      </c>
      <c r="G20" s="231">
        <v>12.34</v>
      </c>
      <c r="H20" s="231">
        <v>12.45</v>
      </c>
      <c r="I20" s="231">
        <v>12.45</v>
      </c>
      <c r="J20" s="231">
        <v>12.29</v>
      </c>
      <c r="K20" s="231">
        <v>12.65</v>
      </c>
      <c r="L20" s="231">
        <v>12.47</v>
      </c>
      <c r="M20" s="231">
        <v>12.47</v>
      </c>
      <c r="N20" s="231">
        <v>12.5</v>
      </c>
      <c r="O20" s="231">
        <v>12.81</v>
      </c>
      <c r="P20" s="231">
        <v>12.37</v>
      </c>
      <c r="Q20" s="231">
        <v>12.45</v>
      </c>
      <c r="R20" s="231">
        <v>12.81</v>
      </c>
      <c r="S20" s="231">
        <v>12.63</v>
      </c>
      <c r="T20" s="231">
        <v>12.86</v>
      </c>
      <c r="U20" s="231">
        <v>12.86</v>
      </c>
      <c r="V20" s="231">
        <v>12.52</v>
      </c>
      <c r="W20" s="231">
        <v>12.76</v>
      </c>
      <c r="X20" s="231">
        <v>12.47</v>
      </c>
      <c r="Y20" s="231">
        <v>12.97</v>
      </c>
      <c r="Z20" s="231">
        <v>12.89</v>
      </c>
      <c r="AA20" s="231">
        <v>12.71</v>
      </c>
      <c r="AB20" s="231">
        <v>12.86</v>
      </c>
      <c r="AC20" s="231">
        <v>12.89</v>
      </c>
      <c r="AD20" s="231">
        <v>13.26</v>
      </c>
      <c r="AE20" s="231"/>
      <c r="AF20" s="231"/>
      <c r="AG20" s="231"/>
    </row>
    <row r="21" spans="2:69" s="232" customFormat="1" x14ac:dyDescent="0.3">
      <c r="B21" s="230">
        <v>0.16666666666666666</v>
      </c>
      <c r="C21" s="231">
        <v>12.29</v>
      </c>
      <c r="D21" s="231">
        <v>12.26</v>
      </c>
      <c r="E21" s="231">
        <v>12.13</v>
      </c>
      <c r="F21" s="231">
        <v>12.5</v>
      </c>
      <c r="G21" s="231">
        <v>12.31</v>
      </c>
      <c r="H21" s="231">
        <v>12.21</v>
      </c>
      <c r="I21" s="231">
        <v>12.6</v>
      </c>
      <c r="J21" s="231">
        <v>12.29</v>
      </c>
      <c r="K21" s="231">
        <v>12.37</v>
      </c>
      <c r="L21" s="231">
        <v>12.37</v>
      </c>
      <c r="M21" s="231">
        <v>12.63</v>
      </c>
      <c r="N21" s="231">
        <v>12.86</v>
      </c>
      <c r="O21" s="231">
        <v>12.79</v>
      </c>
      <c r="P21" s="231">
        <v>12.26</v>
      </c>
      <c r="Q21" s="231">
        <v>12.52</v>
      </c>
      <c r="R21" s="231">
        <v>12.79</v>
      </c>
      <c r="S21" s="231">
        <v>12.52</v>
      </c>
      <c r="T21" s="231">
        <v>12.89</v>
      </c>
      <c r="U21" s="231">
        <v>13</v>
      </c>
      <c r="V21" s="231">
        <v>12.73</v>
      </c>
      <c r="W21" s="231">
        <v>12.68</v>
      </c>
      <c r="X21" s="231">
        <v>12.58</v>
      </c>
      <c r="Y21" s="231">
        <v>12.97</v>
      </c>
      <c r="Z21" s="231">
        <v>12.92</v>
      </c>
      <c r="AA21" s="231">
        <v>12.81</v>
      </c>
      <c r="AB21" s="231">
        <v>12.94</v>
      </c>
      <c r="AC21" s="231">
        <v>12.89</v>
      </c>
      <c r="AD21" s="231">
        <v>12.92</v>
      </c>
      <c r="AE21" s="231"/>
      <c r="AF21" s="231"/>
      <c r="AG21" s="231"/>
      <c r="AK21" s="214"/>
      <c r="AL21" s="214"/>
      <c r="AP21" s="214"/>
      <c r="BJ21" s="233"/>
      <c r="BK21" s="233"/>
      <c r="BL21" s="222"/>
      <c r="BM21" s="222"/>
      <c r="BN21" s="222"/>
      <c r="BO21" s="222"/>
      <c r="BP21" s="222"/>
      <c r="BQ21"/>
    </row>
    <row r="22" spans="2:69" s="232" customFormat="1" x14ac:dyDescent="0.25">
      <c r="B22" s="230">
        <v>0.20833333333333334</v>
      </c>
      <c r="C22" s="231">
        <v>12.21</v>
      </c>
      <c r="D22" s="231">
        <v>12.42</v>
      </c>
      <c r="E22" s="231">
        <v>12.24</v>
      </c>
      <c r="F22" s="231">
        <v>12.55</v>
      </c>
      <c r="G22" s="231">
        <v>12.29</v>
      </c>
      <c r="H22" s="231">
        <v>12.47</v>
      </c>
      <c r="I22" s="231">
        <v>12.52</v>
      </c>
      <c r="J22" s="231">
        <v>12.79</v>
      </c>
      <c r="K22" s="231">
        <v>12.79</v>
      </c>
      <c r="L22" s="231">
        <v>12.52</v>
      </c>
      <c r="M22" s="231">
        <v>12.63</v>
      </c>
      <c r="N22" s="231">
        <v>12.55</v>
      </c>
      <c r="O22" s="231">
        <v>12.79</v>
      </c>
      <c r="P22" s="231">
        <v>12.58</v>
      </c>
      <c r="Q22" s="231">
        <v>12.52</v>
      </c>
      <c r="R22" s="231">
        <v>12.81</v>
      </c>
      <c r="S22" s="231">
        <v>12.63</v>
      </c>
      <c r="T22" s="231">
        <v>12.76</v>
      </c>
      <c r="U22" s="231">
        <v>12.71</v>
      </c>
      <c r="V22" s="231">
        <v>13</v>
      </c>
      <c r="W22" s="231">
        <v>12.63</v>
      </c>
      <c r="X22" s="231">
        <v>12.37</v>
      </c>
      <c r="Y22" s="231">
        <v>12.63</v>
      </c>
      <c r="Z22" s="231">
        <v>12.92</v>
      </c>
      <c r="AA22" s="231">
        <v>13.68</v>
      </c>
      <c r="AB22" s="231">
        <v>13.05</v>
      </c>
      <c r="AC22" s="231">
        <v>13.39</v>
      </c>
      <c r="AD22" s="231">
        <v>12.86</v>
      </c>
      <c r="AE22" s="231"/>
      <c r="AF22" s="231"/>
      <c r="AG22" s="231"/>
    </row>
    <row r="23" spans="2:69" s="232" customFormat="1" x14ac:dyDescent="0.25">
      <c r="B23" s="230">
        <v>0.25</v>
      </c>
      <c r="C23" s="231">
        <v>12.31</v>
      </c>
      <c r="D23" s="231">
        <v>12.16</v>
      </c>
      <c r="E23" s="231">
        <v>12.13</v>
      </c>
      <c r="F23" s="231">
        <v>12.37</v>
      </c>
      <c r="G23" s="231">
        <v>12.37</v>
      </c>
      <c r="H23" s="231">
        <v>12.58</v>
      </c>
      <c r="I23" s="231">
        <v>12.18</v>
      </c>
      <c r="J23" s="231">
        <v>12.81</v>
      </c>
      <c r="K23" s="231">
        <v>12.79</v>
      </c>
      <c r="L23" s="231">
        <v>12.63</v>
      </c>
      <c r="M23" s="231">
        <v>12.42</v>
      </c>
      <c r="N23" s="231">
        <v>12.52</v>
      </c>
      <c r="O23" s="231">
        <v>12.89</v>
      </c>
      <c r="P23" s="231">
        <v>12.79</v>
      </c>
      <c r="Q23" s="231">
        <v>12.84</v>
      </c>
      <c r="R23" s="231">
        <v>13.07</v>
      </c>
      <c r="S23" s="231">
        <v>12.6</v>
      </c>
      <c r="T23" s="231">
        <v>13.02</v>
      </c>
      <c r="U23" s="231">
        <v>12.94</v>
      </c>
      <c r="V23" s="231">
        <v>12.79</v>
      </c>
      <c r="W23" s="231">
        <v>13.81</v>
      </c>
      <c r="X23" s="231">
        <v>12.26</v>
      </c>
      <c r="Y23" s="231">
        <v>12.68</v>
      </c>
      <c r="Z23" s="231">
        <v>12.92</v>
      </c>
      <c r="AA23" s="231">
        <v>12.86</v>
      </c>
      <c r="AB23" s="231">
        <v>13.18</v>
      </c>
      <c r="AC23" s="231">
        <v>13.41</v>
      </c>
      <c r="AD23" s="231">
        <v>12.89</v>
      </c>
      <c r="AE23" s="231"/>
      <c r="AF23" s="231"/>
      <c r="AG23" s="231"/>
    </row>
    <row r="24" spans="2:69" s="232" customFormat="1" x14ac:dyDescent="0.25">
      <c r="B24" s="230">
        <v>0.29166666666666669</v>
      </c>
      <c r="C24" s="231">
        <v>12.31</v>
      </c>
      <c r="D24" s="231">
        <v>12.24</v>
      </c>
      <c r="E24" s="231">
        <v>12.16</v>
      </c>
      <c r="F24" s="231">
        <v>12.68</v>
      </c>
      <c r="G24" s="231">
        <v>12.47</v>
      </c>
      <c r="H24" s="231">
        <v>12.34</v>
      </c>
      <c r="I24" s="231">
        <v>12.52</v>
      </c>
      <c r="J24" s="231">
        <v>12.45</v>
      </c>
      <c r="K24" s="231">
        <v>12.52</v>
      </c>
      <c r="L24" s="231">
        <v>12.63</v>
      </c>
      <c r="M24" s="231">
        <v>12.55</v>
      </c>
      <c r="N24" s="231">
        <v>12.63</v>
      </c>
      <c r="O24" s="231">
        <v>12.94</v>
      </c>
      <c r="P24" s="231">
        <v>12.71</v>
      </c>
      <c r="Q24" s="231">
        <v>12.79</v>
      </c>
      <c r="R24" s="231">
        <v>12.52</v>
      </c>
      <c r="S24" s="231">
        <v>12.63</v>
      </c>
      <c r="T24" s="231">
        <v>13.05</v>
      </c>
      <c r="U24" s="231">
        <v>12.76</v>
      </c>
      <c r="V24" s="231">
        <v>13.26</v>
      </c>
      <c r="W24" s="231">
        <v>14.46</v>
      </c>
      <c r="X24" s="231">
        <v>12.71</v>
      </c>
      <c r="Y24" s="231">
        <v>12.89</v>
      </c>
      <c r="Z24" s="231">
        <v>13.07</v>
      </c>
      <c r="AA24" s="231">
        <v>12.68</v>
      </c>
      <c r="AB24" s="231">
        <v>13.44</v>
      </c>
      <c r="AC24" s="231">
        <v>13.2</v>
      </c>
      <c r="AD24" s="231">
        <v>13.41</v>
      </c>
      <c r="AE24" s="231"/>
      <c r="AF24" s="231"/>
      <c r="AG24" s="231"/>
    </row>
    <row r="25" spans="2:69" s="232" customFormat="1" x14ac:dyDescent="0.25">
      <c r="B25" s="230">
        <v>0.33333333333333331</v>
      </c>
      <c r="C25" s="231">
        <v>12.29</v>
      </c>
      <c r="D25" s="231">
        <v>12.37</v>
      </c>
      <c r="E25" s="231">
        <v>12.21</v>
      </c>
      <c r="F25" s="231">
        <v>12.52</v>
      </c>
      <c r="G25" s="231">
        <v>12.52</v>
      </c>
      <c r="H25" s="231">
        <v>12.31</v>
      </c>
      <c r="I25" s="231">
        <v>12.52</v>
      </c>
      <c r="J25" s="231">
        <v>12.42</v>
      </c>
      <c r="K25" s="231">
        <v>12.71</v>
      </c>
      <c r="L25" s="231">
        <v>12.79</v>
      </c>
      <c r="M25" s="231">
        <v>12.76</v>
      </c>
      <c r="N25" s="231">
        <v>12.6</v>
      </c>
      <c r="O25" s="231">
        <v>12.97</v>
      </c>
      <c r="P25" s="231">
        <v>12.65</v>
      </c>
      <c r="Q25" s="231">
        <v>12.71</v>
      </c>
      <c r="R25" s="231">
        <v>12.86</v>
      </c>
      <c r="S25" s="231">
        <v>12.52</v>
      </c>
      <c r="T25" s="231">
        <v>12.92</v>
      </c>
      <c r="U25" s="231">
        <v>12.73</v>
      </c>
      <c r="V25" s="231">
        <v>13.1</v>
      </c>
      <c r="W25" s="231">
        <v>13.34</v>
      </c>
      <c r="X25" s="231">
        <v>12.6</v>
      </c>
      <c r="Y25" s="231">
        <v>12.89</v>
      </c>
      <c r="Z25" s="231">
        <v>12.89</v>
      </c>
      <c r="AA25" s="231">
        <v>12.97</v>
      </c>
      <c r="AB25" s="231">
        <v>12.89</v>
      </c>
      <c r="AC25" s="231">
        <v>12.81</v>
      </c>
      <c r="AD25" s="231">
        <v>13.26</v>
      </c>
      <c r="AE25" s="231"/>
      <c r="AF25" s="231"/>
      <c r="AG25" s="231"/>
    </row>
    <row r="26" spans="2:69" s="232" customFormat="1" x14ac:dyDescent="0.25">
      <c r="B26" s="230">
        <v>0.375</v>
      </c>
      <c r="C26" s="231">
        <v>12.39</v>
      </c>
      <c r="D26" s="231">
        <v>12.26</v>
      </c>
      <c r="E26" s="231">
        <v>12.39</v>
      </c>
      <c r="F26" s="231">
        <v>12.63</v>
      </c>
      <c r="G26" s="231">
        <v>12.47</v>
      </c>
      <c r="H26" s="231">
        <v>12.6</v>
      </c>
      <c r="I26" s="231">
        <v>12.5</v>
      </c>
      <c r="J26" s="231">
        <v>12.65</v>
      </c>
      <c r="K26" s="231">
        <v>12.63</v>
      </c>
      <c r="L26" s="231">
        <v>12.39</v>
      </c>
      <c r="M26" s="231">
        <v>12.55</v>
      </c>
      <c r="N26" s="231">
        <v>12.42</v>
      </c>
      <c r="O26" s="231">
        <v>12.81</v>
      </c>
      <c r="P26" s="231">
        <v>12.55</v>
      </c>
      <c r="Q26" s="231">
        <v>12.94</v>
      </c>
      <c r="R26" s="231">
        <v>12.94</v>
      </c>
      <c r="S26" s="231">
        <v>12.58</v>
      </c>
      <c r="T26" s="231">
        <v>12.89</v>
      </c>
      <c r="U26" s="231">
        <v>12.73</v>
      </c>
      <c r="V26" s="231">
        <v>12.55</v>
      </c>
      <c r="W26" s="231">
        <v>12.92</v>
      </c>
      <c r="X26" s="231">
        <v>12.89</v>
      </c>
      <c r="Y26" s="231">
        <v>12.94</v>
      </c>
      <c r="Z26" s="231">
        <v>12.97</v>
      </c>
      <c r="AA26" s="231">
        <v>13.13</v>
      </c>
      <c r="AB26" s="231">
        <v>12.92</v>
      </c>
      <c r="AC26" s="231">
        <v>12.5</v>
      </c>
      <c r="AD26" s="231">
        <v>12.89</v>
      </c>
      <c r="AE26" s="231"/>
      <c r="AF26" s="231"/>
      <c r="AG26" s="231"/>
    </row>
    <row r="27" spans="2:69" s="232" customFormat="1" x14ac:dyDescent="0.25">
      <c r="B27" s="230">
        <v>0.41666666666666669</v>
      </c>
      <c r="C27" s="231">
        <v>12.29</v>
      </c>
      <c r="D27" s="231">
        <v>12.34</v>
      </c>
      <c r="E27" s="231">
        <v>12.47</v>
      </c>
      <c r="F27" s="231">
        <v>12.47</v>
      </c>
      <c r="G27" s="231">
        <v>12.63</v>
      </c>
      <c r="H27" s="231">
        <v>12.5</v>
      </c>
      <c r="I27" s="231">
        <v>12.68</v>
      </c>
      <c r="J27" s="231">
        <v>12.47</v>
      </c>
      <c r="K27" s="231">
        <v>12.79</v>
      </c>
      <c r="L27" s="231">
        <v>12.73</v>
      </c>
      <c r="M27" s="231">
        <v>12.68</v>
      </c>
      <c r="N27" s="231">
        <v>12.84</v>
      </c>
      <c r="O27" s="231">
        <v>12.92</v>
      </c>
      <c r="P27" s="231">
        <v>12.71</v>
      </c>
      <c r="Q27" s="231">
        <v>12.79</v>
      </c>
      <c r="R27" s="231">
        <v>12.76</v>
      </c>
      <c r="S27" s="231">
        <v>12.63</v>
      </c>
      <c r="T27" s="231">
        <v>13</v>
      </c>
      <c r="U27" s="231">
        <v>12.81</v>
      </c>
      <c r="V27" s="231">
        <v>12.92</v>
      </c>
      <c r="W27" s="231">
        <v>13.07</v>
      </c>
      <c r="X27" s="231">
        <v>12.86</v>
      </c>
      <c r="Y27" s="231">
        <v>12.79</v>
      </c>
      <c r="Z27" s="231">
        <v>13.1</v>
      </c>
      <c r="AA27" s="231">
        <v>12.71</v>
      </c>
      <c r="AB27" s="231">
        <v>13.1</v>
      </c>
      <c r="AC27" s="231">
        <v>12.71</v>
      </c>
      <c r="AD27" s="231">
        <v>12.94</v>
      </c>
      <c r="AE27" s="231"/>
      <c r="AF27" s="231"/>
      <c r="AG27" s="231"/>
    </row>
    <row r="28" spans="2:69" s="232" customFormat="1" x14ac:dyDescent="0.25">
      <c r="B28" s="230">
        <v>0.45833333333333331</v>
      </c>
      <c r="C28" s="231">
        <v>12.5</v>
      </c>
      <c r="D28" s="231">
        <v>12.52</v>
      </c>
      <c r="E28" s="231">
        <v>12.26</v>
      </c>
      <c r="F28" s="231">
        <v>12.58</v>
      </c>
      <c r="G28" s="231">
        <v>12.55</v>
      </c>
      <c r="H28" s="231">
        <v>12.47</v>
      </c>
      <c r="I28" s="231">
        <v>12.55</v>
      </c>
      <c r="J28" s="231">
        <v>12.47</v>
      </c>
      <c r="K28" s="231">
        <v>13.62</v>
      </c>
      <c r="L28" s="231">
        <v>12.71</v>
      </c>
      <c r="M28" s="231">
        <v>12.63</v>
      </c>
      <c r="N28" s="231">
        <v>12.81</v>
      </c>
      <c r="O28" s="231">
        <v>13.55</v>
      </c>
      <c r="P28" s="231">
        <v>12.79</v>
      </c>
      <c r="Q28" s="231">
        <v>12.68</v>
      </c>
      <c r="R28" s="231">
        <v>12.97</v>
      </c>
      <c r="S28" s="231">
        <v>12.71</v>
      </c>
      <c r="T28" s="231">
        <v>12.73</v>
      </c>
      <c r="U28" s="231">
        <v>12.6</v>
      </c>
      <c r="V28" s="231">
        <v>12.81</v>
      </c>
      <c r="W28" s="231">
        <v>12.63</v>
      </c>
      <c r="X28" s="231">
        <v>12.68</v>
      </c>
      <c r="Y28" s="231">
        <v>12.79</v>
      </c>
      <c r="Z28" s="231">
        <v>13.02</v>
      </c>
      <c r="AA28" s="231">
        <v>12.86</v>
      </c>
      <c r="AB28" s="231">
        <v>13.02</v>
      </c>
      <c r="AC28" s="231">
        <v>12.52</v>
      </c>
      <c r="AD28" s="231">
        <v>12.79</v>
      </c>
      <c r="AE28" s="231"/>
      <c r="AF28" s="231"/>
      <c r="AG28" s="231"/>
    </row>
    <row r="29" spans="2:69" s="232" customFormat="1" x14ac:dyDescent="0.25">
      <c r="B29" s="230">
        <v>0.5</v>
      </c>
      <c r="C29" s="231">
        <v>12.55</v>
      </c>
      <c r="D29" s="231">
        <v>12.42</v>
      </c>
      <c r="E29" s="231">
        <v>12.26</v>
      </c>
      <c r="F29" s="231">
        <v>12.52</v>
      </c>
      <c r="G29" s="231">
        <v>12.42</v>
      </c>
      <c r="H29" s="231">
        <v>12.52</v>
      </c>
      <c r="I29" s="231">
        <v>12.45</v>
      </c>
      <c r="J29" s="231">
        <v>12.68</v>
      </c>
      <c r="K29" s="231">
        <v>13.65</v>
      </c>
      <c r="L29" s="231">
        <v>13.44</v>
      </c>
      <c r="M29" s="231">
        <v>12.73</v>
      </c>
      <c r="N29" s="231">
        <v>12.55</v>
      </c>
      <c r="O29" s="231">
        <v>12.79</v>
      </c>
      <c r="P29" s="231">
        <v>12.73</v>
      </c>
      <c r="Q29" s="231">
        <v>12.81</v>
      </c>
      <c r="R29" s="231">
        <v>12.92</v>
      </c>
      <c r="S29" s="231">
        <v>12.76</v>
      </c>
      <c r="T29" s="231">
        <v>12.79</v>
      </c>
      <c r="U29" s="231">
        <v>12.86</v>
      </c>
      <c r="V29" s="231">
        <v>12.89</v>
      </c>
      <c r="W29" s="231">
        <v>13.15</v>
      </c>
      <c r="X29" s="231">
        <v>12.79</v>
      </c>
      <c r="Y29" s="231">
        <v>13.1</v>
      </c>
      <c r="Z29" s="231">
        <v>12.84</v>
      </c>
      <c r="AA29" s="231">
        <v>12.81</v>
      </c>
      <c r="AB29" s="231">
        <v>12.89</v>
      </c>
      <c r="AC29" s="231">
        <v>12.76</v>
      </c>
      <c r="AD29" s="231">
        <v>12.58</v>
      </c>
      <c r="AE29" s="231"/>
      <c r="AF29" s="231"/>
      <c r="AG29" s="231"/>
    </row>
    <row r="30" spans="2:69" s="232" customFormat="1" x14ac:dyDescent="0.25">
      <c r="B30" s="230">
        <v>0.54166666666666663</v>
      </c>
      <c r="C30" s="231">
        <v>12.55</v>
      </c>
      <c r="D30" s="231">
        <v>12.5</v>
      </c>
      <c r="E30" s="231">
        <v>12.16</v>
      </c>
      <c r="F30" s="231">
        <v>12.52</v>
      </c>
      <c r="G30" s="231">
        <v>12.37</v>
      </c>
      <c r="H30" s="231">
        <v>12.5</v>
      </c>
      <c r="I30" s="231">
        <v>12.76</v>
      </c>
      <c r="J30" s="231">
        <v>12.63</v>
      </c>
      <c r="K30" s="231">
        <v>13.02</v>
      </c>
      <c r="L30" s="231">
        <v>13.18</v>
      </c>
      <c r="M30" s="231">
        <v>12.63</v>
      </c>
      <c r="N30" s="231">
        <v>12.58</v>
      </c>
      <c r="O30" s="231">
        <v>12.31</v>
      </c>
      <c r="P30" s="231">
        <v>12.71</v>
      </c>
      <c r="Q30" s="231">
        <v>12.86</v>
      </c>
      <c r="R30" s="231">
        <v>12.63</v>
      </c>
      <c r="S30" s="231">
        <v>13.07</v>
      </c>
      <c r="T30" s="231">
        <v>12.63</v>
      </c>
      <c r="U30" s="231">
        <v>12.86</v>
      </c>
      <c r="V30" s="231">
        <v>12.79</v>
      </c>
      <c r="W30" s="231">
        <v>13.05</v>
      </c>
      <c r="X30" s="231">
        <v>12.68</v>
      </c>
      <c r="Y30" s="231">
        <v>13.02</v>
      </c>
      <c r="Z30" s="231">
        <v>12.76</v>
      </c>
      <c r="AA30" s="231">
        <v>12.94</v>
      </c>
      <c r="AB30" s="231">
        <v>12.92</v>
      </c>
      <c r="AC30" s="231">
        <v>12.68</v>
      </c>
      <c r="AD30" s="231">
        <v>13.18</v>
      </c>
      <c r="AE30" s="231"/>
      <c r="AF30" s="231"/>
      <c r="AG30" s="231"/>
    </row>
    <row r="31" spans="2:69" s="232" customFormat="1" x14ac:dyDescent="0.25">
      <c r="B31" s="230">
        <v>0.58333333333333337</v>
      </c>
      <c r="C31" s="231">
        <v>12.26</v>
      </c>
      <c r="D31" s="231">
        <v>12.37</v>
      </c>
      <c r="E31" s="231">
        <v>12.13</v>
      </c>
      <c r="F31" s="231">
        <v>12.39</v>
      </c>
      <c r="G31" s="231">
        <v>12.29</v>
      </c>
      <c r="H31" s="231">
        <v>12.68</v>
      </c>
      <c r="I31" s="231">
        <v>13.02</v>
      </c>
      <c r="J31" s="231">
        <v>12.37</v>
      </c>
      <c r="K31" s="231">
        <v>13.1</v>
      </c>
      <c r="L31" s="231">
        <v>13.15</v>
      </c>
      <c r="M31" s="231">
        <v>12.81</v>
      </c>
      <c r="N31" s="231">
        <v>12.47</v>
      </c>
      <c r="O31" s="231">
        <v>12.65</v>
      </c>
      <c r="P31" s="231">
        <v>12.63</v>
      </c>
      <c r="Q31" s="231">
        <v>12.81</v>
      </c>
      <c r="R31" s="231">
        <v>12.5</v>
      </c>
      <c r="S31" s="231">
        <v>13</v>
      </c>
      <c r="T31" s="231">
        <v>12.63</v>
      </c>
      <c r="U31" s="231">
        <v>13.02</v>
      </c>
      <c r="V31" s="231">
        <v>12.58</v>
      </c>
      <c r="W31" s="231">
        <v>12.79</v>
      </c>
      <c r="X31" s="231">
        <v>12.76</v>
      </c>
      <c r="Y31" s="231">
        <v>13.18</v>
      </c>
      <c r="Z31" s="231">
        <v>12.94</v>
      </c>
      <c r="AA31" s="231">
        <v>12.73</v>
      </c>
      <c r="AB31" s="231">
        <v>13.02</v>
      </c>
      <c r="AC31" s="231">
        <v>12.79</v>
      </c>
      <c r="AD31" s="231">
        <v>12.84</v>
      </c>
      <c r="AE31" s="231"/>
      <c r="AF31" s="231"/>
      <c r="AG31" s="231"/>
    </row>
    <row r="32" spans="2:69" s="232" customFormat="1" x14ac:dyDescent="0.25">
      <c r="B32" s="230">
        <v>0.625</v>
      </c>
      <c r="C32" s="231">
        <v>12.37</v>
      </c>
      <c r="D32" s="231">
        <v>12.26</v>
      </c>
      <c r="E32" s="231">
        <v>12.39</v>
      </c>
      <c r="F32" s="231">
        <v>12.16</v>
      </c>
      <c r="G32" s="231">
        <v>12.21</v>
      </c>
      <c r="H32" s="231">
        <v>12.79</v>
      </c>
      <c r="I32" s="231">
        <v>12.42</v>
      </c>
      <c r="J32" s="231">
        <v>12.42</v>
      </c>
      <c r="K32" s="231">
        <v>12.89</v>
      </c>
      <c r="L32" s="231">
        <v>13.44</v>
      </c>
      <c r="M32" s="231">
        <v>12.68</v>
      </c>
      <c r="N32" s="231">
        <v>12.65</v>
      </c>
      <c r="O32" s="231">
        <v>12.52</v>
      </c>
      <c r="P32" s="231">
        <v>12.5</v>
      </c>
      <c r="Q32" s="231">
        <v>12.84</v>
      </c>
      <c r="R32" s="231">
        <v>12.45</v>
      </c>
      <c r="S32" s="231">
        <v>12.65</v>
      </c>
      <c r="T32" s="231">
        <v>12.94</v>
      </c>
      <c r="U32" s="231">
        <v>12.97</v>
      </c>
      <c r="V32" s="231">
        <v>12.52</v>
      </c>
      <c r="W32" s="231">
        <v>12.81</v>
      </c>
      <c r="X32" s="231">
        <v>13.1</v>
      </c>
      <c r="Y32" s="231">
        <v>12.63</v>
      </c>
      <c r="Z32" s="231">
        <v>12.68</v>
      </c>
      <c r="AA32" s="231">
        <v>12.79</v>
      </c>
      <c r="AB32" s="231">
        <v>12.79</v>
      </c>
      <c r="AC32" s="231">
        <v>12.58</v>
      </c>
      <c r="AD32" s="231">
        <v>13.02</v>
      </c>
      <c r="AE32" s="231"/>
      <c r="AF32" s="231"/>
      <c r="AG32" s="231"/>
    </row>
    <row r="33" spans="2:36" s="232" customFormat="1" x14ac:dyDescent="0.25">
      <c r="B33" s="230">
        <v>0.66666666666666663</v>
      </c>
      <c r="C33" s="231">
        <v>12.13</v>
      </c>
      <c r="D33" s="231">
        <v>12.24</v>
      </c>
      <c r="E33" s="231">
        <v>12.42</v>
      </c>
      <c r="F33" s="231">
        <v>12.42</v>
      </c>
      <c r="G33" s="231">
        <v>12.42</v>
      </c>
      <c r="H33" s="231">
        <v>12.5</v>
      </c>
      <c r="I33" s="231">
        <v>12.39</v>
      </c>
      <c r="J33" s="231">
        <v>12.37</v>
      </c>
      <c r="K33" s="231">
        <v>12.68</v>
      </c>
      <c r="L33" s="231">
        <v>13.18</v>
      </c>
      <c r="M33" s="231">
        <v>12.84</v>
      </c>
      <c r="N33" s="231">
        <v>12.63</v>
      </c>
      <c r="O33" s="231">
        <v>12.52</v>
      </c>
      <c r="P33" s="231">
        <v>12.5</v>
      </c>
      <c r="Q33" s="231">
        <v>12.89</v>
      </c>
      <c r="R33" s="231">
        <v>12.55</v>
      </c>
      <c r="S33" s="231">
        <v>12.86</v>
      </c>
      <c r="T33" s="231">
        <v>12.63</v>
      </c>
      <c r="U33" s="231">
        <v>12.92</v>
      </c>
      <c r="V33" s="231">
        <v>12.79</v>
      </c>
      <c r="W33" s="231">
        <v>12.76</v>
      </c>
      <c r="X33" s="231">
        <v>13.02</v>
      </c>
      <c r="Y33" s="231">
        <v>12.84</v>
      </c>
      <c r="Z33" s="231">
        <v>12.86</v>
      </c>
      <c r="AA33" s="231">
        <v>12.84</v>
      </c>
      <c r="AB33" s="231">
        <v>12.79</v>
      </c>
      <c r="AC33" s="231">
        <v>12.73</v>
      </c>
      <c r="AD33" s="231">
        <v>13.1</v>
      </c>
      <c r="AE33" s="231"/>
      <c r="AF33" s="231"/>
      <c r="AG33" s="231"/>
    </row>
    <row r="34" spans="2:36" s="232" customFormat="1" x14ac:dyDescent="0.25">
      <c r="B34" s="230">
        <v>0.70833333333333337</v>
      </c>
      <c r="C34" s="231">
        <v>12.1</v>
      </c>
      <c r="D34" s="231">
        <v>12.26</v>
      </c>
      <c r="E34" s="231">
        <v>12.45</v>
      </c>
      <c r="F34" s="231">
        <v>12.63</v>
      </c>
      <c r="G34" s="231">
        <v>12.42</v>
      </c>
      <c r="H34" s="231">
        <v>12.55</v>
      </c>
      <c r="I34" s="231">
        <v>12.52</v>
      </c>
      <c r="J34" s="231">
        <v>12.81</v>
      </c>
      <c r="K34" s="231">
        <v>12.89</v>
      </c>
      <c r="L34" s="231">
        <v>13</v>
      </c>
      <c r="M34" s="231">
        <v>12.68</v>
      </c>
      <c r="N34" s="231">
        <v>12.79</v>
      </c>
      <c r="O34" s="231">
        <v>12.52</v>
      </c>
      <c r="P34" s="231">
        <v>12.45</v>
      </c>
      <c r="Q34" s="231">
        <v>13.02</v>
      </c>
      <c r="R34" s="231">
        <v>12.79</v>
      </c>
      <c r="S34" s="231">
        <v>12.86</v>
      </c>
      <c r="T34" s="231">
        <v>12.92</v>
      </c>
      <c r="U34" s="231">
        <v>12.97</v>
      </c>
      <c r="V34" s="231">
        <v>12.42</v>
      </c>
      <c r="W34" s="231">
        <v>12.68</v>
      </c>
      <c r="X34" s="231">
        <v>12.94</v>
      </c>
      <c r="Y34" s="231">
        <v>12.47</v>
      </c>
      <c r="Z34" s="231">
        <v>13.1</v>
      </c>
      <c r="AA34" s="231">
        <v>13.31</v>
      </c>
      <c r="AB34" s="231">
        <v>13.05</v>
      </c>
      <c r="AC34" s="231">
        <v>12.84</v>
      </c>
      <c r="AD34" s="231">
        <v>12.84</v>
      </c>
      <c r="AE34" s="231"/>
      <c r="AF34" s="231"/>
      <c r="AG34" s="231"/>
    </row>
    <row r="35" spans="2:36" s="232" customFormat="1" x14ac:dyDescent="0.25">
      <c r="B35" s="230">
        <v>0.75</v>
      </c>
      <c r="C35" s="231">
        <v>12.21</v>
      </c>
      <c r="D35" s="231">
        <v>12.29</v>
      </c>
      <c r="E35" s="231">
        <v>12.39</v>
      </c>
      <c r="F35" s="231">
        <v>12.37</v>
      </c>
      <c r="G35" s="231">
        <v>12.42</v>
      </c>
      <c r="H35" s="231">
        <v>12.52</v>
      </c>
      <c r="I35" s="231">
        <v>12.52</v>
      </c>
      <c r="J35" s="231">
        <v>12.76</v>
      </c>
      <c r="K35" s="231">
        <v>12.94</v>
      </c>
      <c r="L35" s="231">
        <v>12.73</v>
      </c>
      <c r="M35" s="231">
        <v>12.84</v>
      </c>
      <c r="N35" s="231">
        <v>12.52</v>
      </c>
      <c r="O35" s="231">
        <v>12.58</v>
      </c>
      <c r="P35" s="231">
        <v>12.86</v>
      </c>
      <c r="Q35" s="231">
        <v>12.89</v>
      </c>
      <c r="R35" s="231">
        <v>12.68</v>
      </c>
      <c r="S35" s="231">
        <v>13.07</v>
      </c>
      <c r="T35" s="231">
        <v>13.26</v>
      </c>
      <c r="U35" s="231">
        <v>13.05</v>
      </c>
      <c r="V35" s="231">
        <v>12.79</v>
      </c>
      <c r="W35" s="231">
        <v>12.86</v>
      </c>
      <c r="X35" s="231">
        <v>12.89</v>
      </c>
      <c r="Y35" s="231">
        <v>12.68</v>
      </c>
      <c r="Z35" s="231">
        <v>12.79</v>
      </c>
      <c r="AA35" s="231">
        <v>12.92</v>
      </c>
      <c r="AB35" s="231">
        <v>12.84</v>
      </c>
      <c r="AC35" s="231">
        <v>12.63</v>
      </c>
      <c r="AD35" s="231">
        <v>12.84</v>
      </c>
      <c r="AE35" s="231"/>
      <c r="AF35" s="231"/>
      <c r="AG35" s="231"/>
    </row>
    <row r="36" spans="2:36" s="232" customFormat="1" x14ac:dyDescent="0.25">
      <c r="B36" s="230">
        <v>0.79166666666666663</v>
      </c>
      <c r="C36" s="231">
        <v>12.52</v>
      </c>
      <c r="D36" s="231">
        <v>12.47</v>
      </c>
      <c r="E36" s="231">
        <v>12.39</v>
      </c>
      <c r="F36" s="231">
        <v>12.39</v>
      </c>
      <c r="G36" s="231">
        <v>12.63</v>
      </c>
      <c r="H36" s="231">
        <v>12.52</v>
      </c>
      <c r="I36" s="231">
        <v>12.45</v>
      </c>
      <c r="J36" s="231">
        <v>12.89</v>
      </c>
      <c r="K36" s="231">
        <v>12.94</v>
      </c>
      <c r="L36" s="231">
        <v>12.52</v>
      </c>
      <c r="M36" s="231">
        <v>12.79</v>
      </c>
      <c r="N36" s="231">
        <v>12.47</v>
      </c>
      <c r="O36" s="231">
        <v>12.65</v>
      </c>
      <c r="P36" s="231">
        <v>13.2</v>
      </c>
      <c r="Q36" s="231">
        <v>13.1</v>
      </c>
      <c r="R36" s="231">
        <v>12.5</v>
      </c>
      <c r="S36" s="231">
        <v>13.18</v>
      </c>
      <c r="T36" s="231">
        <v>12.97</v>
      </c>
      <c r="U36" s="231">
        <v>13.31</v>
      </c>
      <c r="V36" s="231">
        <v>12.89</v>
      </c>
      <c r="W36" s="231">
        <v>12.71</v>
      </c>
      <c r="X36" s="231">
        <v>13.15</v>
      </c>
      <c r="Y36" s="231">
        <v>12.73</v>
      </c>
      <c r="Z36" s="231">
        <v>12.76</v>
      </c>
      <c r="AA36" s="231">
        <v>12.97</v>
      </c>
      <c r="AB36" s="231">
        <v>12.89</v>
      </c>
      <c r="AC36" s="231">
        <v>12.79</v>
      </c>
      <c r="AD36" s="231">
        <v>12.89</v>
      </c>
      <c r="AE36" s="231"/>
      <c r="AF36" s="231"/>
      <c r="AG36" s="231"/>
    </row>
    <row r="37" spans="2:36" s="232" customFormat="1" x14ac:dyDescent="0.25">
      <c r="B37" s="230">
        <v>0.83333333333333337</v>
      </c>
      <c r="C37" s="231">
        <v>12.5</v>
      </c>
      <c r="D37" s="231">
        <v>12.86</v>
      </c>
      <c r="E37" s="231">
        <v>12.26</v>
      </c>
      <c r="F37" s="231">
        <v>12.13</v>
      </c>
      <c r="G37" s="231">
        <v>12.13</v>
      </c>
      <c r="H37" s="231">
        <v>12.42</v>
      </c>
      <c r="I37" s="231">
        <v>12.6</v>
      </c>
      <c r="J37" s="231">
        <v>12.94</v>
      </c>
      <c r="K37" s="231">
        <v>12.52</v>
      </c>
      <c r="L37" s="231">
        <v>12.73</v>
      </c>
      <c r="M37" s="231">
        <v>12.79</v>
      </c>
      <c r="N37" s="231">
        <v>12.52</v>
      </c>
      <c r="O37" s="231">
        <v>12.6</v>
      </c>
      <c r="P37" s="231">
        <v>13.05</v>
      </c>
      <c r="Q37" s="231">
        <v>13</v>
      </c>
      <c r="R37" s="231">
        <v>12.52</v>
      </c>
      <c r="S37" s="231">
        <v>13.18</v>
      </c>
      <c r="T37" s="231">
        <v>13.68</v>
      </c>
      <c r="U37" s="231">
        <v>13.02</v>
      </c>
      <c r="V37" s="231">
        <v>12.97</v>
      </c>
      <c r="W37" s="231">
        <v>12.89</v>
      </c>
      <c r="X37" s="231">
        <v>13.02</v>
      </c>
      <c r="Y37" s="231">
        <v>12.89</v>
      </c>
      <c r="Z37" s="231">
        <v>12.81</v>
      </c>
      <c r="AA37" s="231">
        <v>12.73</v>
      </c>
      <c r="AB37" s="231">
        <v>13.02</v>
      </c>
      <c r="AC37" s="231">
        <v>12.92</v>
      </c>
      <c r="AD37" s="231">
        <v>13.18</v>
      </c>
      <c r="AE37" s="231"/>
      <c r="AF37" s="231"/>
      <c r="AG37" s="231"/>
    </row>
    <row r="38" spans="2:36" s="232" customFormat="1" x14ac:dyDescent="0.25">
      <c r="B38" s="230">
        <v>0.875</v>
      </c>
      <c r="C38" s="231">
        <v>12.18</v>
      </c>
      <c r="D38" s="231">
        <v>12.31</v>
      </c>
      <c r="E38" s="231">
        <v>12.08</v>
      </c>
      <c r="F38" s="231">
        <v>12.5</v>
      </c>
      <c r="G38" s="231">
        <v>12.6</v>
      </c>
      <c r="H38" s="231">
        <v>12.58</v>
      </c>
      <c r="I38" s="231">
        <v>12.5</v>
      </c>
      <c r="J38" s="231">
        <v>12.52</v>
      </c>
      <c r="K38" s="231">
        <v>12.37</v>
      </c>
      <c r="L38" s="231">
        <v>12.76</v>
      </c>
      <c r="M38" s="231">
        <v>13.02</v>
      </c>
      <c r="N38" s="231">
        <v>12.34</v>
      </c>
      <c r="O38" s="231">
        <v>12.55</v>
      </c>
      <c r="P38" s="231">
        <v>12.94</v>
      </c>
      <c r="Q38" s="231">
        <v>12.94</v>
      </c>
      <c r="R38" s="231">
        <v>12.79</v>
      </c>
      <c r="S38" s="231">
        <v>12.97</v>
      </c>
      <c r="T38" s="231">
        <v>13.73</v>
      </c>
      <c r="U38" s="231">
        <v>12.81</v>
      </c>
      <c r="V38" s="231">
        <v>13.1</v>
      </c>
      <c r="W38" s="231">
        <v>12.65</v>
      </c>
      <c r="X38" s="231">
        <v>12.76</v>
      </c>
      <c r="Y38" s="231">
        <v>13.07</v>
      </c>
      <c r="Z38" s="231">
        <v>12.92</v>
      </c>
      <c r="AA38" s="231">
        <v>12.71</v>
      </c>
      <c r="AB38" s="231">
        <v>12.89</v>
      </c>
      <c r="AC38" s="231">
        <v>12.92</v>
      </c>
      <c r="AD38" s="231">
        <v>13.18</v>
      </c>
      <c r="AE38" s="231"/>
      <c r="AF38" s="231"/>
      <c r="AG38" s="231"/>
    </row>
    <row r="39" spans="2:36" s="232" customFormat="1" x14ac:dyDescent="0.25">
      <c r="B39" s="230">
        <v>0.91666666666666663</v>
      </c>
      <c r="C39" s="231">
        <v>12.34</v>
      </c>
      <c r="D39" s="231">
        <v>12.21</v>
      </c>
      <c r="E39" s="231">
        <v>12.45</v>
      </c>
      <c r="F39" s="231">
        <v>12.37</v>
      </c>
      <c r="G39" s="231">
        <v>12.45</v>
      </c>
      <c r="H39" s="231">
        <v>12.55</v>
      </c>
      <c r="I39" s="231">
        <v>12.76</v>
      </c>
      <c r="J39" s="231">
        <v>12.73</v>
      </c>
      <c r="K39" s="231">
        <v>12.45</v>
      </c>
      <c r="L39" s="231">
        <v>12.58</v>
      </c>
      <c r="M39" s="231">
        <v>12.79</v>
      </c>
      <c r="N39" s="231">
        <v>12.47</v>
      </c>
      <c r="O39" s="231">
        <v>12.81</v>
      </c>
      <c r="P39" s="231">
        <v>12.73</v>
      </c>
      <c r="Q39" s="231">
        <v>12.76</v>
      </c>
      <c r="R39" s="231">
        <v>12.73</v>
      </c>
      <c r="S39" s="231">
        <v>12.84</v>
      </c>
      <c r="T39" s="231">
        <v>12.63</v>
      </c>
      <c r="U39" s="231">
        <v>12.6</v>
      </c>
      <c r="V39" s="231">
        <v>12.65</v>
      </c>
      <c r="W39" s="231">
        <v>12.71</v>
      </c>
      <c r="X39" s="231">
        <v>12.68</v>
      </c>
      <c r="Y39" s="231">
        <v>13.18</v>
      </c>
      <c r="Z39" s="231">
        <v>12.86</v>
      </c>
      <c r="AA39" s="231">
        <v>12.68</v>
      </c>
      <c r="AB39" s="231">
        <v>12.81</v>
      </c>
      <c r="AC39" s="231">
        <v>13</v>
      </c>
      <c r="AD39" s="231">
        <v>13.05</v>
      </c>
      <c r="AE39" s="231"/>
      <c r="AF39" s="231"/>
      <c r="AG39" s="231"/>
    </row>
    <row r="40" spans="2:36" s="232" customFormat="1" x14ac:dyDescent="0.25">
      <c r="B40" s="230">
        <v>0.95833333333333337</v>
      </c>
      <c r="C40" s="231">
        <v>12.16</v>
      </c>
      <c r="D40" s="231">
        <v>12.08</v>
      </c>
      <c r="E40" s="231">
        <v>12.26</v>
      </c>
      <c r="F40" s="231">
        <v>12.5</v>
      </c>
      <c r="G40" s="231">
        <v>12.42</v>
      </c>
      <c r="H40" s="231">
        <v>12.29</v>
      </c>
      <c r="I40" s="231">
        <v>12.6</v>
      </c>
      <c r="J40" s="231">
        <v>12.55</v>
      </c>
      <c r="K40" s="231">
        <v>12.5</v>
      </c>
      <c r="L40" s="231">
        <v>12.42</v>
      </c>
      <c r="M40" s="231">
        <v>12.52</v>
      </c>
      <c r="N40" s="231">
        <v>12.52</v>
      </c>
      <c r="O40" s="231">
        <v>12.71</v>
      </c>
      <c r="P40" s="231">
        <v>12.5</v>
      </c>
      <c r="Q40" s="231">
        <v>12.79</v>
      </c>
      <c r="R40" s="231">
        <v>12.73</v>
      </c>
      <c r="S40" s="231">
        <v>13.07</v>
      </c>
      <c r="T40" s="231">
        <v>12.94</v>
      </c>
      <c r="U40" s="231">
        <v>12.84</v>
      </c>
      <c r="V40" s="231">
        <v>12.52</v>
      </c>
      <c r="W40" s="231">
        <v>12.63</v>
      </c>
      <c r="X40" s="231">
        <v>12.92</v>
      </c>
      <c r="Y40" s="231">
        <v>12.68</v>
      </c>
      <c r="Z40" s="231">
        <v>13.15</v>
      </c>
      <c r="AA40" s="231">
        <v>13.05</v>
      </c>
      <c r="AB40" s="231">
        <v>12.6</v>
      </c>
      <c r="AC40" s="231">
        <v>13</v>
      </c>
      <c r="AD40" s="231">
        <v>12.86</v>
      </c>
      <c r="AE40" s="231"/>
      <c r="AF40" s="231"/>
      <c r="AG40" s="231"/>
    </row>
    <row r="41" spans="2:36" s="233" customFormat="1" ht="33" customHeight="1" x14ac:dyDescent="0.3">
      <c r="B41" s="228" t="s">
        <v>52</v>
      </c>
      <c r="C41" s="234">
        <v>12.3</v>
      </c>
      <c r="D41" s="234">
        <v>12.3</v>
      </c>
      <c r="E41" s="234">
        <v>12.3</v>
      </c>
      <c r="F41" s="234">
        <v>12.4</v>
      </c>
      <c r="G41" s="234">
        <v>12.4</v>
      </c>
      <c r="H41" s="234">
        <v>12.5</v>
      </c>
      <c r="I41" s="234">
        <v>12.5</v>
      </c>
      <c r="J41" s="234">
        <v>12.6</v>
      </c>
      <c r="K41" s="234">
        <v>12.8</v>
      </c>
      <c r="L41" s="234">
        <v>12.7</v>
      </c>
      <c r="M41" s="234">
        <v>12.7</v>
      </c>
      <c r="N41" s="234">
        <v>12.6</v>
      </c>
      <c r="O41" s="234">
        <v>12.7</v>
      </c>
      <c r="P41" s="234">
        <v>12.7</v>
      </c>
      <c r="Q41" s="234">
        <v>12.8</v>
      </c>
      <c r="R41" s="234">
        <v>12.7</v>
      </c>
      <c r="S41" s="234">
        <v>12.8</v>
      </c>
      <c r="T41" s="234">
        <v>13</v>
      </c>
      <c r="U41" s="234">
        <v>12.9</v>
      </c>
      <c r="V41" s="234">
        <v>12.8</v>
      </c>
      <c r="W41" s="234">
        <v>12.9</v>
      </c>
      <c r="X41" s="234">
        <v>12.7</v>
      </c>
      <c r="Y41" s="234">
        <v>12.9</v>
      </c>
      <c r="Z41" s="234">
        <v>12.9</v>
      </c>
      <c r="AA41" s="234">
        <v>12.9</v>
      </c>
      <c r="AB41" s="234">
        <v>13</v>
      </c>
      <c r="AC41" s="234">
        <v>12.9</v>
      </c>
      <c r="AD41" s="234">
        <v>13</v>
      </c>
      <c r="AE41" s="234"/>
      <c r="AF41" s="234"/>
      <c r="AG41" s="234"/>
      <c r="AH41" s="52"/>
      <c r="AI41" s="52"/>
      <c r="AJ41" s="52"/>
    </row>
    <row r="42" spans="2:36" s="233" customFormat="1" ht="27" customHeight="1" x14ac:dyDescent="0.3">
      <c r="B42" s="235" t="s">
        <v>46</v>
      </c>
      <c r="C42" s="298" t="s">
        <v>47</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row>
    <row r="43" spans="2:36" ht="16.2" hidden="1" customHeight="1" x14ac:dyDescent="0.3">
      <c r="B43" s="236"/>
      <c r="C43" s="293" t="s">
        <v>237</v>
      </c>
      <c r="D43" s="294"/>
      <c r="E43" s="294"/>
      <c r="F43" s="294"/>
      <c r="G43" s="294"/>
      <c r="H43" s="294"/>
      <c r="I43" s="294"/>
      <c r="J43" s="295"/>
      <c r="K43"/>
      <c r="L43"/>
      <c r="M43"/>
      <c r="N43"/>
    </row>
    <row r="44" spans="2:36" ht="12" customHeight="1" x14ac:dyDescent="0.3">
      <c r="B44" s="237"/>
    </row>
    <row r="45" spans="2:36" ht="12" customHeight="1" x14ac:dyDescent="0.3">
      <c r="B45" s="237"/>
    </row>
    <row r="46" spans="2:36" x14ac:dyDescent="0.3">
      <c r="B46" s="237"/>
    </row>
    <row r="47" spans="2:36" ht="14.4" x14ac:dyDescent="0.3">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row>
    <row r="48" spans="2:36" customFormat="1" ht="13.2" x14ac:dyDescent="0.25"/>
    <row r="50" spans="2:35" x14ac:dyDescent="0.3">
      <c r="B50"/>
      <c r="C50"/>
      <c r="D50"/>
      <c r="E50"/>
      <c r="F50"/>
      <c r="G50"/>
      <c r="H50"/>
      <c r="I50"/>
      <c r="J50"/>
      <c r="K50"/>
      <c r="L50"/>
      <c r="M50"/>
      <c r="N50"/>
      <c r="O50"/>
      <c r="P50"/>
      <c r="Q50"/>
      <c r="R50"/>
      <c r="S50"/>
      <c r="T50"/>
      <c r="U50"/>
      <c r="V50"/>
      <c r="W50"/>
      <c r="X50"/>
      <c r="Y50"/>
      <c r="Z50"/>
      <c r="AA50"/>
      <c r="AB50"/>
      <c r="AC50"/>
      <c r="AD50"/>
      <c r="AE50"/>
      <c r="AF50"/>
      <c r="AG50"/>
    </row>
    <row r="51" spans="2:35" x14ac:dyDescent="0.3">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row>
    <row r="52" spans="2:35" x14ac:dyDescent="0.3">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row>
    <row r="53" spans="2:35" x14ac:dyDescent="0.3">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row>
  </sheetData>
  <mergeCells count="7">
    <mergeCell ref="C43:J43"/>
    <mergeCell ref="B2:E4"/>
    <mergeCell ref="F2:AG4"/>
    <mergeCell ref="B6:C6"/>
    <mergeCell ref="B10:AG10"/>
    <mergeCell ref="V14:W14"/>
    <mergeCell ref="C42:AG42"/>
  </mergeCells>
  <conditionalFormatting sqref="C41:AG41">
    <cfRule type="cellIs" dxfId="158" priority="10" operator="greaterThan">
      <formula>365</formula>
    </cfRule>
  </conditionalFormatting>
  <conditionalFormatting sqref="C17:AG41">
    <cfRule type="containsText" dxfId="157" priority="6" operator="containsText" text="EE">
      <formula>NOT(ISERROR(SEARCH("EE",C17)))</formula>
    </cfRule>
    <cfRule type="containsText" dxfId="156" priority="8" operator="containsText" text="IE">
      <formula>NOT(ISERROR(SEARCH("IE",C17)))</formula>
    </cfRule>
    <cfRule type="containsText" dxfId="155" priority="9" operator="containsText" text="ID">
      <formula>NOT(ISERROR(SEARCH("ID",C17)))</formula>
    </cfRule>
  </conditionalFormatting>
  <conditionalFormatting sqref="AK21:AL21">
    <cfRule type="cellIs" dxfId="154" priority="7" operator="greaterThanOrEqual">
      <formula>365</formula>
    </cfRule>
  </conditionalFormatting>
  <conditionalFormatting sqref="AP21">
    <cfRule type="cellIs" dxfId="153" priority="5" operator="greaterThanOrEqual">
      <formula>365</formula>
    </cfRule>
  </conditionalFormatting>
  <conditionalFormatting sqref="AG53:AH53">
    <cfRule type="cellIs" dxfId="152" priority="4" operator="greaterThanOrEqual">
      <formula>365</formula>
    </cfRule>
  </conditionalFormatting>
  <conditionalFormatting sqref="C52:AF52">
    <cfRule type="cellIs" dxfId="151" priority="3" operator="greaterThanOrEqual">
      <formula>365</formula>
    </cfRule>
  </conditionalFormatting>
  <conditionalFormatting sqref="D51:AG51">
    <cfRule type="cellIs" dxfId="150" priority="2" operator="greaterThanOrEqual">
      <formula>365</formula>
    </cfRule>
  </conditionalFormatting>
  <conditionalFormatting sqref="C53:AF53">
    <cfRule type="cellIs" dxfId="149"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E50F9-38C5-4662-87E8-7C867E4C7189}">
  <dimension ref="B1:AK41"/>
  <sheetViews>
    <sheetView showGridLines="0" zoomScale="70" zoomScaleNormal="70" zoomScaleSheetLayoutView="85"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hidden="1" customWidth="1"/>
    <col min="32" max="32" width="6.44140625" style="222" hidden="1"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248</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+'3.4'!F6</f>
        <v>Evaluación de seguimiento de la calidad del aire en el área de influencia del complejo metalúrgico La Oroya, ubicada en el distrito La Oroya, provincia de Yauli, departamento de Junín, en febrero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+'3.4'!F8</f>
        <v>CA-CC-01</v>
      </c>
      <c r="G8" s="41"/>
      <c r="H8" s="41"/>
      <c r="I8" s="41"/>
      <c r="J8" s="41"/>
      <c r="K8" s="41"/>
      <c r="L8" s="41"/>
      <c r="M8" s="41"/>
      <c r="N8" s="41"/>
      <c r="O8" s="41"/>
      <c r="P8" s="41"/>
      <c r="Q8" s="8" t="s">
        <v>53</v>
      </c>
      <c r="R8" s="37"/>
      <c r="S8" s="37"/>
      <c r="T8" s="37"/>
      <c r="U8" s="37"/>
      <c r="V8" s="42" t="str">
        <f>+'3.4'!V8</f>
        <v>No aplica</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12.39</v>
      </c>
      <c r="D11" s="231">
        <v>12.27</v>
      </c>
      <c r="E11" s="231">
        <v>12.25</v>
      </c>
      <c r="F11" s="231">
        <v>12.29</v>
      </c>
      <c r="G11" s="231">
        <v>12.49</v>
      </c>
      <c r="H11" s="231">
        <v>12.49</v>
      </c>
      <c r="I11" s="231">
        <v>12.42</v>
      </c>
      <c r="J11" s="231">
        <v>12.62</v>
      </c>
      <c r="K11" s="231">
        <v>12.68</v>
      </c>
      <c r="L11" s="231">
        <v>12.35</v>
      </c>
      <c r="M11" s="231">
        <v>12.53</v>
      </c>
      <c r="N11" s="231">
        <v>12.68</v>
      </c>
      <c r="O11" s="231">
        <v>12.48</v>
      </c>
      <c r="P11" s="231">
        <v>12.74</v>
      </c>
      <c r="Q11" s="231">
        <v>12.61</v>
      </c>
      <c r="R11" s="231">
        <v>12.96</v>
      </c>
      <c r="S11" s="231">
        <v>12.66</v>
      </c>
      <c r="T11" s="231">
        <v>13.2</v>
      </c>
      <c r="U11" s="231">
        <v>12.86</v>
      </c>
      <c r="V11" s="231">
        <v>12.73</v>
      </c>
      <c r="W11" s="231">
        <v>12.63</v>
      </c>
      <c r="X11" s="231">
        <v>12.58</v>
      </c>
      <c r="Y11" s="231">
        <v>12.89</v>
      </c>
      <c r="Z11" s="231">
        <v>12.86</v>
      </c>
      <c r="AA11" s="231">
        <v>13.01</v>
      </c>
      <c r="AB11" s="231">
        <v>12.89</v>
      </c>
      <c r="AC11" s="231">
        <v>12.82</v>
      </c>
      <c r="AD11" s="231">
        <v>13.15</v>
      </c>
      <c r="AE11" s="231"/>
      <c r="AF11" s="231"/>
      <c r="AG11" s="231"/>
    </row>
    <row r="12" spans="2:34" s="232" customFormat="1" x14ac:dyDescent="0.25">
      <c r="B12" s="230">
        <v>4.1666666666666664E-2</v>
      </c>
      <c r="C12" s="231">
        <v>12.34</v>
      </c>
      <c r="D12" s="231">
        <v>12.24</v>
      </c>
      <c r="E12" s="231">
        <v>12.27</v>
      </c>
      <c r="F12" s="231">
        <v>12.31</v>
      </c>
      <c r="G12" s="231">
        <v>12.51</v>
      </c>
      <c r="H12" s="231">
        <v>12.52</v>
      </c>
      <c r="I12" s="231">
        <v>12.35</v>
      </c>
      <c r="J12" s="231">
        <v>12.58</v>
      </c>
      <c r="K12" s="231">
        <v>12.56</v>
      </c>
      <c r="L12" s="231">
        <v>12.43</v>
      </c>
      <c r="M12" s="231">
        <v>12.55</v>
      </c>
      <c r="N12" s="231">
        <v>12.63</v>
      </c>
      <c r="O12" s="231">
        <v>12.52</v>
      </c>
      <c r="P12" s="231">
        <v>12.66</v>
      </c>
      <c r="Q12" s="231">
        <v>12.55</v>
      </c>
      <c r="R12" s="231">
        <v>12.92</v>
      </c>
      <c r="S12" s="231">
        <v>12.61</v>
      </c>
      <c r="T12" s="231">
        <v>13.19</v>
      </c>
      <c r="U12" s="231">
        <v>12.89</v>
      </c>
      <c r="V12" s="231">
        <v>12.71</v>
      </c>
      <c r="W12" s="231">
        <v>12.69</v>
      </c>
      <c r="X12" s="231">
        <v>12.5</v>
      </c>
      <c r="Y12" s="231">
        <v>13</v>
      </c>
      <c r="Z12" s="231">
        <v>12.76</v>
      </c>
      <c r="AA12" s="231">
        <v>13.05</v>
      </c>
      <c r="AB12" s="231">
        <v>13.06</v>
      </c>
      <c r="AC12" s="231">
        <v>12.93</v>
      </c>
      <c r="AD12" s="231">
        <v>13.15</v>
      </c>
      <c r="AE12" s="231"/>
      <c r="AF12" s="231"/>
      <c r="AG12" s="231"/>
    </row>
    <row r="13" spans="2:34" s="232" customFormat="1" x14ac:dyDescent="0.25">
      <c r="B13" s="230">
        <v>8.3333333333333329E-2</v>
      </c>
      <c r="C13" s="231">
        <v>12.32</v>
      </c>
      <c r="D13" s="231">
        <v>12.22</v>
      </c>
      <c r="E13" s="231">
        <v>12.28</v>
      </c>
      <c r="F13" s="231">
        <v>12.31</v>
      </c>
      <c r="G13" s="231">
        <v>12.46</v>
      </c>
      <c r="H13" s="231">
        <v>12.5</v>
      </c>
      <c r="I13" s="231">
        <v>12.33</v>
      </c>
      <c r="J13" s="231">
        <v>12.48</v>
      </c>
      <c r="K13" s="231">
        <v>12.47</v>
      </c>
      <c r="L13" s="231">
        <v>12.38</v>
      </c>
      <c r="M13" s="231">
        <v>12.52</v>
      </c>
      <c r="N13" s="231">
        <v>12.64</v>
      </c>
      <c r="O13" s="231">
        <v>12.59</v>
      </c>
      <c r="P13" s="231">
        <v>12.66</v>
      </c>
      <c r="Q13" s="231">
        <v>12.54</v>
      </c>
      <c r="R13" s="231">
        <v>12.88</v>
      </c>
      <c r="S13" s="231">
        <v>12.54</v>
      </c>
      <c r="T13" s="231">
        <v>13.08</v>
      </c>
      <c r="U13" s="231">
        <v>12.81</v>
      </c>
      <c r="V13" s="231">
        <v>12.71</v>
      </c>
      <c r="W13" s="231">
        <v>12.77</v>
      </c>
      <c r="X13" s="231">
        <v>12.5</v>
      </c>
      <c r="Y13" s="231">
        <v>13.04</v>
      </c>
      <c r="Z13" s="231">
        <v>12.94</v>
      </c>
      <c r="AA13" s="231">
        <v>12.99</v>
      </c>
      <c r="AB13" s="231">
        <v>13.01</v>
      </c>
      <c r="AC13" s="231">
        <v>13.04</v>
      </c>
      <c r="AD13" s="231">
        <v>13.17</v>
      </c>
      <c r="AE13" s="231"/>
      <c r="AF13" s="231"/>
      <c r="AG13" s="231"/>
    </row>
    <row r="14" spans="2:34" s="232" customFormat="1" x14ac:dyDescent="0.25">
      <c r="B14" s="230">
        <v>0.125</v>
      </c>
      <c r="C14" s="231">
        <v>12.21</v>
      </c>
      <c r="D14" s="231">
        <v>12.22</v>
      </c>
      <c r="E14" s="231">
        <v>12.21</v>
      </c>
      <c r="F14" s="231">
        <v>12.31</v>
      </c>
      <c r="G14" s="231">
        <v>12.38</v>
      </c>
      <c r="H14" s="231">
        <v>12.45</v>
      </c>
      <c r="I14" s="231">
        <v>12.34</v>
      </c>
      <c r="J14" s="231">
        <v>12.41</v>
      </c>
      <c r="K14" s="231">
        <v>12.44</v>
      </c>
      <c r="L14" s="231">
        <v>12.51</v>
      </c>
      <c r="M14" s="231">
        <v>12.48</v>
      </c>
      <c r="N14" s="231">
        <v>12.56</v>
      </c>
      <c r="O14" s="231">
        <v>12.71</v>
      </c>
      <c r="P14" s="231">
        <v>12.54</v>
      </c>
      <c r="Q14" s="231">
        <v>12.49</v>
      </c>
      <c r="R14" s="231">
        <v>12.71</v>
      </c>
      <c r="S14" s="231">
        <v>12.58</v>
      </c>
      <c r="T14" s="231">
        <v>12.81</v>
      </c>
      <c r="U14" s="231">
        <v>12.76</v>
      </c>
      <c r="V14" s="231">
        <v>12.63</v>
      </c>
      <c r="W14" s="231">
        <v>12.79</v>
      </c>
      <c r="X14" s="231">
        <v>12.52</v>
      </c>
      <c r="Y14" s="231">
        <v>13</v>
      </c>
      <c r="Z14" s="231">
        <v>13</v>
      </c>
      <c r="AA14" s="231">
        <v>12.88</v>
      </c>
      <c r="AB14" s="231">
        <v>12.98</v>
      </c>
      <c r="AC14" s="231">
        <v>12.99</v>
      </c>
      <c r="AD14" s="231">
        <v>13.11</v>
      </c>
      <c r="AE14" s="231"/>
      <c r="AF14" s="231"/>
      <c r="AG14" s="231"/>
    </row>
    <row r="15" spans="2:34" s="232" customFormat="1" x14ac:dyDescent="0.25">
      <c r="B15" s="230">
        <v>0.16666666666666666</v>
      </c>
      <c r="C15" s="231">
        <v>12.26</v>
      </c>
      <c r="D15" s="231">
        <v>12.22</v>
      </c>
      <c r="E15" s="231">
        <v>12.16</v>
      </c>
      <c r="F15" s="231">
        <v>12.31</v>
      </c>
      <c r="G15" s="231">
        <v>12.34</v>
      </c>
      <c r="H15" s="231">
        <v>12.33</v>
      </c>
      <c r="I15" s="231">
        <v>12.43</v>
      </c>
      <c r="J15" s="231">
        <v>12.29</v>
      </c>
      <c r="K15" s="231">
        <v>12.44</v>
      </c>
      <c r="L15" s="240">
        <v>12.4</v>
      </c>
      <c r="M15" s="231">
        <v>12.48</v>
      </c>
      <c r="N15" s="231">
        <v>12.64</v>
      </c>
      <c r="O15" s="231">
        <v>12.78</v>
      </c>
      <c r="P15" s="231">
        <v>12.45</v>
      </c>
      <c r="Q15" s="231">
        <v>12.48</v>
      </c>
      <c r="R15" s="231">
        <v>12.76</v>
      </c>
      <c r="S15" s="231">
        <v>12.56</v>
      </c>
      <c r="T15" s="231">
        <v>12.84</v>
      </c>
      <c r="U15" s="231">
        <v>12.86</v>
      </c>
      <c r="V15" s="231">
        <v>12.7</v>
      </c>
      <c r="W15" s="231">
        <v>12.73</v>
      </c>
      <c r="X15" s="231">
        <v>12.56</v>
      </c>
      <c r="Y15" s="231">
        <v>12.99</v>
      </c>
      <c r="Z15" s="231">
        <v>13.01</v>
      </c>
      <c r="AA15" s="231">
        <v>12.83</v>
      </c>
      <c r="AB15" s="231">
        <v>12.9</v>
      </c>
      <c r="AC15" s="231">
        <v>12.91</v>
      </c>
      <c r="AD15" s="231">
        <v>13.08</v>
      </c>
      <c r="AE15" s="231"/>
      <c r="AF15" s="231"/>
      <c r="AG15" s="231"/>
    </row>
    <row r="16" spans="2:34" s="232" customFormat="1" x14ac:dyDescent="0.25">
      <c r="B16" s="230">
        <v>0.20833333333333334</v>
      </c>
      <c r="C16" s="231">
        <v>12.21</v>
      </c>
      <c r="D16" s="231">
        <v>12.33</v>
      </c>
      <c r="E16" s="231">
        <v>12.21</v>
      </c>
      <c r="F16" s="231">
        <v>12.41</v>
      </c>
      <c r="G16" s="231">
        <v>12.31</v>
      </c>
      <c r="H16" s="231">
        <v>12.38</v>
      </c>
      <c r="I16" s="231">
        <v>12.52</v>
      </c>
      <c r="J16" s="231">
        <v>12.46</v>
      </c>
      <c r="K16" s="231">
        <v>12.6</v>
      </c>
      <c r="L16" s="231">
        <v>12.45</v>
      </c>
      <c r="M16" s="231">
        <v>12.58</v>
      </c>
      <c r="N16" s="231">
        <v>12.64</v>
      </c>
      <c r="O16" s="231">
        <v>12.8</v>
      </c>
      <c r="P16" s="231">
        <v>12.4</v>
      </c>
      <c r="Q16" s="231">
        <v>12.5</v>
      </c>
      <c r="R16" s="231">
        <v>12.8</v>
      </c>
      <c r="S16" s="231">
        <v>12.59</v>
      </c>
      <c r="T16" s="231">
        <v>12.84</v>
      </c>
      <c r="U16" s="231">
        <v>12.86</v>
      </c>
      <c r="V16" s="231">
        <v>12.75</v>
      </c>
      <c r="W16" s="231">
        <v>12.69</v>
      </c>
      <c r="X16" s="231">
        <v>12.47</v>
      </c>
      <c r="Y16" s="231">
        <v>12.86</v>
      </c>
      <c r="Z16" s="231">
        <v>12.91</v>
      </c>
      <c r="AA16" s="231">
        <v>13.07</v>
      </c>
      <c r="AB16" s="231">
        <v>12.95</v>
      </c>
      <c r="AC16" s="231">
        <v>13.06</v>
      </c>
      <c r="AD16" s="231">
        <v>13.01</v>
      </c>
      <c r="AE16" s="231"/>
      <c r="AF16" s="231"/>
      <c r="AG16" s="231"/>
    </row>
    <row r="17" spans="2:33" s="232" customFormat="1" x14ac:dyDescent="0.25">
      <c r="B17" s="230">
        <v>0.25</v>
      </c>
      <c r="C17" s="231">
        <v>12.27</v>
      </c>
      <c r="D17" s="231">
        <v>12.28</v>
      </c>
      <c r="E17" s="231">
        <v>12.17</v>
      </c>
      <c r="F17" s="231">
        <v>12.47</v>
      </c>
      <c r="G17" s="231">
        <v>12.32</v>
      </c>
      <c r="H17" s="231">
        <v>12.42</v>
      </c>
      <c r="I17" s="231">
        <v>12.43</v>
      </c>
      <c r="J17" s="231">
        <v>12.63</v>
      </c>
      <c r="K17" s="231">
        <v>12.65</v>
      </c>
      <c r="L17" s="231">
        <v>12.51</v>
      </c>
      <c r="M17" s="231">
        <v>12.56</v>
      </c>
      <c r="N17" s="231">
        <v>12.64</v>
      </c>
      <c r="O17" s="231">
        <v>12.82</v>
      </c>
      <c r="P17" s="231">
        <v>12.54</v>
      </c>
      <c r="Q17" s="231">
        <v>12.63</v>
      </c>
      <c r="R17" s="231">
        <v>12.89</v>
      </c>
      <c r="S17" s="231">
        <v>12.58</v>
      </c>
      <c r="T17" s="231">
        <v>12.89</v>
      </c>
      <c r="U17" s="231">
        <v>12.88</v>
      </c>
      <c r="V17" s="231">
        <v>12.84</v>
      </c>
      <c r="W17" s="231">
        <v>13.04</v>
      </c>
      <c r="X17" s="231">
        <v>12.4</v>
      </c>
      <c r="Y17" s="231">
        <v>12.76</v>
      </c>
      <c r="Z17" s="231">
        <v>12.92</v>
      </c>
      <c r="AA17" s="231">
        <v>13.12</v>
      </c>
      <c r="AB17" s="231">
        <v>13.06</v>
      </c>
      <c r="AC17" s="231">
        <v>13.23</v>
      </c>
      <c r="AD17" s="231">
        <v>12.89</v>
      </c>
      <c r="AE17" s="231"/>
      <c r="AF17" s="231"/>
      <c r="AG17" s="231"/>
    </row>
    <row r="18" spans="2:33" s="232" customFormat="1" x14ac:dyDescent="0.25">
      <c r="B18" s="230">
        <v>0.29166666666666669</v>
      </c>
      <c r="C18" s="231">
        <v>12.28</v>
      </c>
      <c r="D18" s="231">
        <v>12.27</v>
      </c>
      <c r="E18" s="231">
        <v>12.18</v>
      </c>
      <c r="F18" s="231">
        <v>12.53</v>
      </c>
      <c r="G18" s="231">
        <v>12.38</v>
      </c>
      <c r="H18" s="231">
        <v>12.46</v>
      </c>
      <c r="I18" s="231">
        <v>12.41</v>
      </c>
      <c r="J18" s="231">
        <v>12.68</v>
      </c>
      <c r="K18" s="231">
        <v>12.7</v>
      </c>
      <c r="L18" s="231">
        <v>12.59</v>
      </c>
      <c r="M18" s="231">
        <v>12.53</v>
      </c>
      <c r="N18" s="231">
        <v>12.57</v>
      </c>
      <c r="O18" s="231">
        <v>12.87</v>
      </c>
      <c r="P18" s="231">
        <v>12.69</v>
      </c>
      <c r="Q18" s="231">
        <v>12.72</v>
      </c>
      <c r="R18" s="231">
        <v>12.8</v>
      </c>
      <c r="S18" s="231">
        <v>12.62</v>
      </c>
      <c r="T18" s="231">
        <v>12.94</v>
      </c>
      <c r="U18" s="231">
        <v>12.8</v>
      </c>
      <c r="V18" s="231">
        <v>13.02</v>
      </c>
      <c r="W18" s="231">
        <v>13.63</v>
      </c>
      <c r="X18" s="231">
        <v>12.45</v>
      </c>
      <c r="Y18" s="231">
        <v>12.73</v>
      </c>
      <c r="Z18" s="231">
        <v>12.97</v>
      </c>
      <c r="AA18" s="231">
        <v>13.07</v>
      </c>
      <c r="AB18" s="231">
        <v>13.22</v>
      </c>
      <c r="AC18" s="231">
        <v>13.33</v>
      </c>
      <c r="AD18" s="231">
        <v>13.05</v>
      </c>
      <c r="AE18" s="231"/>
      <c r="AF18" s="231"/>
      <c r="AG18" s="231"/>
    </row>
    <row r="19" spans="2:33" s="232" customFormat="1" x14ac:dyDescent="0.25">
      <c r="B19" s="230">
        <v>0.33333333333333331</v>
      </c>
      <c r="C19" s="231">
        <v>12.3</v>
      </c>
      <c r="D19" s="231">
        <v>12.26</v>
      </c>
      <c r="E19" s="231">
        <v>12.17</v>
      </c>
      <c r="F19" s="231">
        <v>12.52</v>
      </c>
      <c r="G19" s="231">
        <v>12.45</v>
      </c>
      <c r="H19" s="231">
        <v>12.41</v>
      </c>
      <c r="I19" s="231">
        <v>12.41</v>
      </c>
      <c r="J19" s="231">
        <v>12.56</v>
      </c>
      <c r="K19" s="231">
        <v>12.67</v>
      </c>
      <c r="L19" s="231">
        <v>12.68</v>
      </c>
      <c r="M19" s="231">
        <v>12.58</v>
      </c>
      <c r="N19" s="231">
        <v>12.58</v>
      </c>
      <c r="O19" s="231">
        <v>12.93</v>
      </c>
      <c r="P19" s="231">
        <v>12.72</v>
      </c>
      <c r="Q19" s="231">
        <v>12.78</v>
      </c>
      <c r="R19" s="231">
        <v>12.82</v>
      </c>
      <c r="S19" s="231">
        <v>12.58</v>
      </c>
      <c r="T19" s="231">
        <v>13</v>
      </c>
      <c r="U19" s="231">
        <v>12.81</v>
      </c>
      <c r="V19" s="231">
        <v>13.05</v>
      </c>
      <c r="W19" s="231">
        <v>13.87</v>
      </c>
      <c r="X19" s="231">
        <v>12.52</v>
      </c>
      <c r="Y19" s="231">
        <v>12.82</v>
      </c>
      <c r="Z19" s="231">
        <v>12.96</v>
      </c>
      <c r="AA19" s="231">
        <v>12.84</v>
      </c>
      <c r="AB19" s="231">
        <v>13.17</v>
      </c>
      <c r="AC19" s="231">
        <v>13.14</v>
      </c>
      <c r="AD19" s="231">
        <v>13.19</v>
      </c>
      <c r="AE19" s="231"/>
      <c r="AF19" s="231"/>
      <c r="AG19" s="231"/>
    </row>
    <row r="20" spans="2:33" s="232" customFormat="1" x14ac:dyDescent="0.25">
      <c r="B20" s="230">
        <v>0.375</v>
      </c>
      <c r="C20" s="231">
        <v>12.33</v>
      </c>
      <c r="D20" s="231">
        <v>12.29</v>
      </c>
      <c r="E20" s="231">
        <v>12.25</v>
      </c>
      <c r="F20" s="231">
        <v>12.61</v>
      </c>
      <c r="G20" s="231">
        <v>12.49</v>
      </c>
      <c r="H20" s="231">
        <v>12.42</v>
      </c>
      <c r="I20" s="231">
        <v>12.51</v>
      </c>
      <c r="J20" s="231">
        <v>12.51</v>
      </c>
      <c r="K20" s="231">
        <v>12.62</v>
      </c>
      <c r="L20" s="231">
        <v>12.6</v>
      </c>
      <c r="M20" s="231">
        <v>12.62</v>
      </c>
      <c r="N20" s="231">
        <v>12.55</v>
      </c>
      <c r="O20" s="231">
        <v>12.91</v>
      </c>
      <c r="P20" s="231">
        <v>12.64</v>
      </c>
      <c r="Q20" s="231">
        <v>12.81</v>
      </c>
      <c r="R20" s="231">
        <v>12.77</v>
      </c>
      <c r="S20" s="231">
        <v>12.58</v>
      </c>
      <c r="T20" s="231">
        <v>12.95</v>
      </c>
      <c r="U20" s="231">
        <v>12.74</v>
      </c>
      <c r="V20" s="231">
        <v>12.97</v>
      </c>
      <c r="W20" s="231">
        <v>13.57</v>
      </c>
      <c r="X20" s="231">
        <v>12.73</v>
      </c>
      <c r="Y20" s="231">
        <v>12.91</v>
      </c>
      <c r="Z20" s="231">
        <v>12.98</v>
      </c>
      <c r="AA20" s="231">
        <v>12.93</v>
      </c>
      <c r="AB20" s="231">
        <v>13.08</v>
      </c>
      <c r="AC20" s="231">
        <v>12.84</v>
      </c>
      <c r="AD20" s="231">
        <v>13.19</v>
      </c>
      <c r="AE20" s="231"/>
      <c r="AF20" s="231"/>
      <c r="AG20" s="231"/>
    </row>
    <row r="21" spans="2:33" s="232" customFormat="1" x14ac:dyDescent="0.25">
      <c r="B21" s="230">
        <v>0.41666666666666669</v>
      </c>
      <c r="C21" s="231">
        <v>12.32</v>
      </c>
      <c r="D21" s="231">
        <v>12.32</v>
      </c>
      <c r="E21" s="231">
        <v>12.36</v>
      </c>
      <c r="F21" s="231">
        <v>12.54</v>
      </c>
      <c r="G21" s="231">
        <v>12.54</v>
      </c>
      <c r="H21" s="231">
        <v>12.47</v>
      </c>
      <c r="I21" s="231">
        <v>12.57</v>
      </c>
      <c r="J21" s="231">
        <v>12.51</v>
      </c>
      <c r="K21" s="231">
        <v>12.71</v>
      </c>
      <c r="L21" s="231">
        <v>12.64</v>
      </c>
      <c r="M21" s="231">
        <v>12.66</v>
      </c>
      <c r="N21" s="231">
        <v>12.62</v>
      </c>
      <c r="O21" s="231">
        <v>12.9</v>
      </c>
      <c r="P21" s="231">
        <v>12.64</v>
      </c>
      <c r="Q21" s="231">
        <v>12.81</v>
      </c>
      <c r="R21" s="231">
        <v>12.85</v>
      </c>
      <c r="S21" s="231">
        <v>12.58</v>
      </c>
      <c r="T21" s="231">
        <v>12.94</v>
      </c>
      <c r="U21" s="231">
        <v>12.76</v>
      </c>
      <c r="V21" s="231">
        <v>12.86</v>
      </c>
      <c r="W21" s="231">
        <v>13.11</v>
      </c>
      <c r="X21" s="231">
        <v>12.78</v>
      </c>
      <c r="Y21" s="231">
        <v>12.87</v>
      </c>
      <c r="Z21" s="231">
        <v>12.99</v>
      </c>
      <c r="AA21" s="231">
        <v>12.94</v>
      </c>
      <c r="AB21" s="231">
        <v>12.97</v>
      </c>
      <c r="AC21" s="231">
        <v>12.67</v>
      </c>
      <c r="AD21" s="231">
        <v>13.03</v>
      </c>
      <c r="AE21" s="231"/>
      <c r="AF21" s="231"/>
      <c r="AG21" s="231"/>
    </row>
    <row r="22" spans="2:33" s="232" customFormat="1" x14ac:dyDescent="0.25">
      <c r="B22" s="230">
        <v>0.45833333333333331</v>
      </c>
      <c r="C22" s="231">
        <v>12.39</v>
      </c>
      <c r="D22" s="231">
        <v>12.37</v>
      </c>
      <c r="E22" s="231">
        <v>12.37</v>
      </c>
      <c r="F22" s="231">
        <v>12.56</v>
      </c>
      <c r="G22" s="231">
        <v>12.55</v>
      </c>
      <c r="H22" s="231">
        <v>12.52</v>
      </c>
      <c r="I22" s="231">
        <v>12.58</v>
      </c>
      <c r="J22" s="231">
        <v>12.53</v>
      </c>
      <c r="K22" s="231">
        <v>13.01</v>
      </c>
      <c r="L22" s="231">
        <v>12.61</v>
      </c>
      <c r="M22" s="231">
        <v>12.62</v>
      </c>
      <c r="N22" s="231">
        <v>12.69</v>
      </c>
      <c r="O22" s="231">
        <v>13.09</v>
      </c>
      <c r="P22" s="231">
        <v>12.68</v>
      </c>
      <c r="Q22" s="231">
        <v>12.8</v>
      </c>
      <c r="R22" s="231">
        <v>12.89</v>
      </c>
      <c r="S22" s="231">
        <v>12.64</v>
      </c>
      <c r="T22" s="231">
        <v>12.87</v>
      </c>
      <c r="U22" s="231">
        <v>12.71</v>
      </c>
      <c r="V22" s="231">
        <v>12.76</v>
      </c>
      <c r="W22" s="231">
        <v>12.87</v>
      </c>
      <c r="X22" s="231">
        <v>12.81</v>
      </c>
      <c r="Y22" s="231">
        <v>12.84</v>
      </c>
      <c r="Z22" s="231">
        <v>13.03</v>
      </c>
      <c r="AA22" s="231">
        <v>12.9</v>
      </c>
      <c r="AB22" s="231">
        <v>13.01</v>
      </c>
      <c r="AC22" s="231">
        <v>12.58</v>
      </c>
      <c r="AD22" s="231">
        <v>12.87</v>
      </c>
      <c r="AE22" s="231"/>
      <c r="AF22" s="231"/>
      <c r="AG22" s="231"/>
    </row>
    <row r="23" spans="2:33" s="232" customFormat="1" x14ac:dyDescent="0.25">
      <c r="B23" s="230">
        <v>0.5</v>
      </c>
      <c r="C23" s="231">
        <v>12.45</v>
      </c>
      <c r="D23" s="231">
        <v>12.43</v>
      </c>
      <c r="E23" s="231">
        <v>12.33</v>
      </c>
      <c r="F23" s="231">
        <v>12.52</v>
      </c>
      <c r="G23" s="231">
        <v>12.53</v>
      </c>
      <c r="H23" s="231">
        <v>12.5</v>
      </c>
      <c r="I23" s="231">
        <v>12.56</v>
      </c>
      <c r="J23" s="231">
        <v>12.54</v>
      </c>
      <c r="K23" s="231">
        <v>13.35</v>
      </c>
      <c r="L23" s="231">
        <v>12.96</v>
      </c>
      <c r="M23" s="231">
        <v>12.68</v>
      </c>
      <c r="N23" s="231">
        <v>12.73</v>
      </c>
      <c r="O23" s="231">
        <v>13.09</v>
      </c>
      <c r="P23" s="231">
        <v>12.74</v>
      </c>
      <c r="Q23" s="231">
        <v>12.76</v>
      </c>
      <c r="R23" s="231">
        <v>12.88</v>
      </c>
      <c r="S23" s="231">
        <v>12.7</v>
      </c>
      <c r="T23" s="231">
        <v>12.84</v>
      </c>
      <c r="U23" s="231">
        <v>12.76</v>
      </c>
      <c r="V23" s="231">
        <v>12.87</v>
      </c>
      <c r="W23" s="231">
        <v>12.95</v>
      </c>
      <c r="X23" s="231">
        <v>12.78</v>
      </c>
      <c r="Y23" s="231">
        <v>12.89</v>
      </c>
      <c r="Z23" s="231">
        <v>12.99</v>
      </c>
      <c r="AA23" s="231">
        <v>12.79</v>
      </c>
      <c r="AB23" s="231">
        <v>13</v>
      </c>
      <c r="AC23" s="231">
        <v>12.66</v>
      </c>
      <c r="AD23" s="231">
        <v>12.77</v>
      </c>
      <c r="AE23" s="231"/>
      <c r="AF23" s="231"/>
      <c r="AG23" s="231"/>
    </row>
    <row r="24" spans="2:33" s="232" customFormat="1" x14ac:dyDescent="0.25">
      <c r="B24" s="230">
        <v>0.54166666666666663</v>
      </c>
      <c r="C24" s="231">
        <v>12.53</v>
      </c>
      <c r="D24" s="231">
        <v>12.48</v>
      </c>
      <c r="E24" s="231">
        <v>12.23</v>
      </c>
      <c r="F24" s="231">
        <v>12.54</v>
      </c>
      <c r="G24" s="231">
        <v>12.45</v>
      </c>
      <c r="H24" s="231">
        <v>12.5</v>
      </c>
      <c r="I24" s="231">
        <v>12.59</v>
      </c>
      <c r="J24" s="231">
        <v>12.59</v>
      </c>
      <c r="K24" s="231">
        <v>13.43</v>
      </c>
      <c r="L24" s="231">
        <v>13.11</v>
      </c>
      <c r="M24" s="231">
        <v>12.66</v>
      </c>
      <c r="N24" s="231">
        <v>12.65</v>
      </c>
      <c r="O24" s="231">
        <v>12.88</v>
      </c>
      <c r="P24" s="231">
        <v>12.74</v>
      </c>
      <c r="Q24" s="231">
        <v>12.78</v>
      </c>
      <c r="R24" s="231">
        <v>12.84</v>
      </c>
      <c r="S24" s="231">
        <v>12.85</v>
      </c>
      <c r="T24" s="231">
        <v>12.72</v>
      </c>
      <c r="U24" s="231">
        <v>12.77</v>
      </c>
      <c r="V24" s="231">
        <v>12.83</v>
      </c>
      <c r="W24" s="231">
        <v>12.94</v>
      </c>
      <c r="X24" s="231">
        <v>12.72</v>
      </c>
      <c r="Y24" s="231">
        <v>12.97</v>
      </c>
      <c r="Z24" s="231">
        <v>12.87</v>
      </c>
      <c r="AA24" s="231">
        <v>12.87</v>
      </c>
      <c r="AB24" s="231">
        <v>12.94</v>
      </c>
      <c r="AC24" s="231">
        <v>12.65</v>
      </c>
      <c r="AD24" s="231">
        <v>12.85</v>
      </c>
      <c r="AE24" s="231"/>
      <c r="AF24" s="231"/>
      <c r="AG24" s="231"/>
    </row>
    <row r="25" spans="2:33" s="232" customFormat="1" x14ac:dyDescent="0.25">
      <c r="B25" s="230">
        <v>0.58333333333333337</v>
      </c>
      <c r="C25" s="231">
        <v>12.45</v>
      </c>
      <c r="D25" s="231">
        <v>12.43</v>
      </c>
      <c r="E25" s="231">
        <v>12.18</v>
      </c>
      <c r="F25" s="231">
        <v>12.48</v>
      </c>
      <c r="G25" s="231">
        <v>12.36</v>
      </c>
      <c r="H25" s="231">
        <v>12.57</v>
      </c>
      <c r="I25" s="231">
        <v>12.74</v>
      </c>
      <c r="J25" s="231">
        <v>12.56</v>
      </c>
      <c r="K25" s="231">
        <v>13.26</v>
      </c>
      <c r="L25" s="231">
        <v>13.26</v>
      </c>
      <c r="M25" s="231">
        <v>12.72</v>
      </c>
      <c r="N25" s="231">
        <v>12.53</v>
      </c>
      <c r="O25" s="231">
        <v>12.58</v>
      </c>
      <c r="P25" s="231">
        <v>12.69</v>
      </c>
      <c r="Q25" s="231">
        <v>12.83</v>
      </c>
      <c r="R25" s="231">
        <v>12.68</v>
      </c>
      <c r="S25" s="231">
        <v>12.94</v>
      </c>
      <c r="T25" s="231">
        <v>12.68</v>
      </c>
      <c r="U25" s="231">
        <v>12.91</v>
      </c>
      <c r="V25" s="231">
        <v>12.75</v>
      </c>
      <c r="W25" s="231">
        <v>13</v>
      </c>
      <c r="X25" s="231">
        <v>12.74</v>
      </c>
      <c r="Y25" s="231">
        <v>13.1</v>
      </c>
      <c r="Z25" s="231">
        <v>12.85</v>
      </c>
      <c r="AA25" s="231">
        <v>12.83</v>
      </c>
      <c r="AB25" s="231">
        <v>12.94</v>
      </c>
      <c r="AC25" s="231">
        <v>12.74</v>
      </c>
      <c r="AD25" s="231">
        <v>12.87</v>
      </c>
      <c r="AE25" s="231"/>
      <c r="AF25" s="231"/>
      <c r="AG25" s="231"/>
    </row>
    <row r="26" spans="2:33" s="232" customFormat="1" x14ac:dyDescent="0.25">
      <c r="B26" s="230">
        <v>0.625</v>
      </c>
      <c r="C26" s="231">
        <v>12.39</v>
      </c>
      <c r="D26" s="231">
        <v>12.38</v>
      </c>
      <c r="E26" s="231">
        <v>12.23</v>
      </c>
      <c r="F26" s="231">
        <v>12.36</v>
      </c>
      <c r="G26" s="231">
        <v>12.29</v>
      </c>
      <c r="H26" s="231">
        <v>12.66</v>
      </c>
      <c r="I26" s="231">
        <v>12.73</v>
      </c>
      <c r="J26" s="231">
        <v>12.47</v>
      </c>
      <c r="K26" s="231">
        <v>13</v>
      </c>
      <c r="L26" s="231">
        <v>13.26</v>
      </c>
      <c r="M26" s="231">
        <v>12.71</v>
      </c>
      <c r="N26" s="231">
        <v>12.57</v>
      </c>
      <c r="O26" s="231">
        <v>12.49</v>
      </c>
      <c r="P26" s="231">
        <v>12.61</v>
      </c>
      <c r="Q26" s="231">
        <v>12.84</v>
      </c>
      <c r="R26" s="231">
        <v>12.53</v>
      </c>
      <c r="S26" s="231">
        <v>12.91</v>
      </c>
      <c r="T26" s="231">
        <v>12.73</v>
      </c>
      <c r="U26" s="231">
        <v>12.95</v>
      </c>
      <c r="V26" s="231">
        <v>12.63</v>
      </c>
      <c r="W26" s="231">
        <v>12.88</v>
      </c>
      <c r="X26" s="231">
        <v>12.85</v>
      </c>
      <c r="Y26" s="231">
        <v>12.94</v>
      </c>
      <c r="Z26" s="231">
        <v>12.79</v>
      </c>
      <c r="AA26" s="231">
        <v>12.82</v>
      </c>
      <c r="AB26" s="231">
        <v>12.91</v>
      </c>
      <c r="AC26" s="231">
        <v>12.68</v>
      </c>
      <c r="AD26" s="231">
        <v>13.01</v>
      </c>
      <c r="AE26" s="231"/>
      <c r="AF26" s="231"/>
      <c r="AG26" s="231"/>
    </row>
    <row r="27" spans="2:33" s="232" customFormat="1" x14ac:dyDescent="0.25">
      <c r="B27" s="230">
        <v>0.66666666666666663</v>
      </c>
      <c r="C27" s="231">
        <v>12.25</v>
      </c>
      <c r="D27" s="231">
        <v>12.29</v>
      </c>
      <c r="E27" s="231">
        <v>12.31</v>
      </c>
      <c r="F27" s="231">
        <v>12.32</v>
      </c>
      <c r="G27" s="231">
        <v>12.31</v>
      </c>
      <c r="H27" s="231">
        <v>12.66</v>
      </c>
      <c r="I27" s="231">
        <v>12.61</v>
      </c>
      <c r="J27" s="231">
        <v>12.39</v>
      </c>
      <c r="K27" s="231">
        <v>12.89</v>
      </c>
      <c r="L27" s="231">
        <v>13.26</v>
      </c>
      <c r="M27" s="231">
        <v>12.78</v>
      </c>
      <c r="N27" s="231">
        <v>12.58</v>
      </c>
      <c r="O27" s="231">
        <v>12.56</v>
      </c>
      <c r="P27" s="231">
        <v>12.54</v>
      </c>
      <c r="Q27" s="231">
        <v>12.85</v>
      </c>
      <c r="R27" s="231">
        <v>12.5</v>
      </c>
      <c r="S27" s="231">
        <v>12.84</v>
      </c>
      <c r="T27" s="231">
        <v>12.73</v>
      </c>
      <c r="U27" s="231">
        <v>12.97</v>
      </c>
      <c r="V27" s="231">
        <v>12.63</v>
      </c>
      <c r="W27" s="231">
        <v>12.79</v>
      </c>
      <c r="X27" s="231">
        <v>12.96</v>
      </c>
      <c r="Y27" s="231">
        <v>12.88</v>
      </c>
      <c r="Z27" s="231">
        <v>12.83</v>
      </c>
      <c r="AA27" s="231">
        <v>12.79</v>
      </c>
      <c r="AB27" s="231">
        <v>12.87</v>
      </c>
      <c r="AC27" s="231">
        <v>12.7</v>
      </c>
      <c r="AD27" s="231">
        <v>12.99</v>
      </c>
      <c r="AE27" s="231"/>
      <c r="AF27" s="231"/>
      <c r="AG27" s="231"/>
    </row>
    <row r="28" spans="2:33" s="232" customFormat="1" x14ac:dyDescent="0.25">
      <c r="B28" s="230">
        <v>0.70833333333333337</v>
      </c>
      <c r="C28" s="231">
        <v>12.2</v>
      </c>
      <c r="D28" s="231">
        <v>12.25</v>
      </c>
      <c r="E28" s="231">
        <v>12.42</v>
      </c>
      <c r="F28" s="231">
        <v>12.4</v>
      </c>
      <c r="G28" s="231">
        <v>12.35</v>
      </c>
      <c r="H28" s="231">
        <v>12.61</v>
      </c>
      <c r="I28" s="231">
        <v>12.44</v>
      </c>
      <c r="J28" s="231">
        <v>12.53</v>
      </c>
      <c r="K28" s="231">
        <v>12.82</v>
      </c>
      <c r="L28" s="231">
        <v>13.21</v>
      </c>
      <c r="M28" s="231">
        <v>12.73</v>
      </c>
      <c r="N28" s="231">
        <v>12.69</v>
      </c>
      <c r="O28" s="231">
        <v>12.52</v>
      </c>
      <c r="P28" s="231">
        <v>12.48</v>
      </c>
      <c r="Q28" s="231">
        <v>12.92</v>
      </c>
      <c r="R28" s="231">
        <v>12.6</v>
      </c>
      <c r="S28" s="231">
        <v>12.79</v>
      </c>
      <c r="T28" s="231">
        <v>12.83</v>
      </c>
      <c r="U28" s="231">
        <v>12.95</v>
      </c>
      <c r="V28" s="231">
        <v>12.58</v>
      </c>
      <c r="W28" s="231">
        <v>12.75</v>
      </c>
      <c r="X28" s="231">
        <v>13.02</v>
      </c>
      <c r="Y28" s="231">
        <v>12.65</v>
      </c>
      <c r="Z28" s="231">
        <v>12.88</v>
      </c>
      <c r="AA28" s="231">
        <v>12.98</v>
      </c>
      <c r="AB28" s="231">
        <v>12.88</v>
      </c>
      <c r="AC28" s="231">
        <v>12.72</v>
      </c>
      <c r="AD28" s="231">
        <v>12.99</v>
      </c>
      <c r="AE28" s="231"/>
      <c r="AF28" s="231"/>
      <c r="AG28" s="231"/>
    </row>
    <row r="29" spans="2:33" s="232" customFormat="1" x14ac:dyDescent="0.25">
      <c r="B29" s="230">
        <v>0.75</v>
      </c>
      <c r="C29" s="231">
        <v>12.15</v>
      </c>
      <c r="D29" s="231">
        <v>12.26</v>
      </c>
      <c r="E29" s="231">
        <v>12.42</v>
      </c>
      <c r="F29" s="231">
        <v>12.47</v>
      </c>
      <c r="G29" s="231">
        <v>12.42</v>
      </c>
      <c r="H29" s="231">
        <v>12.52</v>
      </c>
      <c r="I29" s="231">
        <v>12.48</v>
      </c>
      <c r="J29" s="231">
        <v>12.65</v>
      </c>
      <c r="K29" s="231">
        <v>12.84</v>
      </c>
      <c r="L29" s="231">
        <v>12.97</v>
      </c>
      <c r="M29" s="231">
        <v>12.79</v>
      </c>
      <c r="N29" s="231">
        <v>12.65</v>
      </c>
      <c r="O29" s="231">
        <v>12.54</v>
      </c>
      <c r="P29" s="231">
        <v>12.6</v>
      </c>
      <c r="Q29" s="231">
        <v>12.93</v>
      </c>
      <c r="R29" s="231">
        <v>12.67</v>
      </c>
      <c r="S29" s="231">
        <v>12.93</v>
      </c>
      <c r="T29" s="231">
        <v>12.94</v>
      </c>
      <c r="U29" s="231">
        <v>12.98</v>
      </c>
      <c r="V29" s="231">
        <v>12.67</v>
      </c>
      <c r="W29" s="231">
        <v>12.77</v>
      </c>
      <c r="X29" s="231">
        <v>12.95</v>
      </c>
      <c r="Y29" s="231">
        <v>12.66</v>
      </c>
      <c r="Z29" s="231">
        <v>12.92</v>
      </c>
      <c r="AA29" s="231">
        <v>13.02</v>
      </c>
      <c r="AB29" s="231">
        <v>12.89</v>
      </c>
      <c r="AC29" s="231">
        <v>12.73</v>
      </c>
      <c r="AD29" s="231">
        <v>12.93</v>
      </c>
      <c r="AE29" s="231"/>
      <c r="AF29" s="231"/>
      <c r="AG29" s="231"/>
    </row>
    <row r="30" spans="2:33" s="232" customFormat="1" x14ac:dyDescent="0.25">
      <c r="B30" s="230">
        <v>0.79166666666666663</v>
      </c>
      <c r="C30" s="231">
        <v>12.28</v>
      </c>
      <c r="D30" s="231">
        <v>12.34</v>
      </c>
      <c r="E30" s="231">
        <v>12.41</v>
      </c>
      <c r="F30" s="231">
        <v>12.46</v>
      </c>
      <c r="G30" s="231">
        <v>12.49</v>
      </c>
      <c r="H30" s="231">
        <v>12.53</v>
      </c>
      <c r="I30" s="231">
        <v>12.5</v>
      </c>
      <c r="J30" s="231">
        <v>12.82</v>
      </c>
      <c r="K30" s="231">
        <v>12.92</v>
      </c>
      <c r="L30" s="231">
        <v>12.75</v>
      </c>
      <c r="M30" s="231">
        <v>12.77</v>
      </c>
      <c r="N30" s="231">
        <v>12.59</v>
      </c>
      <c r="O30" s="231">
        <v>12.58</v>
      </c>
      <c r="P30" s="231">
        <v>12.84</v>
      </c>
      <c r="Q30" s="231">
        <v>13</v>
      </c>
      <c r="R30" s="231">
        <v>12.66</v>
      </c>
      <c r="S30" s="231">
        <v>13.04</v>
      </c>
      <c r="T30" s="231">
        <v>13.05</v>
      </c>
      <c r="U30" s="231">
        <v>13.11</v>
      </c>
      <c r="V30" s="231">
        <v>12.7</v>
      </c>
      <c r="W30" s="231">
        <v>12.75</v>
      </c>
      <c r="X30" s="231">
        <v>12.99</v>
      </c>
      <c r="Y30" s="231">
        <v>12.63</v>
      </c>
      <c r="Z30" s="231">
        <v>12.88</v>
      </c>
      <c r="AA30" s="231">
        <v>13.07</v>
      </c>
      <c r="AB30" s="231">
        <v>12.93</v>
      </c>
      <c r="AC30" s="231">
        <v>12.75</v>
      </c>
      <c r="AD30" s="231">
        <v>12.86</v>
      </c>
      <c r="AE30" s="231"/>
      <c r="AF30" s="231"/>
      <c r="AG30" s="231"/>
    </row>
    <row r="31" spans="2:33" s="232" customFormat="1" x14ac:dyDescent="0.25">
      <c r="B31" s="230">
        <v>0.83333333333333337</v>
      </c>
      <c r="C31" s="231">
        <v>12.41</v>
      </c>
      <c r="D31" s="231">
        <v>12.54</v>
      </c>
      <c r="E31" s="231">
        <v>12.35</v>
      </c>
      <c r="F31" s="231">
        <v>12.3</v>
      </c>
      <c r="G31" s="231">
        <v>12.39</v>
      </c>
      <c r="H31" s="231">
        <v>12.49</v>
      </c>
      <c r="I31" s="231">
        <v>12.52</v>
      </c>
      <c r="J31" s="231">
        <v>12.86</v>
      </c>
      <c r="K31" s="231">
        <v>12.8</v>
      </c>
      <c r="L31" s="231">
        <v>12.66</v>
      </c>
      <c r="M31" s="231">
        <v>12.81</v>
      </c>
      <c r="N31" s="231">
        <v>12.5</v>
      </c>
      <c r="O31" s="231">
        <v>12.61</v>
      </c>
      <c r="P31" s="231">
        <v>13.04</v>
      </c>
      <c r="Q31" s="231">
        <v>13</v>
      </c>
      <c r="R31" s="231">
        <v>12.57</v>
      </c>
      <c r="S31" s="231">
        <v>13.14</v>
      </c>
      <c r="T31" s="231">
        <v>13.3</v>
      </c>
      <c r="U31" s="231">
        <v>13.13</v>
      </c>
      <c r="V31" s="231">
        <v>12.88</v>
      </c>
      <c r="W31" s="231">
        <v>12.82</v>
      </c>
      <c r="X31" s="231">
        <v>13.02</v>
      </c>
      <c r="Y31" s="231">
        <v>12.77</v>
      </c>
      <c r="Z31" s="231">
        <v>12.79</v>
      </c>
      <c r="AA31" s="231">
        <v>12.87</v>
      </c>
      <c r="AB31" s="231">
        <v>12.92</v>
      </c>
      <c r="AC31" s="231">
        <v>12.78</v>
      </c>
      <c r="AD31" s="231">
        <v>12.97</v>
      </c>
      <c r="AE31" s="231"/>
      <c r="AF31" s="231"/>
      <c r="AG31" s="231"/>
    </row>
    <row r="32" spans="2:33" s="232" customFormat="1" x14ac:dyDescent="0.25">
      <c r="B32" s="230">
        <v>0.875</v>
      </c>
      <c r="C32" s="231">
        <v>12.4</v>
      </c>
      <c r="D32" s="231">
        <v>12.55</v>
      </c>
      <c r="E32" s="231">
        <v>12.24</v>
      </c>
      <c r="F32" s="231">
        <v>12.34</v>
      </c>
      <c r="G32" s="231">
        <v>12.45</v>
      </c>
      <c r="H32" s="231">
        <v>12.51</v>
      </c>
      <c r="I32" s="231">
        <v>12.52</v>
      </c>
      <c r="J32" s="231">
        <v>12.78</v>
      </c>
      <c r="K32" s="231">
        <v>12.61</v>
      </c>
      <c r="L32" s="231">
        <v>12.67</v>
      </c>
      <c r="M32" s="231">
        <v>12.87</v>
      </c>
      <c r="N32" s="231">
        <v>12.44</v>
      </c>
      <c r="O32" s="231">
        <v>12.6</v>
      </c>
      <c r="P32" s="231">
        <v>13.06</v>
      </c>
      <c r="Q32" s="231">
        <v>13.01</v>
      </c>
      <c r="R32" s="231">
        <v>12.6</v>
      </c>
      <c r="S32" s="231">
        <v>13.11</v>
      </c>
      <c r="T32" s="231">
        <v>13.46</v>
      </c>
      <c r="U32" s="231">
        <v>13.05</v>
      </c>
      <c r="V32" s="231">
        <v>12.99</v>
      </c>
      <c r="W32" s="231">
        <v>12.75</v>
      </c>
      <c r="X32" s="231">
        <v>12.98</v>
      </c>
      <c r="Y32" s="231">
        <v>12.9</v>
      </c>
      <c r="Z32" s="231">
        <v>12.83</v>
      </c>
      <c r="AA32" s="231">
        <v>12.8</v>
      </c>
      <c r="AB32" s="231">
        <v>12.93</v>
      </c>
      <c r="AC32" s="231">
        <v>12.88</v>
      </c>
      <c r="AD32" s="231">
        <v>13.08</v>
      </c>
      <c r="AE32" s="231"/>
      <c r="AF32" s="231"/>
      <c r="AG32" s="231"/>
    </row>
    <row r="33" spans="2:37" s="232" customFormat="1" x14ac:dyDescent="0.25">
      <c r="B33" s="230">
        <v>0.91666666666666663</v>
      </c>
      <c r="C33" s="231">
        <v>12.34</v>
      </c>
      <c r="D33" s="231">
        <v>12.46</v>
      </c>
      <c r="E33" s="231">
        <v>12.26</v>
      </c>
      <c r="F33" s="231">
        <v>12.33</v>
      </c>
      <c r="G33" s="231">
        <v>12.39</v>
      </c>
      <c r="H33" s="231">
        <v>12.52</v>
      </c>
      <c r="I33" s="231">
        <v>12.62</v>
      </c>
      <c r="J33" s="231">
        <v>12.73</v>
      </c>
      <c r="K33" s="231">
        <v>12.45</v>
      </c>
      <c r="L33" s="231">
        <v>12.69</v>
      </c>
      <c r="M33" s="231">
        <v>12.87</v>
      </c>
      <c r="N33" s="231">
        <v>12.44</v>
      </c>
      <c r="O33" s="231">
        <v>12.65</v>
      </c>
      <c r="P33" s="231">
        <v>12.91</v>
      </c>
      <c r="Q33" s="231">
        <v>12.9</v>
      </c>
      <c r="R33" s="231">
        <v>12.68</v>
      </c>
      <c r="S33" s="231">
        <v>13</v>
      </c>
      <c r="T33" s="231">
        <v>13.35</v>
      </c>
      <c r="U33" s="231">
        <v>12.81</v>
      </c>
      <c r="V33" s="231">
        <v>12.91</v>
      </c>
      <c r="W33" s="231">
        <v>12.75</v>
      </c>
      <c r="X33" s="231">
        <v>12.82</v>
      </c>
      <c r="Y33" s="231">
        <v>13.05</v>
      </c>
      <c r="Z33" s="231">
        <v>12.86</v>
      </c>
      <c r="AA33" s="231">
        <v>12.71</v>
      </c>
      <c r="AB33" s="231">
        <v>12.91</v>
      </c>
      <c r="AC33" s="231">
        <v>12.95</v>
      </c>
      <c r="AD33" s="231">
        <v>13.14</v>
      </c>
      <c r="AE33" s="231"/>
      <c r="AF33" s="231"/>
      <c r="AG33" s="231"/>
    </row>
    <row r="34" spans="2:37" s="232" customFormat="1" x14ac:dyDescent="0.25">
      <c r="B34" s="230">
        <v>0.95833333333333337</v>
      </c>
      <c r="C34" s="231">
        <v>12.23</v>
      </c>
      <c r="D34" s="231">
        <v>12.2</v>
      </c>
      <c r="E34" s="231">
        <v>12.26</v>
      </c>
      <c r="F34" s="231">
        <v>12.46</v>
      </c>
      <c r="G34" s="231">
        <v>12.49</v>
      </c>
      <c r="H34" s="231">
        <v>12.47</v>
      </c>
      <c r="I34" s="231">
        <v>12.62</v>
      </c>
      <c r="J34" s="231">
        <v>12.6</v>
      </c>
      <c r="K34" s="231">
        <v>12.44</v>
      </c>
      <c r="L34" s="231">
        <v>12.59</v>
      </c>
      <c r="M34" s="231">
        <v>12.78</v>
      </c>
      <c r="N34" s="231">
        <v>12.44</v>
      </c>
      <c r="O34" s="231">
        <v>12.69</v>
      </c>
      <c r="P34" s="231">
        <v>12.72</v>
      </c>
      <c r="Q34" s="231">
        <v>12.83</v>
      </c>
      <c r="R34" s="231">
        <v>12.75</v>
      </c>
      <c r="S34" s="231">
        <v>12.96</v>
      </c>
      <c r="T34" s="231">
        <v>13.1</v>
      </c>
      <c r="U34" s="231">
        <v>12.75</v>
      </c>
      <c r="V34" s="231">
        <v>12.76</v>
      </c>
      <c r="W34" s="231">
        <v>12.66</v>
      </c>
      <c r="X34" s="231">
        <v>12.79</v>
      </c>
      <c r="Y34" s="231">
        <v>12.98</v>
      </c>
      <c r="Z34" s="231">
        <v>12.98</v>
      </c>
      <c r="AA34" s="231">
        <v>12.81</v>
      </c>
      <c r="AB34" s="231">
        <v>12.77</v>
      </c>
      <c r="AC34" s="231">
        <v>12.97</v>
      </c>
      <c r="AD34" s="231">
        <v>13.03</v>
      </c>
      <c r="AE34" s="231"/>
      <c r="AF34" s="231"/>
      <c r="AG34" s="231"/>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37"/>
      <c r="AJ39"/>
    </row>
    <row r="40" spans="2:37" x14ac:dyDescent="0.3">
      <c r="B40" s="237"/>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ht="13.5" customHeight="1" x14ac:dyDescent="0.3">
      <c r="B41" s="237"/>
      <c r="C41" s="246"/>
      <c r="D41" s="246"/>
      <c r="E41" s="246"/>
      <c r="F41" s="246"/>
      <c r="G41" s="246"/>
      <c r="H41" s="246"/>
      <c r="I41" s="246"/>
      <c r="J41" s="246"/>
      <c r="K41" s="246"/>
      <c r="L41" s="237"/>
      <c r="M41" s="237"/>
      <c r="N41" s="237"/>
      <c r="O41" s="237"/>
      <c r="P41" s="237"/>
      <c r="Q41" s="237"/>
      <c r="R41" s="237"/>
      <c r="S41" s="237"/>
      <c r="T41" s="237"/>
      <c r="U41" s="237"/>
      <c r="V41" s="237"/>
      <c r="W41" s="237"/>
      <c r="X41" s="237"/>
      <c r="Y41" s="237"/>
      <c r="Z41" s="237"/>
      <c r="AA41" s="237"/>
      <c r="AB41" s="237"/>
      <c r="AC41" s="237"/>
      <c r="AD41" s="237"/>
      <c r="AE41" s="237"/>
      <c r="AF41" s="237"/>
      <c r="AG41" s="237"/>
    </row>
  </sheetData>
  <mergeCells count="6">
    <mergeCell ref="C37:J37"/>
    <mergeCell ref="B2:E4"/>
    <mergeCell ref="F2:AG4"/>
    <mergeCell ref="F6:AG6"/>
    <mergeCell ref="C35:J35"/>
    <mergeCell ref="C36:J36"/>
  </mergeCells>
  <conditionalFormatting sqref="C11:AG34">
    <cfRule type="containsText" dxfId="148" priority="1" operator="containsText" text="EE">
      <formula>NOT(ISERROR(SEARCH("EE",C11)))</formula>
    </cfRule>
    <cfRule type="containsText" dxfId="147" priority="2" operator="containsText" text="IE">
      <formula>NOT(ISERROR(SEARCH("IE",C11)))</formula>
    </cfRule>
    <cfRule type="cellIs" dxfId="146" priority="3" operator="equal">
      <formula>"MA"</formula>
    </cfRule>
    <cfRule type="containsText" dxfId="145" priority="4" operator="containsText" text="VF">
      <formula>NOT(ISERROR(SEARCH("VF",C11)))</formula>
    </cfRule>
    <cfRule type="containsText" dxfId="144" priority="5" operator="containsText" text="ID">
      <formula>NOT(ISERROR(SEARCH("ID",C11)))</formula>
    </cfRule>
    <cfRule type="cellIs" dxfId="143" priority="6" operator="greaterThan">
      <formula>500</formula>
    </cfRule>
    <cfRule type="cellIs" dxfId="142" priority="7" operator="greaterThan">
      <formula>1500</formula>
    </cfRule>
    <cfRule type="cellIs" dxfId="141"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A5BE7-504F-43FA-8FFD-C0B8A67EA289}">
  <dimension ref="A1:AC783"/>
  <sheetViews>
    <sheetView showGridLines="0" zoomScale="70" zoomScaleNormal="70" zoomScaleSheetLayoutView="85" workbookViewId="0">
      <selection activeCell="D5" sqref="D5"/>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109375" style="249" customWidth="1"/>
    <col min="10" max="10" width="3.109375" style="246" customWidth="1"/>
    <col min="11" max="16384" width="11.5546875" style="250"/>
  </cols>
  <sheetData>
    <row r="1" spans="1:10" ht="19.649999999999999" customHeight="1" x14ac:dyDescent="0.25"/>
    <row r="2" spans="1:10" ht="16.5" customHeight="1" x14ac:dyDescent="0.25">
      <c r="C2" s="303"/>
      <c r="D2" s="306" t="s">
        <v>249</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+'3.4'!F6</f>
        <v>Evaluación de seguimiento de la calidad del aire en el área de influencia del complejo metalúrgico La Oroya, ubicada en el distrito La Oroya, provincia de Yauli, departamento de Junín, en febrero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+'3.4'!F8</f>
        <v>CA-CC-01</v>
      </c>
      <c r="E8" s="4"/>
      <c r="F8" s="24" t="s">
        <v>53</v>
      </c>
      <c r="G8" s="50"/>
      <c r="H8" s="277" t="str">
        <f>+'3.4'!V8</f>
        <v>No aplica</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15.75" customHeight="1" x14ac:dyDescent="0.25">
      <c r="C14" s="24" t="s">
        <v>1</v>
      </c>
      <c r="D14" s="4" t="s">
        <v>51</v>
      </c>
      <c r="E14" s="4"/>
      <c r="F14" s="4"/>
      <c r="G14" s="24" t="s">
        <v>2</v>
      </c>
      <c r="H14" s="49">
        <v>30820</v>
      </c>
      <c r="I14" s="4"/>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x14ac:dyDescent="0.25">
      <c r="A17" s="302">
        <v>1</v>
      </c>
      <c r="C17" s="198">
        <v>44593</v>
      </c>
      <c r="D17" s="256">
        <v>483.8</v>
      </c>
      <c r="E17" s="256">
        <v>0</v>
      </c>
      <c r="F17" s="256">
        <v>7.9</v>
      </c>
      <c r="G17" s="256">
        <v>85.6</v>
      </c>
      <c r="H17" s="256">
        <v>0.9</v>
      </c>
      <c r="I17" s="256">
        <v>167.7</v>
      </c>
    </row>
    <row r="18" spans="1:29" x14ac:dyDescent="0.25">
      <c r="A18" s="302"/>
      <c r="C18" s="198">
        <v>44593.041666666672</v>
      </c>
      <c r="D18" s="256">
        <v>483.5</v>
      </c>
      <c r="E18" s="256">
        <v>1.1000000000000001</v>
      </c>
      <c r="F18" s="256">
        <v>7.1</v>
      </c>
      <c r="G18" s="256">
        <v>89.1</v>
      </c>
      <c r="H18" s="256">
        <v>0.7</v>
      </c>
      <c r="I18" s="256">
        <v>132.5</v>
      </c>
    </row>
    <row r="19" spans="1:29" x14ac:dyDescent="0.25">
      <c r="A19" s="302"/>
      <c r="C19" s="198">
        <v>44593.083333333328</v>
      </c>
      <c r="D19" s="256">
        <v>483.3</v>
      </c>
      <c r="E19" s="256">
        <v>1.8</v>
      </c>
      <c r="F19" s="256">
        <v>6.7</v>
      </c>
      <c r="G19" s="256">
        <v>90.6</v>
      </c>
      <c r="H19" s="256">
        <v>0.5</v>
      </c>
      <c r="I19" s="256">
        <v>134.1</v>
      </c>
    </row>
    <row r="20" spans="1:29" x14ac:dyDescent="0.25">
      <c r="A20" s="302"/>
      <c r="C20" s="198">
        <v>44593.125</v>
      </c>
      <c r="D20" s="256">
        <v>483.2</v>
      </c>
      <c r="E20" s="256">
        <v>1.2</v>
      </c>
      <c r="F20" s="256">
        <v>6.5</v>
      </c>
      <c r="G20" s="256">
        <v>88.5</v>
      </c>
      <c r="H20" s="256">
        <v>0.4</v>
      </c>
      <c r="I20" s="256">
        <v>117</v>
      </c>
    </row>
    <row r="21" spans="1:29" x14ac:dyDescent="0.25">
      <c r="A21" s="302"/>
      <c r="C21" s="198">
        <v>44593.166666666672</v>
      </c>
      <c r="D21" s="256">
        <v>483.2</v>
      </c>
      <c r="E21" s="256">
        <v>0</v>
      </c>
      <c r="F21" s="256">
        <v>6.6</v>
      </c>
      <c r="G21" s="256">
        <v>86.9</v>
      </c>
      <c r="H21" s="256">
        <v>0.7</v>
      </c>
      <c r="I21" s="256">
        <v>154.9</v>
      </c>
    </row>
    <row r="22" spans="1:29" x14ac:dyDescent="0.25">
      <c r="A22" s="302"/>
      <c r="C22" s="198">
        <v>44593.208333333328</v>
      </c>
      <c r="D22" s="256">
        <v>483.4</v>
      </c>
      <c r="E22" s="256">
        <v>0</v>
      </c>
      <c r="F22" s="256">
        <v>6.6</v>
      </c>
      <c r="G22" s="256">
        <v>85.2</v>
      </c>
      <c r="H22" s="256">
        <v>0.7</v>
      </c>
      <c r="I22" s="256">
        <v>128.6</v>
      </c>
    </row>
    <row r="23" spans="1:29" x14ac:dyDescent="0.25">
      <c r="A23" s="302"/>
      <c r="C23" s="198">
        <v>44593.25</v>
      </c>
      <c r="D23" s="256">
        <v>483.7</v>
      </c>
      <c r="E23" s="256">
        <v>0</v>
      </c>
      <c r="F23" s="256">
        <v>6.6</v>
      </c>
      <c r="G23" s="256">
        <v>80.7</v>
      </c>
      <c r="H23" s="256">
        <v>0.6</v>
      </c>
      <c r="I23" s="256">
        <v>149.30000000000001</v>
      </c>
    </row>
    <row r="24" spans="1:29" x14ac:dyDescent="0.25">
      <c r="A24" s="302"/>
      <c r="C24" s="198">
        <v>44593.291666666672</v>
      </c>
      <c r="D24" s="256">
        <v>484.2</v>
      </c>
      <c r="E24" s="256">
        <v>0</v>
      </c>
      <c r="F24" s="256">
        <v>6.8</v>
      </c>
      <c r="G24" s="256">
        <v>76.400000000000006</v>
      </c>
      <c r="H24" s="256">
        <v>0.7</v>
      </c>
      <c r="I24" s="256">
        <v>153.30000000000001</v>
      </c>
    </row>
    <row r="25" spans="1:29" x14ac:dyDescent="0.25">
      <c r="A25" s="302"/>
      <c r="C25" s="198">
        <v>44593.333333333328</v>
      </c>
      <c r="D25" s="256">
        <v>484.4</v>
      </c>
      <c r="E25" s="256">
        <v>0</v>
      </c>
      <c r="F25" s="256">
        <v>7.8</v>
      </c>
      <c r="G25" s="256">
        <v>69.5</v>
      </c>
      <c r="H25" s="256">
        <v>0.5</v>
      </c>
      <c r="I25" s="256">
        <v>166.2</v>
      </c>
    </row>
    <row r="26" spans="1:29" x14ac:dyDescent="0.25">
      <c r="A26" s="302"/>
      <c r="C26" s="198">
        <v>44593.375</v>
      </c>
      <c r="D26" s="256">
        <v>484.4</v>
      </c>
      <c r="E26" s="256">
        <v>0</v>
      </c>
      <c r="F26" s="256">
        <v>8.5</v>
      </c>
      <c r="G26" s="256">
        <v>64.3</v>
      </c>
      <c r="H26" s="256">
        <v>0.4</v>
      </c>
      <c r="I26" s="256">
        <v>261.2</v>
      </c>
    </row>
    <row r="27" spans="1:29" x14ac:dyDescent="0.25">
      <c r="A27" s="302"/>
      <c r="C27" s="198">
        <v>44593.416666666672</v>
      </c>
      <c r="D27" s="256">
        <v>484.1</v>
      </c>
      <c r="E27" s="256">
        <v>0</v>
      </c>
      <c r="F27" s="256">
        <v>9.9</v>
      </c>
      <c r="G27" s="256">
        <v>65.400000000000006</v>
      </c>
      <c r="H27" s="256">
        <v>0.8</v>
      </c>
      <c r="I27" s="256">
        <v>139.5</v>
      </c>
    </row>
    <row r="28" spans="1:29" x14ac:dyDescent="0.25">
      <c r="A28" s="302"/>
      <c r="C28" s="198">
        <v>44593.458333333328</v>
      </c>
      <c r="D28" s="256">
        <v>483.8</v>
      </c>
      <c r="E28" s="256">
        <v>0</v>
      </c>
      <c r="F28" s="256">
        <v>10.5</v>
      </c>
      <c r="G28" s="256">
        <v>67.900000000000006</v>
      </c>
      <c r="H28" s="256">
        <v>0.5</v>
      </c>
      <c r="I28" s="256">
        <v>145.6</v>
      </c>
    </row>
    <row r="29" spans="1:29" x14ac:dyDescent="0.25">
      <c r="A29" s="302"/>
      <c r="C29" s="198">
        <v>44593.5</v>
      </c>
      <c r="D29" s="256">
        <v>483.4</v>
      </c>
      <c r="E29" s="256">
        <v>0</v>
      </c>
      <c r="F29" s="256">
        <v>11.8</v>
      </c>
      <c r="G29" s="256">
        <v>64.8</v>
      </c>
      <c r="H29" s="256">
        <v>0.9</v>
      </c>
      <c r="I29" s="256">
        <v>151.4</v>
      </c>
    </row>
    <row r="30" spans="1:29" x14ac:dyDescent="0.25">
      <c r="A30" s="302"/>
      <c r="C30" s="198">
        <v>44593.541666666672</v>
      </c>
      <c r="D30" s="256">
        <v>482.8</v>
      </c>
      <c r="E30" s="256">
        <v>0</v>
      </c>
      <c r="F30" s="256">
        <v>13.3</v>
      </c>
      <c r="G30" s="256">
        <v>60.7</v>
      </c>
      <c r="H30" s="256">
        <v>1.8</v>
      </c>
      <c r="I30" s="256">
        <v>130.4</v>
      </c>
    </row>
    <row r="31" spans="1:29" ht="14.4" x14ac:dyDescent="0.3">
      <c r="A31" s="302"/>
      <c r="C31" s="198">
        <v>44593.583333333328</v>
      </c>
      <c r="D31" s="256">
        <v>482.1</v>
      </c>
      <c r="E31" s="256">
        <v>0</v>
      </c>
      <c r="F31" s="256">
        <v>14.2</v>
      </c>
      <c r="G31" s="256">
        <v>57.5</v>
      </c>
      <c r="H31" s="256">
        <v>1.1000000000000001</v>
      </c>
      <c r="I31" s="256">
        <v>25.7</v>
      </c>
      <c r="K31" s="238"/>
      <c r="L31" s="238"/>
      <c r="M31" s="238"/>
      <c r="N31" s="238"/>
      <c r="O31" s="238"/>
      <c r="P31" s="238"/>
      <c r="Q31" s="238"/>
      <c r="R31" s="238"/>
      <c r="S31" s="238"/>
      <c r="T31" s="238"/>
      <c r="U31" s="238"/>
      <c r="V31" s="238"/>
      <c r="W31" s="238"/>
      <c r="X31" s="238"/>
      <c r="Y31" s="238"/>
      <c r="Z31" s="238"/>
      <c r="AA31" s="238"/>
      <c r="AB31" s="238"/>
      <c r="AC31" s="238"/>
    </row>
    <row r="32" spans="1:29" ht="13.8" x14ac:dyDescent="0.3">
      <c r="A32" s="302"/>
      <c r="C32" s="198">
        <v>44593.625</v>
      </c>
      <c r="D32" s="256">
        <v>481.6</v>
      </c>
      <c r="E32" s="256">
        <v>0</v>
      </c>
      <c r="F32" s="256">
        <v>14.7</v>
      </c>
      <c r="G32" s="256">
        <v>59.1</v>
      </c>
      <c r="H32" s="256">
        <v>2.1</v>
      </c>
      <c r="I32" s="256">
        <v>77.3</v>
      </c>
      <c r="K32" s="222"/>
      <c r="L32" s="222"/>
      <c r="M32" s="222"/>
      <c r="N32" s="222"/>
      <c r="O32" s="222"/>
      <c r="P32" s="222"/>
      <c r="Q32" s="222"/>
      <c r="R32" s="222"/>
      <c r="S32" s="222"/>
      <c r="T32" s="222"/>
      <c r="U32" s="222"/>
      <c r="V32" s="222"/>
      <c r="W32" s="222"/>
      <c r="X32" s="222"/>
      <c r="Y32" s="222"/>
      <c r="Z32" s="222"/>
      <c r="AA32" s="222"/>
      <c r="AB32" s="222"/>
      <c r="AC32" s="222"/>
    </row>
    <row r="33" spans="1:29" ht="13.8" x14ac:dyDescent="0.3">
      <c r="A33" s="302"/>
      <c r="C33" s="198">
        <v>44593.666666666672</v>
      </c>
      <c r="D33" s="256">
        <v>481.6</v>
      </c>
      <c r="E33" s="256">
        <v>0</v>
      </c>
      <c r="F33" s="256">
        <v>13.9</v>
      </c>
      <c r="G33" s="256">
        <v>63.6</v>
      </c>
      <c r="H33" s="256">
        <v>2.6</v>
      </c>
      <c r="I33" s="256">
        <v>32.6</v>
      </c>
      <c r="K33" s="222"/>
      <c r="L33" s="222"/>
      <c r="M33" s="222"/>
      <c r="N33" s="222"/>
      <c r="O33" s="222"/>
      <c r="P33" s="222"/>
      <c r="Q33" s="222"/>
      <c r="R33" s="222"/>
      <c r="S33" s="222"/>
      <c r="T33" s="222"/>
      <c r="U33" s="222"/>
      <c r="V33" s="222"/>
      <c r="W33" s="222"/>
      <c r="X33" s="222"/>
      <c r="Y33" s="222"/>
      <c r="Z33" s="222"/>
      <c r="AA33" s="222"/>
      <c r="AB33" s="222"/>
      <c r="AC33" s="222"/>
    </row>
    <row r="34" spans="1:29" ht="13.8" x14ac:dyDescent="0.3">
      <c r="A34" s="302"/>
      <c r="C34" s="198">
        <v>44593.708333333328</v>
      </c>
      <c r="D34" s="256">
        <v>481.9</v>
      </c>
      <c r="E34" s="256">
        <v>0</v>
      </c>
      <c r="F34" s="256">
        <v>12.2</v>
      </c>
      <c r="G34" s="256">
        <v>68.599999999999994</v>
      </c>
      <c r="H34" s="256">
        <v>2.6</v>
      </c>
      <c r="I34" s="256">
        <v>58.4</v>
      </c>
      <c r="P34" s="222"/>
      <c r="Q34" s="222"/>
      <c r="R34" s="222"/>
      <c r="S34" s="222"/>
      <c r="T34" s="222"/>
      <c r="U34" s="222"/>
      <c r="V34" s="222"/>
      <c r="W34" s="222"/>
      <c r="X34" s="222"/>
      <c r="Y34" s="222"/>
      <c r="Z34" s="222"/>
      <c r="AA34" s="222"/>
      <c r="AB34" s="222"/>
      <c r="AC34" s="222"/>
    </row>
    <row r="35" spans="1:29" ht="13.8" x14ac:dyDescent="0.3">
      <c r="A35" s="302"/>
      <c r="C35" s="198">
        <v>44593.75</v>
      </c>
      <c r="D35" s="256">
        <v>482.6</v>
      </c>
      <c r="E35" s="256">
        <v>0</v>
      </c>
      <c r="F35" s="256">
        <v>10.9</v>
      </c>
      <c r="G35" s="256">
        <v>71.900000000000006</v>
      </c>
      <c r="H35" s="256">
        <v>1.9</v>
      </c>
      <c r="I35" s="256">
        <v>49.5</v>
      </c>
      <c r="P35" s="222"/>
      <c r="Q35" s="222"/>
      <c r="R35" s="222"/>
      <c r="S35" s="222"/>
      <c r="T35" s="222"/>
      <c r="U35" s="222"/>
      <c r="V35" s="222"/>
      <c r="W35" s="222"/>
      <c r="X35" s="222"/>
      <c r="Y35" s="222"/>
      <c r="Z35" s="222"/>
      <c r="AA35" s="222"/>
      <c r="AB35" s="222"/>
      <c r="AC35" s="222"/>
    </row>
    <row r="36" spans="1:29" ht="13.8" x14ac:dyDescent="0.3">
      <c r="A36" s="302"/>
      <c r="C36" s="198">
        <v>44593.791666666672</v>
      </c>
      <c r="D36" s="256">
        <v>483.2</v>
      </c>
      <c r="E36" s="256">
        <v>6.3</v>
      </c>
      <c r="F36" s="256">
        <v>9.1</v>
      </c>
      <c r="G36" s="256">
        <v>79.2</v>
      </c>
      <c r="H36" s="256">
        <v>1.6</v>
      </c>
      <c r="I36" s="256">
        <v>76.599999999999994</v>
      </c>
      <c r="P36" s="222"/>
      <c r="Q36" s="222"/>
      <c r="R36" s="222"/>
      <c r="S36" s="222"/>
      <c r="T36" s="222"/>
      <c r="U36" s="222"/>
      <c r="V36" s="222"/>
      <c r="W36" s="222"/>
      <c r="X36" s="222"/>
      <c r="Y36" s="222"/>
      <c r="Z36" s="222"/>
      <c r="AA36" s="222"/>
      <c r="AB36" s="222"/>
      <c r="AC36" s="222"/>
    </row>
    <row r="37" spans="1:29" ht="13.8" x14ac:dyDescent="0.3">
      <c r="A37" s="302"/>
      <c r="C37" s="198">
        <v>44593.833333333328</v>
      </c>
      <c r="D37" s="256">
        <v>483.4</v>
      </c>
      <c r="E37" s="256">
        <v>0</v>
      </c>
      <c r="F37" s="256">
        <v>9.3000000000000007</v>
      </c>
      <c r="G37" s="256">
        <v>76</v>
      </c>
      <c r="H37" s="256">
        <v>1.2</v>
      </c>
      <c r="I37" s="256">
        <v>186.3</v>
      </c>
      <c r="P37" s="222"/>
      <c r="Q37" s="222"/>
      <c r="R37" s="222"/>
      <c r="S37" s="222"/>
      <c r="T37" s="222"/>
      <c r="U37" s="222"/>
      <c r="V37" s="222"/>
      <c r="W37" s="222"/>
      <c r="X37" s="222"/>
      <c r="Y37" s="222"/>
      <c r="Z37" s="222"/>
      <c r="AA37" s="222"/>
      <c r="AB37" s="222"/>
      <c r="AC37" s="222"/>
    </row>
    <row r="38" spans="1:29" ht="13.8" x14ac:dyDescent="0.3">
      <c r="A38" s="302"/>
      <c r="C38" s="198">
        <v>44593.875</v>
      </c>
      <c r="D38" s="256">
        <v>483.9</v>
      </c>
      <c r="E38" s="256">
        <v>0</v>
      </c>
      <c r="F38" s="256">
        <v>9.1999999999999993</v>
      </c>
      <c r="G38" s="256">
        <v>76.7</v>
      </c>
      <c r="H38" s="256">
        <v>1.7</v>
      </c>
      <c r="I38" s="256">
        <v>83.7</v>
      </c>
      <c r="P38" s="222"/>
      <c r="Q38" s="222"/>
      <c r="R38" s="222"/>
      <c r="S38" s="222"/>
      <c r="T38" s="222"/>
      <c r="U38" s="222"/>
      <c r="V38" s="222"/>
      <c r="W38" s="222"/>
      <c r="X38" s="222"/>
      <c r="Y38" s="222"/>
      <c r="Z38" s="222"/>
      <c r="AA38" s="222"/>
      <c r="AB38" s="222"/>
      <c r="AC38" s="222"/>
    </row>
    <row r="39" spans="1:29" ht="13.8" x14ac:dyDescent="0.3">
      <c r="A39" s="302"/>
      <c r="C39" s="198">
        <v>44593.916666666672</v>
      </c>
      <c r="D39" s="256">
        <v>484.3</v>
      </c>
      <c r="E39" s="256">
        <v>0</v>
      </c>
      <c r="F39" s="256">
        <v>9.1</v>
      </c>
      <c r="G39" s="256">
        <v>74.400000000000006</v>
      </c>
      <c r="H39" s="256">
        <v>1.5</v>
      </c>
      <c r="I39" s="256">
        <v>43.7</v>
      </c>
      <c r="P39" s="222"/>
      <c r="Q39" s="222"/>
      <c r="R39" s="222"/>
      <c r="S39" s="222"/>
      <c r="T39" s="222"/>
      <c r="U39" s="222"/>
      <c r="V39" s="222"/>
      <c r="W39" s="222"/>
      <c r="X39" s="222"/>
      <c r="Y39" s="222"/>
      <c r="Z39" s="222"/>
      <c r="AA39" s="222"/>
      <c r="AB39" s="222"/>
      <c r="AC39" s="222"/>
    </row>
    <row r="40" spans="1:29" ht="13.8" x14ac:dyDescent="0.3">
      <c r="A40" s="302"/>
      <c r="C40" s="198">
        <v>44593.958333333328</v>
      </c>
      <c r="D40" s="256">
        <v>484.3</v>
      </c>
      <c r="E40" s="256">
        <v>0</v>
      </c>
      <c r="F40" s="256">
        <v>8.9</v>
      </c>
      <c r="G40" s="256">
        <v>74.099999999999994</v>
      </c>
      <c r="H40" s="256">
        <v>1.9</v>
      </c>
      <c r="I40" s="256">
        <v>61.7</v>
      </c>
      <c r="P40" s="222"/>
      <c r="Q40" s="222"/>
      <c r="R40" s="222"/>
      <c r="S40" s="222"/>
      <c r="T40" s="222"/>
      <c r="U40" s="222"/>
      <c r="V40" s="222"/>
      <c r="W40" s="222"/>
      <c r="X40" s="222"/>
      <c r="Y40" s="222"/>
      <c r="Z40" s="222"/>
      <c r="AA40" s="222"/>
      <c r="AB40" s="222"/>
      <c r="AC40" s="222"/>
    </row>
    <row r="41" spans="1:29" ht="13.8" x14ac:dyDescent="0.3">
      <c r="A41" s="302">
        <v>2</v>
      </c>
      <c r="C41" s="198">
        <v>44594</v>
      </c>
      <c r="D41" s="256">
        <v>484</v>
      </c>
      <c r="E41" s="256">
        <v>0</v>
      </c>
      <c r="F41" s="256">
        <v>8.8000000000000007</v>
      </c>
      <c r="G41" s="256">
        <v>76.5</v>
      </c>
      <c r="H41" s="256">
        <v>0.9</v>
      </c>
      <c r="I41" s="256">
        <v>53.5</v>
      </c>
      <c r="P41" s="222"/>
      <c r="Q41" s="222"/>
      <c r="R41" s="222"/>
      <c r="S41" s="222"/>
      <c r="T41" s="222"/>
      <c r="U41" s="222"/>
      <c r="V41" s="222"/>
      <c r="W41" s="222"/>
      <c r="X41" s="222"/>
      <c r="Y41" s="222"/>
      <c r="Z41" s="222"/>
      <c r="AA41" s="222"/>
      <c r="AB41" s="222"/>
      <c r="AC41" s="222"/>
    </row>
    <row r="42" spans="1:29" ht="13.8" x14ac:dyDescent="0.3">
      <c r="A42" s="302"/>
      <c r="C42" s="198">
        <v>44594.041666666672</v>
      </c>
      <c r="D42" s="256">
        <v>483.7</v>
      </c>
      <c r="E42" s="256">
        <v>0</v>
      </c>
      <c r="F42" s="256">
        <v>8.6</v>
      </c>
      <c r="G42" s="256">
        <v>77.7</v>
      </c>
      <c r="H42" s="256">
        <v>0.6</v>
      </c>
      <c r="I42" s="256">
        <v>39.200000000000003</v>
      </c>
      <c r="P42" s="222"/>
      <c r="Q42" s="222"/>
      <c r="R42" s="222"/>
      <c r="S42" s="222"/>
      <c r="T42" s="222"/>
      <c r="U42" s="222"/>
      <c r="V42" s="222"/>
      <c r="W42" s="222"/>
      <c r="X42" s="222"/>
      <c r="Y42" s="222"/>
      <c r="Z42" s="222"/>
      <c r="AA42" s="222"/>
      <c r="AB42" s="222"/>
      <c r="AC42" s="222"/>
    </row>
    <row r="43" spans="1:29" ht="13.8" x14ac:dyDescent="0.3">
      <c r="A43" s="302"/>
      <c r="C43" s="198">
        <v>44594.083333333328</v>
      </c>
      <c r="D43" s="256">
        <v>483.5</v>
      </c>
      <c r="E43" s="256">
        <v>0</v>
      </c>
      <c r="F43" s="256">
        <v>8.4</v>
      </c>
      <c r="G43" s="256">
        <v>78.900000000000006</v>
      </c>
      <c r="H43" s="256">
        <v>0.9</v>
      </c>
      <c r="I43" s="256">
        <v>16.2</v>
      </c>
      <c r="P43" s="222"/>
      <c r="Q43" s="222"/>
      <c r="R43" s="222"/>
      <c r="S43" s="222"/>
      <c r="T43" s="222"/>
      <c r="U43" s="222"/>
      <c r="V43" s="222"/>
      <c r="W43" s="222"/>
      <c r="X43" s="222"/>
      <c r="Y43" s="222"/>
      <c r="Z43" s="222"/>
      <c r="AA43" s="222"/>
      <c r="AB43" s="222"/>
      <c r="AC43" s="222"/>
    </row>
    <row r="44" spans="1:29" ht="13.8" x14ac:dyDescent="0.3">
      <c r="A44" s="302"/>
      <c r="C44" s="198">
        <v>44594.125</v>
      </c>
      <c r="D44" s="256">
        <v>483.4</v>
      </c>
      <c r="E44" s="256">
        <v>0</v>
      </c>
      <c r="F44" s="256">
        <v>8.6</v>
      </c>
      <c r="G44" s="256">
        <v>77.099999999999994</v>
      </c>
      <c r="H44" s="256">
        <v>1</v>
      </c>
      <c r="I44" s="256">
        <v>31.3</v>
      </c>
      <c r="P44" s="222"/>
      <c r="Q44" s="222"/>
      <c r="R44" s="222"/>
      <c r="S44" s="222"/>
      <c r="T44" s="222"/>
      <c r="U44" s="222"/>
      <c r="V44" s="222"/>
      <c r="W44" s="222"/>
      <c r="X44" s="222"/>
      <c r="Y44" s="222"/>
      <c r="Z44" s="222"/>
      <c r="AA44" s="222"/>
      <c r="AB44" s="222"/>
      <c r="AC44" s="257"/>
    </row>
    <row r="45" spans="1:29" ht="13.8" x14ac:dyDescent="0.3">
      <c r="A45" s="302"/>
      <c r="C45" s="198">
        <v>44594.166666666672</v>
      </c>
      <c r="D45" s="256">
        <v>483.4</v>
      </c>
      <c r="E45" s="256">
        <v>0</v>
      </c>
      <c r="F45" s="256">
        <v>8.6</v>
      </c>
      <c r="G45" s="256">
        <v>76.2</v>
      </c>
      <c r="H45" s="256">
        <v>0.8</v>
      </c>
      <c r="I45" s="256">
        <v>40.299999999999997</v>
      </c>
      <c r="P45" s="222"/>
      <c r="Q45" s="222"/>
      <c r="R45" s="222"/>
      <c r="S45" s="222"/>
      <c r="T45" s="222"/>
      <c r="U45" s="222"/>
      <c r="V45" s="222"/>
      <c r="W45" s="222"/>
      <c r="X45" s="222"/>
      <c r="Y45" s="222"/>
      <c r="Z45" s="222"/>
      <c r="AA45" s="222"/>
      <c r="AB45" s="222"/>
      <c r="AC45" s="222"/>
    </row>
    <row r="46" spans="1:29" ht="13.8" x14ac:dyDescent="0.3">
      <c r="A46" s="302"/>
      <c r="C46" s="198">
        <v>44594.208333333328</v>
      </c>
      <c r="D46" s="256">
        <v>483.6</v>
      </c>
      <c r="E46" s="256">
        <v>0</v>
      </c>
      <c r="F46" s="256">
        <v>8.4</v>
      </c>
      <c r="G46" s="256">
        <v>77.099999999999994</v>
      </c>
      <c r="H46" s="256">
        <v>0.3</v>
      </c>
      <c r="I46" s="256">
        <v>333.5</v>
      </c>
      <c r="P46" s="222"/>
      <c r="Q46" s="222"/>
      <c r="R46" s="222"/>
      <c r="S46" s="222"/>
      <c r="T46" s="222"/>
      <c r="U46" s="222"/>
      <c r="V46" s="222"/>
      <c r="W46" s="222"/>
      <c r="X46" s="222"/>
      <c r="Y46" s="222"/>
      <c r="Z46" s="222"/>
      <c r="AA46" s="222"/>
      <c r="AB46" s="222"/>
      <c r="AC46" s="222"/>
    </row>
    <row r="47" spans="1:29" ht="13.8" x14ac:dyDescent="0.3">
      <c r="A47" s="302"/>
      <c r="C47" s="198">
        <v>44594.25</v>
      </c>
      <c r="D47" s="256">
        <v>483.9</v>
      </c>
      <c r="E47" s="256">
        <v>0</v>
      </c>
      <c r="F47" s="256">
        <v>8.6999999999999993</v>
      </c>
      <c r="G47" s="256">
        <v>76.099999999999994</v>
      </c>
      <c r="H47" s="256">
        <v>0.6</v>
      </c>
      <c r="I47" s="256">
        <v>66.099999999999994</v>
      </c>
      <c r="P47" s="222"/>
      <c r="Q47" s="222"/>
      <c r="R47" s="222"/>
      <c r="S47" s="222"/>
      <c r="T47" s="222"/>
      <c r="U47" s="222"/>
      <c r="V47" s="222"/>
      <c r="W47" s="222"/>
      <c r="X47" s="222"/>
      <c r="Y47" s="222"/>
      <c r="Z47" s="222"/>
      <c r="AA47" s="222"/>
      <c r="AB47" s="222"/>
      <c r="AC47" s="222"/>
    </row>
    <row r="48" spans="1:29" ht="13.8" x14ac:dyDescent="0.3">
      <c r="A48" s="302"/>
      <c r="C48" s="198">
        <v>44594.291666666672</v>
      </c>
      <c r="D48" s="256">
        <v>484.3</v>
      </c>
      <c r="E48" s="256">
        <v>0</v>
      </c>
      <c r="F48" s="256">
        <v>9.1</v>
      </c>
      <c r="G48" s="256">
        <v>73.900000000000006</v>
      </c>
      <c r="H48" s="256">
        <v>0.9</v>
      </c>
      <c r="I48" s="256">
        <v>19.100000000000001</v>
      </c>
      <c r="P48" s="222"/>
      <c r="Q48" s="222"/>
      <c r="R48" s="222"/>
      <c r="S48" s="222"/>
      <c r="T48" s="222"/>
      <c r="U48" s="222"/>
      <c r="V48" s="222"/>
      <c r="W48" s="222"/>
      <c r="X48" s="222"/>
      <c r="Y48" s="222"/>
      <c r="Z48" s="222"/>
      <c r="AA48" s="222"/>
      <c r="AB48" s="222"/>
      <c r="AC48" s="222"/>
    </row>
    <row r="49" spans="1:29" ht="13.8" x14ac:dyDescent="0.3">
      <c r="A49" s="302"/>
      <c r="C49" s="198">
        <v>44594.333333333328</v>
      </c>
      <c r="D49" s="256">
        <v>484.5</v>
      </c>
      <c r="E49" s="256">
        <v>0</v>
      </c>
      <c r="F49" s="256">
        <v>9.6</v>
      </c>
      <c r="G49" s="256">
        <v>72.5</v>
      </c>
      <c r="H49" s="256">
        <v>1.2</v>
      </c>
      <c r="I49" s="256">
        <v>25.2</v>
      </c>
      <c r="K49" s="222"/>
      <c r="L49" s="222"/>
      <c r="M49" s="222"/>
      <c r="N49" s="222"/>
      <c r="O49" s="222"/>
      <c r="P49" s="222"/>
      <c r="Q49" s="222"/>
      <c r="R49" s="222"/>
      <c r="S49" s="222"/>
      <c r="T49" s="222"/>
      <c r="U49" s="222"/>
      <c r="V49" s="222"/>
      <c r="W49" s="222"/>
      <c r="X49" s="222"/>
      <c r="Y49" s="222"/>
      <c r="Z49" s="222"/>
      <c r="AA49" s="222"/>
      <c r="AB49" s="222"/>
      <c r="AC49" s="222"/>
    </row>
    <row r="50" spans="1:29" ht="13.8" x14ac:dyDescent="0.3">
      <c r="A50" s="302"/>
      <c r="C50" s="198">
        <v>44594.375</v>
      </c>
      <c r="D50" s="256">
        <v>484.5</v>
      </c>
      <c r="E50" s="256">
        <v>0</v>
      </c>
      <c r="F50" s="256">
        <v>11.6</v>
      </c>
      <c r="G50" s="256">
        <v>64.2</v>
      </c>
      <c r="H50" s="256">
        <v>1.8</v>
      </c>
      <c r="I50" s="256">
        <v>35</v>
      </c>
      <c r="K50" s="222"/>
      <c r="L50" s="222"/>
      <c r="M50" s="222"/>
      <c r="N50" s="222"/>
      <c r="O50" s="222"/>
    </row>
    <row r="51" spans="1:29" ht="13.8" x14ac:dyDescent="0.3">
      <c r="A51" s="302"/>
      <c r="C51" s="198">
        <v>44594.416666666672</v>
      </c>
      <c r="D51" s="256">
        <v>484.4</v>
      </c>
      <c r="E51" s="256">
        <v>0</v>
      </c>
      <c r="F51" s="256">
        <v>12.2</v>
      </c>
      <c r="G51" s="256">
        <v>62.9</v>
      </c>
      <c r="H51" s="256">
        <v>1.7</v>
      </c>
      <c r="I51" s="256">
        <v>56.9</v>
      </c>
      <c r="K51" s="222"/>
      <c r="L51" s="222"/>
      <c r="M51" s="222"/>
      <c r="N51" s="222"/>
      <c r="O51" s="222"/>
    </row>
    <row r="52" spans="1:29" ht="13.8" x14ac:dyDescent="0.3">
      <c r="A52" s="302"/>
      <c r="C52" s="198">
        <v>44594.458333333328</v>
      </c>
      <c r="D52" s="256">
        <v>484.2</v>
      </c>
      <c r="E52" s="256">
        <v>0</v>
      </c>
      <c r="F52" s="256">
        <v>12.3</v>
      </c>
      <c r="G52" s="256">
        <v>66.900000000000006</v>
      </c>
      <c r="H52" s="256">
        <v>2.6</v>
      </c>
      <c r="I52" s="256">
        <v>35.9</v>
      </c>
      <c r="K52" s="222"/>
      <c r="L52" s="222"/>
      <c r="M52" s="222"/>
      <c r="N52" s="222"/>
      <c r="O52" s="222"/>
    </row>
    <row r="53" spans="1:29" ht="13.8" x14ac:dyDescent="0.3">
      <c r="A53" s="302"/>
      <c r="C53" s="198">
        <v>44594.5</v>
      </c>
      <c r="D53" s="256">
        <v>483.9</v>
      </c>
      <c r="E53" s="256">
        <v>0</v>
      </c>
      <c r="F53" s="256">
        <v>12.6</v>
      </c>
      <c r="G53" s="256">
        <v>65.400000000000006</v>
      </c>
      <c r="H53" s="256">
        <v>2.6</v>
      </c>
      <c r="I53" s="256">
        <v>34.799999999999997</v>
      </c>
      <c r="K53" s="222"/>
      <c r="L53" s="222"/>
      <c r="M53" s="222"/>
      <c r="N53" s="222"/>
      <c r="O53" s="222"/>
    </row>
    <row r="54" spans="1:29" ht="13.8" x14ac:dyDescent="0.3">
      <c r="A54" s="302"/>
      <c r="C54" s="198">
        <v>44594.541666666672</v>
      </c>
      <c r="D54" s="256">
        <v>483.5</v>
      </c>
      <c r="E54" s="256">
        <v>0</v>
      </c>
      <c r="F54" s="256">
        <v>13.3</v>
      </c>
      <c r="G54" s="256">
        <v>62</v>
      </c>
      <c r="H54" s="256">
        <v>1.8</v>
      </c>
      <c r="I54" s="256">
        <v>28.4</v>
      </c>
      <c r="K54" s="222"/>
      <c r="L54" s="222"/>
      <c r="M54" s="222"/>
      <c r="N54" s="222"/>
      <c r="O54" s="222"/>
    </row>
    <row r="55" spans="1:29" ht="13.8" x14ac:dyDescent="0.3">
      <c r="A55" s="302"/>
      <c r="C55" s="198">
        <v>44594.583333333328</v>
      </c>
      <c r="D55" s="256">
        <v>483.3</v>
      </c>
      <c r="E55" s="256">
        <v>0</v>
      </c>
      <c r="F55" s="256">
        <v>12.9</v>
      </c>
      <c r="G55" s="256">
        <v>62.7</v>
      </c>
      <c r="H55" s="256">
        <v>2.1</v>
      </c>
      <c r="I55" s="256">
        <v>41.1</v>
      </c>
      <c r="K55" s="222"/>
      <c r="L55" s="222"/>
      <c r="M55" s="222"/>
      <c r="N55" s="222"/>
      <c r="O55" s="222"/>
    </row>
    <row r="56" spans="1:29" ht="13.8" x14ac:dyDescent="0.3">
      <c r="A56" s="302"/>
      <c r="C56" s="198">
        <v>44594.625</v>
      </c>
      <c r="D56" s="256">
        <v>482.9</v>
      </c>
      <c r="E56" s="256">
        <v>0</v>
      </c>
      <c r="F56" s="256">
        <v>13</v>
      </c>
      <c r="G56" s="256">
        <v>63.4</v>
      </c>
      <c r="H56" s="256">
        <v>2.9</v>
      </c>
      <c r="I56" s="256">
        <v>21.5</v>
      </c>
      <c r="K56" s="222"/>
      <c r="L56" s="222"/>
      <c r="M56" s="222"/>
      <c r="N56" s="222"/>
      <c r="O56" s="222"/>
    </row>
    <row r="57" spans="1:29" ht="13.8" x14ac:dyDescent="0.3">
      <c r="A57" s="302"/>
      <c r="C57" s="198">
        <v>44594.666666666672</v>
      </c>
      <c r="D57" s="256">
        <v>482.7</v>
      </c>
      <c r="E57" s="256">
        <v>0</v>
      </c>
      <c r="F57" s="256">
        <v>12.2</v>
      </c>
      <c r="G57" s="256">
        <v>66.400000000000006</v>
      </c>
      <c r="H57" s="256">
        <v>2.1</v>
      </c>
      <c r="I57" s="256">
        <v>29.4</v>
      </c>
      <c r="K57" s="222"/>
      <c r="L57" s="222"/>
      <c r="M57" s="222"/>
      <c r="N57" s="222"/>
      <c r="O57" s="222"/>
    </row>
    <row r="58" spans="1:29" ht="13.8" x14ac:dyDescent="0.3">
      <c r="A58" s="302"/>
      <c r="C58" s="198">
        <v>44594.708333333328</v>
      </c>
      <c r="D58" s="256">
        <v>482.8</v>
      </c>
      <c r="E58" s="256">
        <v>0</v>
      </c>
      <c r="F58" s="256">
        <v>11.3</v>
      </c>
      <c r="G58" s="256">
        <v>69.3</v>
      </c>
      <c r="H58" s="256">
        <v>2.1</v>
      </c>
      <c r="I58" s="256">
        <v>35.1</v>
      </c>
      <c r="K58" s="222"/>
      <c r="L58" s="222"/>
      <c r="M58" s="222"/>
      <c r="N58" s="222"/>
      <c r="O58" s="222"/>
    </row>
    <row r="59" spans="1:29" ht="13.8" x14ac:dyDescent="0.3">
      <c r="A59" s="302"/>
      <c r="C59" s="198">
        <v>44594.75</v>
      </c>
      <c r="D59" s="256">
        <v>483.2</v>
      </c>
      <c r="E59" s="256">
        <v>0</v>
      </c>
      <c r="F59" s="256">
        <v>10.3</v>
      </c>
      <c r="G59" s="256">
        <v>72.599999999999994</v>
      </c>
      <c r="H59" s="256">
        <v>2</v>
      </c>
      <c r="I59" s="256">
        <v>16.2</v>
      </c>
      <c r="K59" s="222"/>
      <c r="L59" s="222"/>
      <c r="M59" s="222"/>
      <c r="N59" s="222"/>
      <c r="O59" s="222"/>
    </row>
    <row r="60" spans="1:29" ht="13.8" x14ac:dyDescent="0.3">
      <c r="A60" s="302"/>
      <c r="C60" s="198">
        <v>44594.791666666672</v>
      </c>
      <c r="D60" s="256">
        <v>483.6</v>
      </c>
      <c r="E60" s="256">
        <v>0</v>
      </c>
      <c r="F60" s="256">
        <v>9.8000000000000007</v>
      </c>
      <c r="G60" s="256">
        <v>73.2</v>
      </c>
      <c r="H60" s="256">
        <v>2</v>
      </c>
      <c r="I60" s="256">
        <v>23.3</v>
      </c>
      <c r="K60" s="222"/>
      <c r="L60" s="222"/>
      <c r="M60" s="222"/>
      <c r="N60" s="222"/>
      <c r="O60" s="222"/>
    </row>
    <row r="61" spans="1:29" ht="13.8" x14ac:dyDescent="0.3">
      <c r="A61" s="302"/>
      <c r="C61" s="198">
        <v>44594.833333333328</v>
      </c>
      <c r="D61" s="256">
        <v>484</v>
      </c>
      <c r="E61" s="256">
        <v>0</v>
      </c>
      <c r="F61" s="256">
        <v>9.6</v>
      </c>
      <c r="G61" s="256">
        <v>73.099999999999994</v>
      </c>
      <c r="H61" s="256">
        <v>1.3</v>
      </c>
      <c r="I61" s="256">
        <v>36.4</v>
      </c>
      <c r="K61" s="222"/>
      <c r="L61" s="222"/>
      <c r="M61" s="222"/>
      <c r="N61" s="222"/>
      <c r="O61" s="222"/>
    </row>
    <row r="62" spans="1:29" ht="13.8" x14ac:dyDescent="0.3">
      <c r="A62" s="302"/>
      <c r="C62" s="198">
        <v>44594.875</v>
      </c>
      <c r="D62" s="256">
        <v>484.4</v>
      </c>
      <c r="E62" s="256">
        <v>0</v>
      </c>
      <c r="F62" s="256">
        <v>9.6</v>
      </c>
      <c r="G62" s="256">
        <v>72.599999999999994</v>
      </c>
      <c r="H62" s="256">
        <v>1</v>
      </c>
      <c r="I62" s="256">
        <v>51.9</v>
      </c>
      <c r="K62" s="222"/>
      <c r="L62" s="222"/>
      <c r="M62" s="222"/>
      <c r="N62" s="222"/>
      <c r="O62" s="222"/>
    </row>
    <row r="63" spans="1:29" ht="13.8" x14ac:dyDescent="0.3">
      <c r="A63" s="302"/>
      <c r="C63" s="198">
        <v>44594.916666666672</v>
      </c>
      <c r="D63" s="256">
        <v>484.6</v>
      </c>
      <c r="E63" s="256">
        <v>0</v>
      </c>
      <c r="F63" s="256">
        <v>9.4</v>
      </c>
      <c r="G63" s="256">
        <v>72.900000000000006</v>
      </c>
      <c r="H63" s="256">
        <v>1</v>
      </c>
      <c r="I63" s="256">
        <v>35.1</v>
      </c>
      <c r="K63" s="222"/>
      <c r="L63" s="222"/>
      <c r="M63" s="222"/>
      <c r="N63" s="222"/>
      <c r="O63" s="222"/>
    </row>
    <row r="64" spans="1:29" ht="13.8" x14ac:dyDescent="0.3">
      <c r="A64" s="302"/>
      <c r="C64" s="198">
        <v>44594.958333333328</v>
      </c>
      <c r="D64" s="256">
        <v>484.5</v>
      </c>
      <c r="E64" s="256">
        <v>0</v>
      </c>
      <c r="F64" s="256">
        <v>9.4</v>
      </c>
      <c r="G64" s="256">
        <v>72.900000000000006</v>
      </c>
      <c r="H64" s="256">
        <v>1.1000000000000001</v>
      </c>
      <c r="I64" s="256">
        <v>99.1</v>
      </c>
      <c r="K64" s="222"/>
      <c r="L64" s="222"/>
      <c r="M64" s="222"/>
      <c r="N64" s="222"/>
      <c r="O64" s="222"/>
    </row>
    <row r="65" spans="1:9" x14ac:dyDescent="0.25">
      <c r="A65" s="302">
        <v>3</v>
      </c>
      <c r="C65" s="198">
        <v>44595</v>
      </c>
      <c r="D65" s="256">
        <v>484.3</v>
      </c>
      <c r="E65" s="256">
        <v>0</v>
      </c>
      <c r="F65" s="256">
        <v>9.1999999999999993</v>
      </c>
      <c r="G65" s="256">
        <v>74.7</v>
      </c>
      <c r="H65" s="256">
        <v>1.2</v>
      </c>
      <c r="I65" s="256">
        <v>84.7</v>
      </c>
    </row>
    <row r="66" spans="1:9" x14ac:dyDescent="0.25">
      <c r="A66" s="302"/>
      <c r="C66" s="198">
        <v>44595.041666666672</v>
      </c>
      <c r="D66" s="256">
        <v>484</v>
      </c>
      <c r="E66" s="256">
        <v>0</v>
      </c>
      <c r="F66" s="256">
        <v>9</v>
      </c>
      <c r="G66" s="256">
        <v>75</v>
      </c>
      <c r="H66" s="256">
        <v>0.9</v>
      </c>
      <c r="I66" s="256">
        <v>88</v>
      </c>
    </row>
    <row r="67" spans="1:9" x14ac:dyDescent="0.25">
      <c r="A67" s="302"/>
      <c r="C67" s="198">
        <v>44595.083333333328</v>
      </c>
      <c r="D67" s="256">
        <v>483.7</v>
      </c>
      <c r="E67" s="256">
        <v>0</v>
      </c>
      <c r="F67" s="256">
        <v>8.9</v>
      </c>
      <c r="G67" s="256">
        <v>75.7</v>
      </c>
      <c r="H67" s="256">
        <v>0.4</v>
      </c>
      <c r="I67" s="256">
        <v>337.3</v>
      </c>
    </row>
    <row r="68" spans="1:9" x14ac:dyDescent="0.25">
      <c r="A68" s="302"/>
      <c r="C68" s="198">
        <v>44595.125</v>
      </c>
      <c r="D68" s="256">
        <v>483.6</v>
      </c>
      <c r="E68" s="256">
        <v>0</v>
      </c>
      <c r="F68" s="256">
        <v>8.9</v>
      </c>
      <c r="G68" s="256">
        <v>75.7</v>
      </c>
      <c r="H68" s="256">
        <v>0.5</v>
      </c>
      <c r="I68" s="256">
        <v>19.7</v>
      </c>
    </row>
    <row r="69" spans="1:9" x14ac:dyDescent="0.25">
      <c r="A69" s="302"/>
      <c r="C69" s="198">
        <v>44595.166666666672</v>
      </c>
      <c r="D69" s="256">
        <v>483.6</v>
      </c>
      <c r="E69" s="256">
        <v>0</v>
      </c>
      <c r="F69" s="256">
        <v>8.9</v>
      </c>
      <c r="G69" s="256">
        <v>75.8</v>
      </c>
      <c r="H69" s="256">
        <v>0.9</v>
      </c>
      <c r="I69" s="256">
        <v>109.8</v>
      </c>
    </row>
    <row r="70" spans="1:9" x14ac:dyDescent="0.25">
      <c r="A70" s="302"/>
      <c r="C70" s="198">
        <v>44595.208333333328</v>
      </c>
      <c r="D70" s="256">
        <v>483.8</v>
      </c>
      <c r="E70" s="256">
        <v>0</v>
      </c>
      <c r="F70" s="256">
        <v>8.6</v>
      </c>
      <c r="G70" s="256">
        <v>76.400000000000006</v>
      </c>
      <c r="H70" s="256">
        <v>1.8</v>
      </c>
      <c r="I70" s="256">
        <v>95.7</v>
      </c>
    </row>
    <row r="71" spans="1:9" x14ac:dyDescent="0.25">
      <c r="A71" s="302"/>
      <c r="C71" s="198">
        <v>44595.25</v>
      </c>
      <c r="D71" s="256">
        <v>484.2</v>
      </c>
      <c r="E71" s="256">
        <v>0</v>
      </c>
      <c r="F71" s="256">
        <v>8.3000000000000007</v>
      </c>
      <c r="G71" s="256">
        <v>76.099999999999994</v>
      </c>
      <c r="H71" s="256">
        <v>1.8</v>
      </c>
      <c r="I71" s="256">
        <v>87.6</v>
      </c>
    </row>
    <row r="72" spans="1:9" x14ac:dyDescent="0.25">
      <c r="A72" s="302"/>
      <c r="C72" s="198">
        <v>44595.291666666672</v>
      </c>
      <c r="D72" s="256">
        <v>484.5</v>
      </c>
      <c r="E72" s="256">
        <v>0</v>
      </c>
      <c r="F72" s="256">
        <v>8.8000000000000007</v>
      </c>
      <c r="G72" s="256">
        <v>74.3</v>
      </c>
      <c r="H72" s="256">
        <v>0.9</v>
      </c>
      <c r="I72" s="256">
        <v>6.7</v>
      </c>
    </row>
    <row r="73" spans="1:9" x14ac:dyDescent="0.25">
      <c r="A73" s="302"/>
      <c r="C73" s="198">
        <v>44595.333333333328</v>
      </c>
      <c r="D73" s="256">
        <v>484.8</v>
      </c>
      <c r="E73" s="256">
        <v>0</v>
      </c>
      <c r="F73" s="256">
        <v>9.6999999999999993</v>
      </c>
      <c r="G73" s="256">
        <v>72</v>
      </c>
      <c r="H73" s="256">
        <v>0.8</v>
      </c>
      <c r="I73" s="256">
        <v>161.80000000000001</v>
      </c>
    </row>
    <row r="74" spans="1:9" x14ac:dyDescent="0.25">
      <c r="A74" s="302"/>
      <c r="C74" s="198">
        <v>44595.375</v>
      </c>
      <c r="D74" s="256">
        <v>484.9</v>
      </c>
      <c r="E74" s="256">
        <v>0</v>
      </c>
      <c r="F74" s="256">
        <v>11.1</v>
      </c>
      <c r="G74" s="256">
        <v>66.099999999999994</v>
      </c>
      <c r="H74" s="256">
        <v>1</v>
      </c>
      <c r="I74" s="256">
        <v>356.3</v>
      </c>
    </row>
    <row r="75" spans="1:9" x14ac:dyDescent="0.25">
      <c r="A75" s="302"/>
      <c r="C75" s="198">
        <v>44595.416666666672</v>
      </c>
      <c r="D75" s="256">
        <v>484.8</v>
      </c>
      <c r="E75" s="256">
        <v>0</v>
      </c>
      <c r="F75" s="256">
        <v>12.5</v>
      </c>
      <c r="G75" s="256">
        <v>59.9</v>
      </c>
      <c r="H75" s="256">
        <v>1.6</v>
      </c>
      <c r="I75" s="256">
        <v>65.8</v>
      </c>
    </row>
    <row r="76" spans="1:9" x14ac:dyDescent="0.25">
      <c r="A76" s="302"/>
      <c r="C76" s="198">
        <v>44595.458333333328</v>
      </c>
      <c r="D76" s="256">
        <v>484.7</v>
      </c>
      <c r="E76" s="256">
        <v>0</v>
      </c>
      <c r="F76" s="256">
        <v>13.2</v>
      </c>
      <c r="G76" s="256">
        <v>59</v>
      </c>
      <c r="H76" s="256">
        <v>1.9</v>
      </c>
      <c r="I76" s="256">
        <v>68.3</v>
      </c>
    </row>
    <row r="77" spans="1:9" x14ac:dyDescent="0.25">
      <c r="A77" s="302"/>
      <c r="C77" s="198">
        <v>44595.5</v>
      </c>
      <c r="D77" s="256">
        <v>484.2</v>
      </c>
      <c r="E77" s="256">
        <v>0</v>
      </c>
      <c r="F77" s="256">
        <v>14.1</v>
      </c>
      <c r="G77" s="256">
        <v>54.5</v>
      </c>
      <c r="H77" s="256">
        <v>3.4</v>
      </c>
      <c r="I77" s="256">
        <v>115.5</v>
      </c>
    </row>
    <row r="78" spans="1:9" x14ac:dyDescent="0.25">
      <c r="A78" s="302"/>
      <c r="C78" s="198">
        <v>44595.541666666672</v>
      </c>
      <c r="D78" s="256">
        <v>483.9</v>
      </c>
      <c r="E78" s="256">
        <v>0</v>
      </c>
      <c r="F78" s="256">
        <v>15.2</v>
      </c>
      <c r="G78" s="256">
        <v>53.9</v>
      </c>
      <c r="H78" s="256">
        <v>2.6</v>
      </c>
      <c r="I78" s="256">
        <v>71.400000000000006</v>
      </c>
    </row>
    <row r="79" spans="1:9" x14ac:dyDescent="0.25">
      <c r="A79" s="302"/>
      <c r="C79" s="198">
        <v>44595.583333333328</v>
      </c>
      <c r="D79" s="256">
        <v>483.5</v>
      </c>
      <c r="E79" s="256">
        <v>0</v>
      </c>
      <c r="F79" s="256">
        <v>15.2</v>
      </c>
      <c r="G79" s="256">
        <v>53.2</v>
      </c>
      <c r="H79" s="256">
        <v>2.5</v>
      </c>
      <c r="I79" s="256">
        <v>39.799999999999997</v>
      </c>
    </row>
    <row r="80" spans="1:9" x14ac:dyDescent="0.25">
      <c r="A80" s="302"/>
      <c r="C80" s="198">
        <v>44595.625</v>
      </c>
      <c r="D80" s="256">
        <v>483.1</v>
      </c>
      <c r="E80" s="256">
        <v>0</v>
      </c>
      <c r="F80" s="256">
        <v>14.5</v>
      </c>
      <c r="G80" s="256">
        <v>55.9</v>
      </c>
      <c r="H80" s="256">
        <v>1.8</v>
      </c>
      <c r="I80" s="256">
        <v>193.4</v>
      </c>
    </row>
    <row r="81" spans="1:9" x14ac:dyDescent="0.25">
      <c r="A81" s="302"/>
      <c r="C81" s="198">
        <v>44595.666666666672</v>
      </c>
      <c r="D81" s="256">
        <v>482.7</v>
      </c>
      <c r="E81" s="256">
        <v>0</v>
      </c>
      <c r="F81" s="256">
        <v>14.6</v>
      </c>
      <c r="G81" s="256">
        <v>54.8</v>
      </c>
      <c r="H81" s="256">
        <v>2</v>
      </c>
      <c r="I81" s="256">
        <v>9.1999999999999993</v>
      </c>
    </row>
    <row r="82" spans="1:9" x14ac:dyDescent="0.25">
      <c r="A82" s="302"/>
      <c r="C82" s="198">
        <v>44595.708333333328</v>
      </c>
      <c r="D82" s="256">
        <v>482.9</v>
      </c>
      <c r="E82" s="256">
        <v>0</v>
      </c>
      <c r="F82" s="256">
        <v>12.6</v>
      </c>
      <c r="G82" s="256">
        <v>64.099999999999994</v>
      </c>
      <c r="H82" s="256">
        <v>1.8</v>
      </c>
      <c r="I82" s="256">
        <v>63.3</v>
      </c>
    </row>
    <row r="83" spans="1:9" x14ac:dyDescent="0.25">
      <c r="A83" s="302"/>
      <c r="C83" s="198">
        <v>44595.75</v>
      </c>
      <c r="D83" s="256">
        <v>483.4</v>
      </c>
      <c r="E83" s="256">
        <v>0</v>
      </c>
      <c r="F83" s="256">
        <v>11.2</v>
      </c>
      <c r="G83" s="256">
        <v>69.400000000000006</v>
      </c>
      <c r="H83" s="256">
        <v>2</v>
      </c>
      <c r="I83" s="256">
        <v>52.2</v>
      </c>
    </row>
    <row r="84" spans="1:9" x14ac:dyDescent="0.25">
      <c r="A84" s="302"/>
      <c r="C84" s="198">
        <v>44595.791666666672</v>
      </c>
      <c r="D84" s="256">
        <v>484.1</v>
      </c>
      <c r="E84" s="256">
        <v>0</v>
      </c>
      <c r="F84" s="256">
        <v>10.6</v>
      </c>
      <c r="G84" s="256">
        <v>71</v>
      </c>
      <c r="H84" s="256">
        <v>1.5</v>
      </c>
      <c r="I84" s="256">
        <v>56.5</v>
      </c>
    </row>
    <row r="85" spans="1:9" x14ac:dyDescent="0.25">
      <c r="A85" s="302"/>
      <c r="C85" s="198">
        <v>44595.833333333328</v>
      </c>
      <c r="D85" s="256">
        <v>484.7</v>
      </c>
      <c r="E85" s="256">
        <v>0</v>
      </c>
      <c r="F85" s="256">
        <v>10.3</v>
      </c>
      <c r="G85" s="256">
        <v>71.599999999999994</v>
      </c>
      <c r="H85" s="256">
        <v>1.2</v>
      </c>
      <c r="I85" s="256">
        <v>6.7</v>
      </c>
    </row>
    <row r="86" spans="1:9" x14ac:dyDescent="0.25">
      <c r="A86" s="302"/>
      <c r="C86" s="198">
        <v>44595.875</v>
      </c>
      <c r="D86" s="256">
        <v>485.1</v>
      </c>
      <c r="E86" s="256">
        <v>0</v>
      </c>
      <c r="F86" s="256">
        <v>10.199999999999999</v>
      </c>
      <c r="G86" s="256">
        <v>71.599999999999994</v>
      </c>
      <c r="H86" s="256">
        <v>1.7</v>
      </c>
      <c r="I86" s="256">
        <v>29.1</v>
      </c>
    </row>
    <row r="87" spans="1:9" x14ac:dyDescent="0.25">
      <c r="A87" s="302"/>
      <c r="C87" s="198">
        <v>44595.916666666672</v>
      </c>
      <c r="D87" s="256">
        <v>485.4</v>
      </c>
      <c r="E87" s="256">
        <v>0</v>
      </c>
      <c r="F87" s="256">
        <v>9.8000000000000007</v>
      </c>
      <c r="G87" s="256">
        <v>73</v>
      </c>
      <c r="H87" s="256">
        <v>2</v>
      </c>
      <c r="I87" s="256">
        <v>313</v>
      </c>
    </row>
    <row r="88" spans="1:9" x14ac:dyDescent="0.25">
      <c r="A88" s="302"/>
      <c r="C88" s="198">
        <v>44595.958333333328</v>
      </c>
      <c r="D88" s="256">
        <v>485.3</v>
      </c>
      <c r="E88" s="256">
        <v>0</v>
      </c>
      <c r="F88" s="256">
        <v>9.3000000000000007</v>
      </c>
      <c r="G88" s="256">
        <v>72.5</v>
      </c>
      <c r="H88" s="256">
        <v>2</v>
      </c>
      <c r="I88" s="256">
        <v>320.8</v>
      </c>
    </row>
    <row r="89" spans="1:9" x14ac:dyDescent="0.25">
      <c r="A89" s="302">
        <v>4</v>
      </c>
      <c r="C89" s="198">
        <v>44596</v>
      </c>
      <c r="D89" s="256">
        <v>485.1</v>
      </c>
      <c r="E89" s="256">
        <v>0</v>
      </c>
      <c r="F89" s="256">
        <v>8.4</v>
      </c>
      <c r="G89" s="256">
        <v>76.3</v>
      </c>
      <c r="H89" s="256">
        <v>2.1</v>
      </c>
      <c r="I89" s="256">
        <v>273.39999999999998</v>
      </c>
    </row>
    <row r="90" spans="1:9" x14ac:dyDescent="0.25">
      <c r="A90" s="302"/>
      <c r="C90" s="198">
        <v>44596.041666666672</v>
      </c>
      <c r="D90" s="256">
        <v>484.7</v>
      </c>
      <c r="E90" s="256">
        <v>0</v>
      </c>
      <c r="F90" s="256">
        <v>8.1</v>
      </c>
      <c r="G90" s="256">
        <v>77.900000000000006</v>
      </c>
      <c r="H90" s="256">
        <v>1.7</v>
      </c>
      <c r="I90" s="256">
        <v>262.60000000000002</v>
      </c>
    </row>
    <row r="91" spans="1:9" x14ac:dyDescent="0.25">
      <c r="A91" s="302"/>
      <c r="C91" s="198">
        <v>44596.083333333328</v>
      </c>
      <c r="D91" s="256">
        <v>484.5</v>
      </c>
      <c r="E91" s="256">
        <v>1.8</v>
      </c>
      <c r="F91" s="256">
        <v>7</v>
      </c>
      <c r="G91" s="256">
        <v>85.9</v>
      </c>
      <c r="H91" s="256">
        <v>1.1000000000000001</v>
      </c>
      <c r="I91" s="256">
        <v>260.2</v>
      </c>
    </row>
    <row r="92" spans="1:9" x14ac:dyDescent="0.25">
      <c r="A92" s="302"/>
      <c r="C92" s="198">
        <v>44596.125</v>
      </c>
      <c r="D92" s="256">
        <v>484.4</v>
      </c>
      <c r="E92" s="256">
        <v>0</v>
      </c>
      <c r="F92" s="256">
        <v>7.2</v>
      </c>
      <c r="G92" s="256">
        <v>85.3</v>
      </c>
      <c r="H92" s="256">
        <v>0.6</v>
      </c>
      <c r="I92" s="256">
        <v>187.6</v>
      </c>
    </row>
    <row r="93" spans="1:9" x14ac:dyDescent="0.25">
      <c r="A93" s="302"/>
      <c r="C93" s="198">
        <v>44596.166666666672</v>
      </c>
      <c r="D93" s="256">
        <v>484.4</v>
      </c>
      <c r="E93" s="256">
        <v>0</v>
      </c>
      <c r="F93" s="256">
        <v>7.3</v>
      </c>
      <c r="G93" s="256">
        <v>84.8</v>
      </c>
      <c r="H93" s="256">
        <v>0.7</v>
      </c>
      <c r="I93" s="256">
        <v>271.5</v>
      </c>
    </row>
    <row r="94" spans="1:9" x14ac:dyDescent="0.25">
      <c r="A94" s="302"/>
      <c r="C94" s="198">
        <v>44596.208333333328</v>
      </c>
      <c r="D94" s="256">
        <v>484.5</v>
      </c>
      <c r="E94" s="256">
        <v>0</v>
      </c>
      <c r="F94" s="256">
        <v>7.2</v>
      </c>
      <c r="G94" s="256">
        <v>83.9</v>
      </c>
      <c r="H94" s="256">
        <v>0.6</v>
      </c>
      <c r="I94" s="256">
        <v>256.7</v>
      </c>
    </row>
    <row r="95" spans="1:9" x14ac:dyDescent="0.25">
      <c r="A95" s="302"/>
      <c r="C95" s="198">
        <v>44596.25</v>
      </c>
      <c r="D95" s="256">
        <v>484.9</v>
      </c>
      <c r="E95" s="256">
        <v>0</v>
      </c>
      <c r="F95" s="256">
        <v>7.1</v>
      </c>
      <c r="G95" s="256">
        <v>83.4</v>
      </c>
      <c r="H95" s="256">
        <v>1.1000000000000001</v>
      </c>
      <c r="I95" s="256">
        <v>262</v>
      </c>
    </row>
    <row r="96" spans="1:9" x14ac:dyDescent="0.25">
      <c r="A96" s="302"/>
      <c r="C96" s="198">
        <v>44596.291666666672</v>
      </c>
      <c r="D96" s="256">
        <v>485.3</v>
      </c>
      <c r="E96" s="256">
        <v>0</v>
      </c>
      <c r="F96" s="256">
        <v>8</v>
      </c>
      <c r="G96" s="256">
        <v>78.7</v>
      </c>
      <c r="H96" s="256">
        <v>0.6</v>
      </c>
      <c r="I96" s="256">
        <v>236</v>
      </c>
    </row>
    <row r="97" spans="1:9" x14ac:dyDescent="0.25">
      <c r="A97" s="302"/>
      <c r="C97" s="198">
        <v>44596.333333333328</v>
      </c>
      <c r="D97" s="256">
        <v>485.5</v>
      </c>
      <c r="E97" s="256">
        <v>0</v>
      </c>
      <c r="F97" s="256">
        <v>10.1</v>
      </c>
      <c r="G97" s="256">
        <v>70.5</v>
      </c>
      <c r="H97" s="256">
        <v>0.7</v>
      </c>
      <c r="I97" s="256">
        <v>209.5</v>
      </c>
    </row>
    <row r="98" spans="1:9" x14ac:dyDescent="0.25">
      <c r="A98" s="302"/>
      <c r="C98" s="198">
        <v>44596.375</v>
      </c>
      <c r="D98" s="256">
        <v>485.5</v>
      </c>
      <c r="E98" s="256">
        <v>0</v>
      </c>
      <c r="F98" s="256">
        <v>12.6</v>
      </c>
      <c r="G98" s="256">
        <v>60.4</v>
      </c>
      <c r="H98" s="256">
        <v>1.2</v>
      </c>
      <c r="I98" s="256">
        <v>158.19999999999999</v>
      </c>
    </row>
    <row r="99" spans="1:9" x14ac:dyDescent="0.25">
      <c r="A99" s="302"/>
      <c r="C99" s="198">
        <v>44596.416666666672</v>
      </c>
      <c r="D99" s="256">
        <v>485.2</v>
      </c>
      <c r="E99" s="256">
        <v>0</v>
      </c>
      <c r="F99" s="256">
        <v>13.5</v>
      </c>
      <c r="G99" s="256">
        <v>58</v>
      </c>
      <c r="H99" s="256">
        <v>1.6</v>
      </c>
      <c r="I99" s="256">
        <v>129</v>
      </c>
    </row>
    <row r="100" spans="1:9" x14ac:dyDescent="0.25">
      <c r="A100" s="302"/>
      <c r="C100" s="198">
        <v>44596.458333333328</v>
      </c>
      <c r="D100" s="256">
        <v>485</v>
      </c>
      <c r="E100" s="256">
        <v>4</v>
      </c>
      <c r="F100" s="256">
        <v>12.9</v>
      </c>
      <c r="G100" s="256">
        <v>63.5</v>
      </c>
      <c r="H100" s="256">
        <v>1.7</v>
      </c>
      <c r="I100" s="256">
        <v>119</v>
      </c>
    </row>
    <row r="101" spans="1:9" x14ac:dyDescent="0.25">
      <c r="A101" s="302"/>
      <c r="C101" s="198">
        <v>44596.5</v>
      </c>
      <c r="D101" s="256">
        <v>484.7</v>
      </c>
      <c r="E101" s="256">
        <v>0.6</v>
      </c>
      <c r="F101" s="256">
        <v>12.9</v>
      </c>
      <c r="G101" s="256">
        <v>62.4</v>
      </c>
      <c r="H101" s="256">
        <v>2.9</v>
      </c>
      <c r="I101" s="256">
        <v>6.1</v>
      </c>
    </row>
    <row r="102" spans="1:9" x14ac:dyDescent="0.25">
      <c r="A102" s="302"/>
      <c r="C102" s="198">
        <v>44596.541666666672</v>
      </c>
      <c r="D102" s="256">
        <v>484.7</v>
      </c>
      <c r="E102" s="256">
        <v>2.7</v>
      </c>
      <c r="F102" s="256">
        <v>9.8000000000000007</v>
      </c>
      <c r="G102" s="256">
        <v>69.5</v>
      </c>
      <c r="H102" s="256">
        <v>3.3</v>
      </c>
      <c r="I102" s="256">
        <v>4</v>
      </c>
    </row>
    <row r="103" spans="1:9" x14ac:dyDescent="0.25">
      <c r="A103" s="302"/>
      <c r="C103" s="198">
        <v>44596.583333333328</v>
      </c>
      <c r="D103" s="256">
        <v>484.6</v>
      </c>
      <c r="E103" s="256">
        <v>2.1</v>
      </c>
      <c r="F103" s="256">
        <v>8.9</v>
      </c>
      <c r="G103" s="256">
        <v>74.599999999999994</v>
      </c>
      <c r="H103" s="256">
        <v>2.1</v>
      </c>
      <c r="I103" s="256">
        <v>40.700000000000003</v>
      </c>
    </row>
    <row r="104" spans="1:9" x14ac:dyDescent="0.25">
      <c r="A104" s="302"/>
      <c r="C104" s="198">
        <v>44596.625</v>
      </c>
      <c r="D104" s="256">
        <v>484.1</v>
      </c>
      <c r="E104" s="256">
        <v>0.3</v>
      </c>
      <c r="F104" s="256">
        <v>8.8000000000000007</v>
      </c>
      <c r="G104" s="256">
        <v>77.400000000000006</v>
      </c>
      <c r="H104" s="256">
        <v>1.6</v>
      </c>
      <c r="I104" s="256">
        <v>27</v>
      </c>
    </row>
    <row r="105" spans="1:9" x14ac:dyDescent="0.25">
      <c r="A105" s="302"/>
      <c r="C105" s="198">
        <v>44596.666666666672</v>
      </c>
      <c r="D105" s="256">
        <v>483.7</v>
      </c>
      <c r="E105" s="256">
        <v>0</v>
      </c>
      <c r="F105" s="256">
        <v>11.7</v>
      </c>
      <c r="G105" s="256">
        <v>67.7</v>
      </c>
      <c r="H105" s="256">
        <v>0.8</v>
      </c>
      <c r="I105" s="256">
        <v>298.39999999999998</v>
      </c>
    </row>
    <row r="106" spans="1:9" x14ac:dyDescent="0.25">
      <c r="A106" s="302"/>
      <c r="C106" s="198">
        <v>44596.708333333328</v>
      </c>
      <c r="D106" s="256">
        <v>483.6</v>
      </c>
      <c r="E106" s="256">
        <v>0</v>
      </c>
      <c r="F106" s="256">
        <v>12.1</v>
      </c>
      <c r="G106" s="256">
        <v>62.5</v>
      </c>
      <c r="H106" s="256">
        <v>0.8</v>
      </c>
      <c r="I106" s="256">
        <v>356.1</v>
      </c>
    </row>
    <row r="107" spans="1:9" x14ac:dyDescent="0.25">
      <c r="A107" s="302"/>
      <c r="C107" s="198">
        <v>44596.75</v>
      </c>
      <c r="D107" s="256">
        <v>483.8</v>
      </c>
      <c r="E107" s="256">
        <v>0</v>
      </c>
      <c r="F107" s="256">
        <v>11.8</v>
      </c>
      <c r="G107" s="256">
        <v>66.099999999999994</v>
      </c>
      <c r="H107" s="256">
        <v>1.1000000000000001</v>
      </c>
      <c r="I107" s="256">
        <v>168</v>
      </c>
    </row>
    <row r="108" spans="1:9" x14ac:dyDescent="0.25">
      <c r="A108" s="302"/>
      <c r="C108" s="198">
        <v>44596.791666666672</v>
      </c>
      <c r="D108" s="256">
        <v>484.7</v>
      </c>
      <c r="E108" s="256">
        <v>4.0999999999999996</v>
      </c>
      <c r="F108" s="256">
        <v>8.9</v>
      </c>
      <c r="G108" s="256">
        <v>76.099999999999994</v>
      </c>
      <c r="H108" s="256">
        <v>2.5</v>
      </c>
      <c r="I108" s="256">
        <v>33.299999999999997</v>
      </c>
    </row>
    <row r="109" spans="1:9" x14ac:dyDescent="0.25">
      <c r="A109" s="302"/>
      <c r="C109" s="198">
        <v>44596.833333333328</v>
      </c>
      <c r="D109" s="256">
        <v>485.2</v>
      </c>
      <c r="E109" s="256">
        <v>6.3</v>
      </c>
      <c r="F109" s="256">
        <v>7.8</v>
      </c>
      <c r="G109" s="256">
        <v>78.599999999999994</v>
      </c>
      <c r="H109" s="256">
        <v>1.8</v>
      </c>
      <c r="I109" s="256">
        <v>29.8</v>
      </c>
    </row>
    <row r="110" spans="1:9" x14ac:dyDescent="0.25">
      <c r="A110" s="302"/>
      <c r="C110" s="198">
        <v>44596.875</v>
      </c>
      <c r="D110" s="256">
        <v>485.5</v>
      </c>
      <c r="E110" s="256">
        <v>0.3</v>
      </c>
      <c r="F110" s="256">
        <v>7.9</v>
      </c>
      <c r="G110" s="256">
        <v>77.8</v>
      </c>
      <c r="H110" s="256">
        <v>1.3</v>
      </c>
      <c r="I110" s="256">
        <v>38.799999999999997</v>
      </c>
    </row>
    <row r="111" spans="1:9" x14ac:dyDescent="0.25">
      <c r="A111" s="302"/>
      <c r="C111" s="198">
        <v>44596.916666666672</v>
      </c>
      <c r="D111" s="256">
        <v>485.6</v>
      </c>
      <c r="E111" s="256">
        <v>0</v>
      </c>
      <c r="F111" s="256">
        <v>7.6</v>
      </c>
      <c r="G111" s="256">
        <v>84.5</v>
      </c>
      <c r="H111" s="256">
        <v>1.1000000000000001</v>
      </c>
      <c r="I111" s="256">
        <v>264.5</v>
      </c>
    </row>
    <row r="112" spans="1:9" x14ac:dyDescent="0.25">
      <c r="A112" s="302"/>
      <c r="C112" s="198">
        <v>44596.958333333328</v>
      </c>
      <c r="D112" s="256">
        <v>485.6</v>
      </c>
      <c r="E112" s="256">
        <v>0</v>
      </c>
      <c r="F112" s="256">
        <v>7.4</v>
      </c>
      <c r="G112" s="256">
        <v>85</v>
      </c>
      <c r="H112" s="256">
        <v>0.7</v>
      </c>
      <c r="I112" s="256">
        <v>259.5</v>
      </c>
    </row>
    <row r="113" spans="1:9" x14ac:dyDescent="0.25">
      <c r="A113" s="302">
        <v>5</v>
      </c>
      <c r="C113" s="198">
        <v>44597</v>
      </c>
      <c r="D113" s="256">
        <v>485.2</v>
      </c>
      <c r="E113" s="256">
        <v>0</v>
      </c>
      <c r="F113" s="256">
        <v>7.1</v>
      </c>
      <c r="G113" s="256">
        <v>85.3</v>
      </c>
      <c r="H113" s="256">
        <v>0.7</v>
      </c>
      <c r="I113" s="256">
        <v>264</v>
      </c>
    </row>
    <row r="114" spans="1:9" x14ac:dyDescent="0.25">
      <c r="A114" s="302"/>
      <c r="C114" s="198">
        <v>44597.041666666672</v>
      </c>
      <c r="D114" s="256">
        <v>485</v>
      </c>
      <c r="E114" s="256">
        <v>0</v>
      </c>
      <c r="F114" s="256">
        <v>7.2</v>
      </c>
      <c r="G114" s="256">
        <v>84.2</v>
      </c>
      <c r="H114" s="256">
        <v>0.7</v>
      </c>
      <c r="I114" s="256">
        <v>262.3</v>
      </c>
    </row>
    <row r="115" spans="1:9" x14ac:dyDescent="0.25">
      <c r="A115" s="302"/>
      <c r="C115" s="198">
        <v>44597.083333333328</v>
      </c>
      <c r="D115" s="256">
        <v>484.8</v>
      </c>
      <c r="E115" s="256">
        <v>0</v>
      </c>
      <c r="F115" s="256">
        <v>7.3</v>
      </c>
      <c r="G115" s="256">
        <v>83.7</v>
      </c>
      <c r="H115" s="256">
        <v>0.5</v>
      </c>
      <c r="I115" s="256">
        <v>262.3</v>
      </c>
    </row>
    <row r="116" spans="1:9" x14ac:dyDescent="0.25">
      <c r="A116" s="302"/>
      <c r="C116" s="198">
        <v>44597.125</v>
      </c>
      <c r="D116" s="256">
        <v>484.7</v>
      </c>
      <c r="E116" s="256">
        <v>0</v>
      </c>
      <c r="F116" s="256">
        <v>7.2</v>
      </c>
      <c r="G116" s="256">
        <v>84.1</v>
      </c>
      <c r="H116" s="256">
        <v>0.6</v>
      </c>
      <c r="I116" s="256">
        <v>266.89999999999998</v>
      </c>
    </row>
    <row r="117" spans="1:9" x14ac:dyDescent="0.25">
      <c r="A117" s="302"/>
      <c r="C117" s="198">
        <v>44597.166666666672</v>
      </c>
      <c r="D117" s="256">
        <v>484.7</v>
      </c>
      <c r="E117" s="256">
        <v>0</v>
      </c>
      <c r="F117" s="256">
        <v>7.2</v>
      </c>
      <c r="G117" s="256">
        <v>85.7</v>
      </c>
      <c r="H117" s="256">
        <v>0.5</v>
      </c>
      <c r="I117" s="256">
        <v>259.8</v>
      </c>
    </row>
    <row r="118" spans="1:9" x14ac:dyDescent="0.25">
      <c r="A118" s="302"/>
      <c r="C118" s="198">
        <v>44597.208333333328</v>
      </c>
      <c r="D118" s="256">
        <v>484.9</v>
      </c>
      <c r="E118" s="256">
        <v>0</v>
      </c>
      <c r="F118" s="256">
        <v>7.2</v>
      </c>
      <c r="G118" s="256">
        <v>86.5</v>
      </c>
      <c r="H118" s="256">
        <v>0.3</v>
      </c>
      <c r="I118" s="256">
        <v>262.2</v>
      </c>
    </row>
    <row r="119" spans="1:9" x14ac:dyDescent="0.25">
      <c r="A119" s="302"/>
      <c r="C119" s="198">
        <v>44597.25</v>
      </c>
      <c r="D119" s="256">
        <v>485.2</v>
      </c>
      <c r="E119" s="256">
        <v>0</v>
      </c>
      <c r="F119" s="256">
        <v>7.1</v>
      </c>
      <c r="G119" s="256">
        <v>88.3</v>
      </c>
      <c r="H119" s="256">
        <v>0.2</v>
      </c>
      <c r="I119" s="256">
        <v>156.5</v>
      </c>
    </row>
    <row r="120" spans="1:9" x14ac:dyDescent="0.25">
      <c r="A120" s="302"/>
      <c r="C120" s="198">
        <v>44597.291666666672</v>
      </c>
      <c r="D120" s="256">
        <v>485.4</v>
      </c>
      <c r="E120" s="256">
        <v>0</v>
      </c>
      <c r="F120" s="256">
        <v>7.9</v>
      </c>
      <c r="G120" s="256">
        <v>84.9</v>
      </c>
      <c r="H120" s="256">
        <v>0.5</v>
      </c>
      <c r="I120" s="256">
        <v>126.3</v>
      </c>
    </row>
    <row r="121" spans="1:9" x14ac:dyDescent="0.25">
      <c r="A121" s="302"/>
      <c r="C121" s="198">
        <v>44597.333333333328</v>
      </c>
      <c r="D121" s="256">
        <v>485.6</v>
      </c>
      <c r="E121" s="256">
        <v>0</v>
      </c>
      <c r="F121" s="256">
        <v>9.3000000000000007</v>
      </c>
      <c r="G121" s="256">
        <v>76.099999999999994</v>
      </c>
      <c r="H121" s="256">
        <v>0.6</v>
      </c>
      <c r="I121" s="256">
        <v>162.80000000000001</v>
      </c>
    </row>
    <row r="122" spans="1:9" x14ac:dyDescent="0.25">
      <c r="A122" s="302"/>
      <c r="C122" s="198">
        <v>44597.375</v>
      </c>
      <c r="D122" s="256">
        <v>485.4</v>
      </c>
      <c r="E122" s="256">
        <v>0</v>
      </c>
      <c r="F122" s="256">
        <v>11</v>
      </c>
      <c r="G122" s="256">
        <v>68.3</v>
      </c>
      <c r="H122" s="256">
        <v>0.8</v>
      </c>
      <c r="I122" s="256">
        <v>160.19999999999999</v>
      </c>
    </row>
    <row r="123" spans="1:9" x14ac:dyDescent="0.25">
      <c r="A123" s="302"/>
      <c r="C123" s="198">
        <v>44597.416666666672</v>
      </c>
      <c r="D123" s="256">
        <v>485.1</v>
      </c>
      <c r="E123" s="256">
        <v>0</v>
      </c>
      <c r="F123" s="256">
        <v>13</v>
      </c>
      <c r="G123" s="256">
        <v>57.1</v>
      </c>
      <c r="H123" s="256">
        <v>1.3</v>
      </c>
      <c r="I123" s="256">
        <v>184</v>
      </c>
    </row>
    <row r="124" spans="1:9" x14ac:dyDescent="0.25">
      <c r="A124" s="302"/>
      <c r="C124" s="198">
        <v>44597.458333333328</v>
      </c>
      <c r="D124" s="256">
        <v>484.6</v>
      </c>
      <c r="E124" s="256">
        <v>0</v>
      </c>
      <c r="F124" s="256">
        <v>14.7</v>
      </c>
      <c r="G124" s="256">
        <v>52.9</v>
      </c>
      <c r="H124" s="256">
        <v>1.6</v>
      </c>
      <c r="I124" s="256">
        <v>171</v>
      </c>
    </row>
    <row r="125" spans="1:9" x14ac:dyDescent="0.25">
      <c r="A125" s="302"/>
      <c r="C125" s="198">
        <v>44597.5</v>
      </c>
      <c r="D125" s="256">
        <v>484.1</v>
      </c>
      <c r="E125" s="256">
        <v>0</v>
      </c>
      <c r="F125" s="256">
        <v>14.3</v>
      </c>
      <c r="G125" s="256">
        <v>57.6</v>
      </c>
      <c r="H125" s="256">
        <v>3</v>
      </c>
      <c r="I125" s="256">
        <v>63.6</v>
      </c>
    </row>
    <row r="126" spans="1:9" x14ac:dyDescent="0.25">
      <c r="A126" s="302"/>
      <c r="C126" s="198">
        <v>44597.541666666672</v>
      </c>
      <c r="D126" s="256">
        <v>483.5</v>
      </c>
      <c r="E126" s="256">
        <v>0</v>
      </c>
      <c r="F126" s="256">
        <v>15.6</v>
      </c>
      <c r="G126" s="256">
        <v>54.3</v>
      </c>
      <c r="H126" s="256">
        <v>3</v>
      </c>
      <c r="I126" s="256">
        <v>80.2</v>
      </c>
    </row>
    <row r="127" spans="1:9" x14ac:dyDescent="0.25">
      <c r="A127" s="302"/>
      <c r="C127" s="198">
        <v>44597.583333333328</v>
      </c>
      <c r="D127" s="256">
        <v>483</v>
      </c>
      <c r="E127" s="256">
        <v>0</v>
      </c>
      <c r="F127" s="256">
        <v>14.6</v>
      </c>
      <c r="G127" s="256">
        <v>60.5</v>
      </c>
      <c r="H127" s="256">
        <v>3</v>
      </c>
      <c r="I127" s="256">
        <v>69.8</v>
      </c>
    </row>
    <row r="128" spans="1:9" x14ac:dyDescent="0.25">
      <c r="A128" s="302"/>
      <c r="C128" s="198">
        <v>44597.625</v>
      </c>
      <c r="D128" s="256">
        <v>482.9</v>
      </c>
      <c r="E128" s="256">
        <v>0</v>
      </c>
      <c r="F128" s="256">
        <v>14</v>
      </c>
      <c r="G128" s="256">
        <v>61.2</v>
      </c>
      <c r="H128" s="256">
        <v>2.4</v>
      </c>
      <c r="I128" s="256">
        <v>34.6</v>
      </c>
    </row>
    <row r="129" spans="1:9" x14ac:dyDescent="0.25">
      <c r="A129" s="302"/>
      <c r="C129" s="198">
        <v>44597.666666666672</v>
      </c>
      <c r="D129" s="256">
        <v>483.1</v>
      </c>
      <c r="E129" s="256">
        <v>0.6</v>
      </c>
      <c r="F129" s="256">
        <v>11.9</v>
      </c>
      <c r="G129" s="256">
        <v>62.8</v>
      </c>
      <c r="H129" s="256">
        <v>1.9</v>
      </c>
      <c r="I129" s="256">
        <v>348.5</v>
      </c>
    </row>
    <row r="130" spans="1:9" x14ac:dyDescent="0.25">
      <c r="A130" s="302"/>
      <c r="C130" s="198">
        <v>44597.708333333328</v>
      </c>
      <c r="D130" s="256">
        <v>483.5</v>
      </c>
      <c r="E130" s="256">
        <v>1.4</v>
      </c>
      <c r="F130" s="256">
        <v>9.6999999999999993</v>
      </c>
      <c r="G130" s="256">
        <v>77.400000000000006</v>
      </c>
      <c r="H130" s="256">
        <v>0.8</v>
      </c>
      <c r="I130" s="256">
        <v>151.30000000000001</v>
      </c>
    </row>
    <row r="131" spans="1:9" x14ac:dyDescent="0.25">
      <c r="A131" s="302"/>
      <c r="C131" s="198">
        <v>44597.75</v>
      </c>
      <c r="D131" s="256">
        <v>483.9</v>
      </c>
      <c r="E131" s="256">
        <v>2</v>
      </c>
      <c r="F131" s="256">
        <v>9.3000000000000007</v>
      </c>
      <c r="G131" s="256">
        <v>81.5</v>
      </c>
      <c r="H131" s="256">
        <v>0.6</v>
      </c>
      <c r="I131" s="256">
        <v>187.2</v>
      </c>
    </row>
    <row r="132" spans="1:9" x14ac:dyDescent="0.25">
      <c r="A132" s="302"/>
      <c r="C132" s="198">
        <v>44597.791666666672</v>
      </c>
      <c r="D132" s="256">
        <v>484.1</v>
      </c>
      <c r="E132" s="256">
        <v>0.3</v>
      </c>
      <c r="F132" s="256">
        <v>8.6999999999999993</v>
      </c>
      <c r="G132" s="256">
        <v>81</v>
      </c>
      <c r="H132" s="256">
        <v>0.5</v>
      </c>
      <c r="I132" s="256">
        <v>186.8</v>
      </c>
    </row>
    <row r="133" spans="1:9" x14ac:dyDescent="0.25">
      <c r="A133" s="302"/>
      <c r="C133" s="198">
        <v>44597.833333333328</v>
      </c>
      <c r="D133" s="256">
        <v>484.6</v>
      </c>
      <c r="E133" s="256">
        <v>0</v>
      </c>
      <c r="F133" s="256">
        <v>8.3000000000000007</v>
      </c>
      <c r="G133" s="256">
        <v>82</v>
      </c>
      <c r="H133" s="256">
        <v>0.6</v>
      </c>
      <c r="I133" s="256">
        <v>137</v>
      </c>
    </row>
    <row r="134" spans="1:9" x14ac:dyDescent="0.25">
      <c r="A134" s="302"/>
      <c r="C134" s="198">
        <v>44597.875</v>
      </c>
      <c r="D134" s="256">
        <v>484.9</v>
      </c>
      <c r="E134" s="256">
        <v>0</v>
      </c>
      <c r="F134" s="256">
        <v>8.4</v>
      </c>
      <c r="G134" s="256">
        <v>82.1</v>
      </c>
      <c r="H134" s="256">
        <v>0.6</v>
      </c>
      <c r="I134" s="256">
        <v>140.9</v>
      </c>
    </row>
    <row r="135" spans="1:9" x14ac:dyDescent="0.25">
      <c r="A135" s="302"/>
      <c r="C135" s="198">
        <v>44597.916666666672</v>
      </c>
      <c r="D135" s="256">
        <v>485</v>
      </c>
      <c r="E135" s="256">
        <v>0</v>
      </c>
      <c r="F135" s="256">
        <v>8.5</v>
      </c>
      <c r="G135" s="256">
        <v>80.7</v>
      </c>
      <c r="H135" s="256">
        <v>0.4</v>
      </c>
      <c r="I135" s="256">
        <v>177.6</v>
      </c>
    </row>
    <row r="136" spans="1:9" x14ac:dyDescent="0.25">
      <c r="A136" s="302"/>
      <c r="C136" s="198">
        <v>44597.958333333328</v>
      </c>
      <c r="D136" s="256">
        <v>484.9</v>
      </c>
      <c r="E136" s="256">
        <v>0</v>
      </c>
      <c r="F136" s="256">
        <v>8.1999999999999993</v>
      </c>
      <c r="G136" s="256">
        <v>80.599999999999994</v>
      </c>
      <c r="H136" s="256">
        <v>0.7</v>
      </c>
      <c r="I136" s="256">
        <v>159.9</v>
      </c>
    </row>
    <row r="137" spans="1:9" x14ac:dyDescent="0.25">
      <c r="A137" s="302">
        <v>6</v>
      </c>
      <c r="C137" s="198">
        <v>44598</v>
      </c>
      <c r="D137" s="256">
        <v>484.6</v>
      </c>
      <c r="E137" s="256">
        <v>0</v>
      </c>
      <c r="F137" s="256">
        <v>7.6</v>
      </c>
      <c r="G137" s="256">
        <v>84.2</v>
      </c>
      <c r="H137" s="256">
        <v>0.7</v>
      </c>
      <c r="I137" s="256">
        <v>141.1</v>
      </c>
    </row>
    <row r="138" spans="1:9" x14ac:dyDescent="0.25">
      <c r="A138" s="302"/>
      <c r="C138" s="198">
        <v>44598.041666666672</v>
      </c>
      <c r="D138" s="256">
        <v>484.5</v>
      </c>
      <c r="E138" s="256">
        <v>0</v>
      </c>
      <c r="F138" s="256">
        <v>7.6</v>
      </c>
      <c r="G138" s="256">
        <v>84.1</v>
      </c>
      <c r="H138" s="256">
        <v>0.5</v>
      </c>
      <c r="I138" s="256">
        <v>171.6</v>
      </c>
    </row>
    <row r="139" spans="1:9" x14ac:dyDescent="0.25">
      <c r="A139" s="302"/>
      <c r="C139" s="198">
        <v>44598.083333333328</v>
      </c>
      <c r="D139" s="256">
        <v>484.1</v>
      </c>
      <c r="E139" s="256">
        <v>0</v>
      </c>
      <c r="F139" s="256">
        <v>7.6</v>
      </c>
      <c r="G139" s="256">
        <v>84.3</v>
      </c>
      <c r="H139" s="256">
        <v>0.7</v>
      </c>
      <c r="I139" s="256">
        <v>129</v>
      </c>
    </row>
    <row r="140" spans="1:9" x14ac:dyDescent="0.25">
      <c r="A140" s="302"/>
      <c r="C140" s="198">
        <v>44598.125</v>
      </c>
      <c r="D140" s="256">
        <v>483.9</v>
      </c>
      <c r="E140" s="256">
        <v>0</v>
      </c>
      <c r="F140" s="256">
        <v>7.6</v>
      </c>
      <c r="G140" s="256">
        <v>85</v>
      </c>
      <c r="H140" s="256">
        <v>0.9</v>
      </c>
      <c r="I140" s="256">
        <v>142</v>
      </c>
    </row>
    <row r="141" spans="1:9" x14ac:dyDescent="0.25">
      <c r="A141" s="302"/>
      <c r="C141" s="198">
        <v>44598.166666666672</v>
      </c>
      <c r="D141" s="256">
        <v>484</v>
      </c>
      <c r="E141" s="256">
        <v>0</v>
      </c>
      <c r="F141" s="256">
        <v>7.7</v>
      </c>
      <c r="G141" s="256">
        <v>84.3</v>
      </c>
      <c r="H141" s="256">
        <v>0.5</v>
      </c>
      <c r="I141" s="256">
        <v>205.3</v>
      </c>
    </row>
    <row r="142" spans="1:9" x14ac:dyDescent="0.25">
      <c r="A142" s="302"/>
      <c r="C142" s="198">
        <v>44598.208333333328</v>
      </c>
      <c r="D142" s="256">
        <v>484.2</v>
      </c>
      <c r="E142" s="256">
        <v>0</v>
      </c>
      <c r="F142" s="256">
        <v>7.7</v>
      </c>
      <c r="G142" s="256">
        <v>84.1</v>
      </c>
      <c r="H142" s="256">
        <v>0.4</v>
      </c>
      <c r="I142" s="256">
        <v>149.19999999999999</v>
      </c>
    </row>
    <row r="143" spans="1:9" x14ac:dyDescent="0.25">
      <c r="A143" s="302"/>
      <c r="C143" s="198">
        <v>44598.25</v>
      </c>
      <c r="D143" s="256">
        <v>484.5</v>
      </c>
      <c r="E143" s="256">
        <v>0</v>
      </c>
      <c r="F143" s="256">
        <v>7.7</v>
      </c>
      <c r="G143" s="256">
        <v>85.4</v>
      </c>
      <c r="H143" s="256">
        <v>0.7</v>
      </c>
      <c r="I143" s="256">
        <v>134.5</v>
      </c>
    </row>
    <row r="144" spans="1:9" x14ac:dyDescent="0.25">
      <c r="A144" s="302"/>
      <c r="C144" s="198">
        <v>44598.291666666672</v>
      </c>
      <c r="D144" s="256">
        <v>484.7</v>
      </c>
      <c r="E144" s="256">
        <v>0</v>
      </c>
      <c r="F144" s="256">
        <v>8.1999999999999993</v>
      </c>
      <c r="G144" s="256">
        <v>82.3</v>
      </c>
      <c r="H144" s="256">
        <v>0.4</v>
      </c>
      <c r="I144" s="256">
        <v>174.1</v>
      </c>
    </row>
    <row r="145" spans="1:9" x14ac:dyDescent="0.25">
      <c r="A145" s="302"/>
      <c r="C145" s="198">
        <v>44598.333333333328</v>
      </c>
      <c r="D145" s="256">
        <v>485</v>
      </c>
      <c r="E145" s="256">
        <v>0</v>
      </c>
      <c r="F145" s="256">
        <v>9.1999999999999993</v>
      </c>
      <c r="G145" s="256">
        <v>76.599999999999994</v>
      </c>
      <c r="H145" s="256">
        <v>0.7</v>
      </c>
      <c r="I145" s="256">
        <v>179.1</v>
      </c>
    </row>
    <row r="146" spans="1:9" x14ac:dyDescent="0.25">
      <c r="A146" s="302"/>
      <c r="C146" s="198">
        <v>44598.375</v>
      </c>
      <c r="D146" s="256">
        <v>485.2</v>
      </c>
      <c r="E146" s="256">
        <v>0</v>
      </c>
      <c r="F146" s="256">
        <v>9.8000000000000007</v>
      </c>
      <c r="G146" s="256">
        <v>74.8</v>
      </c>
      <c r="H146" s="256">
        <v>0.8</v>
      </c>
      <c r="I146" s="256">
        <v>147.5</v>
      </c>
    </row>
    <row r="147" spans="1:9" x14ac:dyDescent="0.25">
      <c r="A147" s="302"/>
      <c r="C147" s="198">
        <v>44598.416666666672</v>
      </c>
      <c r="D147" s="256">
        <v>485.2</v>
      </c>
      <c r="E147" s="256">
        <v>1.8</v>
      </c>
      <c r="F147" s="256">
        <v>9.6</v>
      </c>
      <c r="G147" s="256">
        <v>77.2</v>
      </c>
      <c r="H147" s="256">
        <v>0.7</v>
      </c>
      <c r="I147" s="256">
        <v>111.6</v>
      </c>
    </row>
    <row r="148" spans="1:9" x14ac:dyDescent="0.25">
      <c r="A148" s="302"/>
      <c r="C148" s="198">
        <v>44598.458333333328</v>
      </c>
      <c r="D148" s="256">
        <v>485.2</v>
      </c>
      <c r="E148" s="256">
        <v>0</v>
      </c>
      <c r="F148" s="256">
        <v>10.3</v>
      </c>
      <c r="G148" s="256">
        <v>72.599999999999994</v>
      </c>
      <c r="H148" s="256">
        <v>3.3</v>
      </c>
      <c r="I148" s="256">
        <v>105.3</v>
      </c>
    </row>
    <row r="149" spans="1:9" x14ac:dyDescent="0.25">
      <c r="A149" s="302"/>
      <c r="C149" s="198">
        <v>44598.5</v>
      </c>
      <c r="D149" s="256">
        <v>484.7</v>
      </c>
      <c r="E149" s="256">
        <v>0</v>
      </c>
      <c r="F149" s="256">
        <v>11.9</v>
      </c>
      <c r="G149" s="256">
        <v>63.9</v>
      </c>
      <c r="H149" s="256">
        <v>1.9</v>
      </c>
      <c r="I149" s="256">
        <v>104.9</v>
      </c>
    </row>
    <row r="150" spans="1:9" x14ac:dyDescent="0.25">
      <c r="A150" s="302"/>
      <c r="C150" s="198">
        <v>44598.541666666672</v>
      </c>
      <c r="D150" s="256">
        <v>484.2</v>
      </c>
      <c r="E150" s="256">
        <v>0</v>
      </c>
      <c r="F150" s="256">
        <v>12.1</v>
      </c>
      <c r="G150" s="256">
        <v>64.900000000000006</v>
      </c>
      <c r="H150" s="256">
        <v>1.8</v>
      </c>
      <c r="I150" s="256">
        <v>306.89999999999998</v>
      </c>
    </row>
    <row r="151" spans="1:9" x14ac:dyDescent="0.25">
      <c r="A151" s="302"/>
      <c r="C151" s="198">
        <v>44598.583333333328</v>
      </c>
      <c r="D151" s="256">
        <v>484.2</v>
      </c>
      <c r="E151" s="256">
        <v>1.2</v>
      </c>
      <c r="F151" s="256">
        <v>9.6999999999999993</v>
      </c>
      <c r="G151" s="256">
        <v>77.2</v>
      </c>
      <c r="H151" s="256">
        <v>2</v>
      </c>
      <c r="I151" s="256">
        <v>264.39999999999998</v>
      </c>
    </row>
    <row r="152" spans="1:9" x14ac:dyDescent="0.25">
      <c r="A152" s="302"/>
      <c r="C152" s="198">
        <v>44598.625</v>
      </c>
      <c r="D152" s="256">
        <v>483.9</v>
      </c>
      <c r="E152" s="256">
        <v>1.4</v>
      </c>
      <c r="F152" s="256">
        <v>8.6999999999999993</v>
      </c>
      <c r="G152" s="256">
        <v>81.3</v>
      </c>
      <c r="H152" s="256">
        <v>1.6</v>
      </c>
      <c r="I152" s="256">
        <v>247.5</v>
      </c>
    </row>
    <row r="153" spans="1:9" x14ac:dyDescent="0.25">
      <c r="A153" s="302"/>
      <c r="C153" s="198">
        <v>44598.666666666672</v>
      </c>
      <c r="D153" s="256">
        <v>483.6</v>
      </c>
      <c r="E153" s="256">
        <v>0</v>
      </c>
      <c r="F153" s="256">
        <v>10</v>
      </c>
      <c r="G153" s="256">
        <v>72.900000000000006</v>
      </c>
      <c r="H153" s="256">
        <v>0.6</v>
      </c>
      <c r="I153" s="256">
        <v>216.1</v>
      </c>
    </row>
    <row r="154" spans="1:9" x14ac:dyDescent="0.25">
      <c r="A154" s="302"/>
      <c r="C154" s="198">
        <v>44598.708333333328</v>
      </c>
      <c r="D154" s="256">
        <v>483.6</v>
      </c>
      <c r="E154" s="256">
        <v>0</v>
      </c>
      <c r="F154" s="256">
        <v>10.7</v>
      </c>
      <c r="G154" s="256">
        <v>67.5</v>
      </c>
      <c r="H154" s="256">
        <v>0.8</v>
      </c>
      <c r="I154" s="256">
        <v>245</v>
      </c>
    </row>
    <row r="155" spans="1:9" x14ac:dyDescent="0.25">
      <c r="A155" s="302"/>
      <c r="C155" s="198">
        <v>44598.75</v>
      </c>
      <c r="D155" s="256">
        <v>484.2</v>
      </c>
      <c r="E155" s="256">
        <v>0</v>
      </c>
      <c r="F155" s="256">
        <v>9.1</v>
      </c>
      <c r="G155" s="256">
        <v>76.3</v>
      </c>
      <c r="H155" s="256">
        <v>2</v>
      </c>
      <c r="I155" s="256">
        <v>197.8</v>
      </c>
    </row>
    <row r="156" spans="1:9" x14ac:dyDescent="0.25">
      <c r="A156" s="302"/>
      <c r="C156" s="198">
        <v>44598.791666666672</v>
      </c>
      <c r="D156" s="256">
        <v>484.8</v>
      </c>
      <c r="E156" s="256">
        <v>3.4</v>
      </c>
      <c r="F156" s="256">
        <v>7.7</v>
      </c>
      <c r="G156" s="256">
        <v>81.8</v>
      </c>
      <c r="H156" s="256">
        <v>1.9</v>
      </c>
      <c r="I156" s="256">
        <v>191.8</v>
      </c>
    </row>
    <row r="157" spans="1:9" x14ac:dyDescent="0.25">
      <c r="A157" s="302"/>
      <c r="C157" s="198">
        <v>44598.833333333328</v>
      </c>
      <c r="D157" s="256">
        <v>485.4</v>
      </c>
      <c r="E157" s="256">
        <v>2.2999999999999998</v>
      </c>
      <c r="F157" s="256">
        <v>6.9</v>
      </c>
      <c r="G157" s="256">
        <v>85.8</v>
      </c>
      <c r="H157" s="256">
        <v>1.4</v>
      </c>
      <c r="I157" s="256">
        <v>195.4</v>
      </c>
    </row>
    <row r="158" spans="1:9" x14ac:dyDescent="0.25">
      <c r="A158" s="302"/>
      <c r="C158" s="198">
        <v>44598.875</v>
      </c>
      <c r="D158" s="256">
        <v>485.9</v>
      </c>
      <c r="E158" s="256">
        <v>0.9</v>
      </c>
      <c r="F158" s="256">
        <v>6.6</v>
      </c>
      <c r="G158" s="256">
        <v>87.5</v>
      </c>
      <c r="H158" s="256">
        <v>0.7</v>
      </c>
      <c r="I158" s="256">
        <v>209.3</v>
      </c>
    </row>
    <row r="159" spans="1:9" x14ac:dyDescent="0.25">
      <c r="A159" s="302"/>
      <c r="C159" s="198">
        <v>44598.916666666672</v>
      </c>
      <c r="D159" s="256">
        <v>486.1</v>
      </c>
      <c r="E159" s="256">
        <v>0</v>
      </c>
      <c r="F159" s="256">
        <v>6.8</v>
      </c>
      <c r="G159" s="256">
        <v>85.7</v>
      </c>
      <c r="H159" s="256">
        <v>0.5</v>
      </c>
      <c r="I159" s="256">
        <v>172.3</v>
      </c>
    </row>
    <row r="160" spans="1:9" x14ac:dyDescent="0.25">
      <c r="A160" s="302"/>
      <c r="C160" s="198">
        <v>44598.958333333328</v>
      </c>
      <c r="D160" s="256">
        <v>486</v>
      </c>
      <c r="E160" s="256">
        <v>0</v>
      </c>
      <c r="F160" s="256">
        <v>6.8</v>
      </c>
      <c r="G160" s="256">
        <v>84.9</v>
      </c>
      <c r="H160" s="256">
        <v>0.3</v>
      </c>
      <c r="I160" s="256">
        <v>155.9</v>
      </c>
    </row>
    <row r="161" spans="1:9" x14ac:dyDescent="0.25">
      <c r="A161" s="302">
        <v>7</v>
      </c>
      <c r="C161" s="198">
        <v>44599</v>
      </c>
      <c r="D161" s="256">
        <v>485.7</v>
      </c>
      <c r="E161" s="256">
        <v>0.6</v>
      </c>
      <c r="F161" s="256">
        <v>6.5</v>
      </c>
      <c r="G161" s="256">
        <v>86.1</v>
      </c>
      <c r="H161" s="256">
        <v>0.4</v>
      </c>
      <c r="I161" s="256">
        <v>110</v>
      </c>
    </row>
    <row r="162" spans="1:9" x14ac:dyDescent="0.25">
      <c r="A162" s="302"/>
      <c r="C162" s="198">
        <v>44599.041666666672</v>
      </c>
      <c r="D162" s="256">
        <v>485.4</v>
      </c>
      <c r="E162" s="256">
        <v>0.6</v>
      </c>
      <c r="F162" s="256">
        <v>6.3</v>
      </c>
      <c r="G162" s="256">
        <v>86.8</v>
      </c>
      <c r="H162" s="256">
        <v>0.2</v>
      </c>
      <c r="I162" s="256">
        <v>137.4</v>
      </c>
    </row>
    <row r="163" spans="1:9" x14ac:dyDescent="0.25">
      <c r="A163" s="302"/>
      <c r="C163" s="198">
        <v>44599.083333333328</v>
      </c>
      <c r="D163" s="256">
        <v>485.1</v>
      </c>
      <c r="E163" s="256">
        <v>1.8</v>
      </c>
      <c r="F163" s="256">
        <v>6.1</v>
      </c>
      <c r="G163" s="256">
        <v>89.9</v>
      </c>
      <c r="H163" s="256">
        <v>0.4</v>
      </c>
      <c r="I163" s="256">
        <v>141.80000000000001</v>
      </c>
    </row>
    <row r="164" spans="1:9" x14ac:dyDescent="0.25">
      <c r="A164" s="302"/>
      <c r="C164" s="198">
        <v>44599.125</v>
      </c>
      <c r="D164" s="256">
        <v>485</v>
      </c>
      <c r="E164" s="256">
        <v>0.6</v>
      </c>
      <c r="F164" s="256">
        <v>6</v>
      </c>
      <c r="G164" s="256">
        <v>90.4</v>
      </c>
      <c r="H164" s="256">
        <v>0.4</v>
      </c>
      <c r="I164" s="256">
        <v>172.3</v>
      </c>
    </row>
    <row r="165" spans="1:9" x14ac:dyDescent="0.25">
      <c r="A165" s="302"/>
      <c r="C165" s="198">
        <v>44599.166666666672</v>
      </c>
      <c r="D165" s="256">
        <v>484.9</v>
      </c>
      <c r="E165" s="256">
        <v>0</v>
      </c>
      <c r="F165" s="256">
        <v>6</v>
      </c>
      <c r="G165" s="256">
        <v>89.1</v>
      </c>
      <c r="H165" s="256">
        <v>0.5</v>
      </c>
      <c r="I165" s="256">
        <v>181.7</v>
      </c>
    </row>
    <row r="166" spans="1:9" x14ac:dyDescent="0.25">
      <c r="A166" s="302"/>
      <c r="C166" s="198">
        <v>44599.208333333328</v>
      </c>
      <c r="D166" s="256">
        <v>485</v>
      </c>
      <c r="E166" s="256">
        <v>0</v>
      </c>
      <c r="F166" s="256">
        <v>5.9</v>
      </c>
      <c r="G166" s="256">
        <v>88.3</v>
      </c>
      <c r="H166" s="256">
        <v>0.7</v>
      </c>
      <c r="I166" s="256">
        <v>207.5</v>
      </c>
    </row>
    <row r="167" spans="1:9" x14ac:dyDescent="0.25">
      <c r="A167" s="302"/>
      <c r="C167" s="198">
        <v>44599.25</v>
      </c>
      <c r="D167" s="256">
        <v>485.4</v>
      </c>
      <c r="E167" s="256">
        <v>0</v>
      </c>
      <c r="F167" s="256">
        <v>6</v>
      </c>
      <c r="G167" s="256">
        <v>86.4</v>
      </c>
      <c r="H167" s="256">
        <v>0.6</v>
      </c>
      <c r="I167" s="256">
        <v>151</v>
      </c>
    </row>
    <row r="168" spans="1:9" x14ac:dyDescent="0.25">
      <c r="A168" s="302"/>
      <c r="C168" s="198">
        <v>44599.291666666672</v>
      </c>
      <c r="D168" s="256">
        <v>485.9</v>
      </c>
      <c r="E168" s="256">
        <v>0</v>
      </c>
      <c r="F168" s="256">
        <v>6.6</v>
      </c>
      <c r="G168" s="256">
        <v>82.6</v>
      </c>
      <c r="H168" s="256">
        <v>0.7</v>
      </c>
      <c r="I168" s="256">
        <v>170.5</v>
      </c>
    </row>
    <row r="169" spans="1:9" x14ac:dyDescent="0.25">
      <c r="A169" s="302"/>
      <c r="C169" s="198">
        <v>44599.333333333328</v>
      </c>
      <c r="D169" s="256">
        <v>486</v>
      </c>
      <c r="E169" s="256">
        <v>0</v>
      </c>
      <c r="F169" s="256">
        <v>7.8</v>
      </c>
      <c r="G169" s="256">
        <v>76.099999999999994</v>
      </c>
      <c r="H169" s="256">
        <v>0.8</v>
      </c>
      <c r="I169" s="256">
        <v>142.80000000000001</v>
      </c>
    </row>
    <row r="170" spans="1:9" x14ac:dyDescent="0.25">
      <c r="A170" s="302"/>
      <c r="C170" s="198">
        <v>44599.375</v>
      </c>
      <c r="D170" s="256">
        <v>486.1</v>
      </c>
      <c r="E170" s="256">
        <v>0</v>
      </c>
      <c r="F170" s="256">
        <v>9.1</v>
      </c>
      <c r="G170" s="256">
        <v>68.900000000000006</v>
      </c>
      <c r="H170" s="256">
        <v>1</v>
      </c>
      <c r="I170" s="256">
        <v>181.4</v>
      </c>
    </row>
    <row r="171" spans="1:9" x14ac:dyDescent="0.25">
      <c r="A171" s="302"/>
      <c r="C171" s="198">
        <v>44599.416666666672</v>
      </c>
      <c r="D171" s="256">
        <v>486</v>
      </c>
      <c r="E171" s="256">
        <v>0</v>
      </c>
      <c r="F171" s="256">
        <v>10</v>
      </c>
      <c r="G171" s="256">
        <v>66.7</v>
      </c>
      <c r="H171" s="256">
        <v>0.8</v>
      </c>
      <c r="I171" s="256">
        <v>192.3</v>
      </c>
    </row>
    <row r="172" spans="1:9" x14ac:dyDescent="0.25">
      <c r="A172" s="302"/>
      <c r="C172" s="198">
        <v>44599.458333333328</v>
      </c>
      <c r="D172" s="256">
        <v>485.8</v>
      </c>
      <c r="E172" s="256">
        <v>0</v>
      </c>
      <c r="F172" s="256">
        <v>10.7</v>
      </c>
      <c r="G172" s="256">
        <v>66.5</v>
      </c>
      <c r="H172" s="256">
        <v>0.5</v>
      </c>
      <c r="I172" s="256">
        <v>180.5</v>
      </c>
    </row>
    <row r="173" spans="1:9" x14ac:dyDescent="0.25">
      <c r="A173" s="302"/>
      <c r="C173" s="198">
        <v>44599.5</v>
      </c>
      <c r="D173" s="256">
        <v>485.3</v>
      </c>
      <c r="E173" s="256">
        <v>0</v>
      </c>
      <c r="F173" s="256">
        <v>11.4</v>
      </c>
      <c r="G173" s="256">
        <v>65.400000000000006</v>
      </c>
      <c r="H173" s="256">
        <v>0.8</v>
      </c>
      <c r="I173" s="256">
        <v>151.1</v>
      </c>
    </row>
    <row r="174" spans="1:9" x14ac:dyDescent="0.25">
      <c r="A174" s="302"/>
      <c r="C174" s="198">
        <v>44599.541666666672</v>
      </c>
      <c r="D174" s="256">
        <v>484.7</v>
      </c>
      <c r="E174" s="256">
        <v>0</v>
      </c>
      <c r="F174" s="256">
        <v>12.4</v>
      </c>
      <c r="G174" s="256">
        <v>63.5</v>
      </c>
      <c r="H174" s="256">
        <v>1</v>
      </c>
      <c r="I174" s="256">
        <v>159.1</v>
      </c>
    </row>
    <row r="175" spans="1:9" x14ac:dyDescent="0.25">
      <c r="A175" s="302"/>
      <c r="C175" s="198">
        <v>44599.583333333328</v>
      </c>
      <c r="D175" s="256">
        <v>484.2</v>
      </c>
      <c r="E175" s="256">
        <v>0.5</v>
      </c>
      <c r="F175" s="256">
        <v>12.2</v>
      </c>
      <c r="G175" s="256">
        <v>65.400000000000006</v>
      </c>
      <c r="H175" s="256">
        <v>1.4</v>
      </c>
      <c r="I175" s="256">
        <v>187.7</v>
      </c>
    </row>
    <row r="176" spans="1:9" x14ac:dyDescent="0.25">
      <c r="A176" s="302"/>
      <c r="C176" s="198">
        <v>44599.625</v>
      </c>
      <c r="D176" s="256">
        <v>483.7</v>
      </c>
      <c r="E176" s="256">
        <v>0</v>
      </c>
      <c r="F176" s="256">
        <v>12.2</v>
      </c>
      <c r="G176" s="256">
        <v>65.900000000000006</v>
      </c>
      <c r="H176" s="256">
        <v>0.8</v>
      </c>
      <c r="I176" s="256">
        <v>345.6</v>
      </c>
    </row>
    <row r="177" spans="1:9" x14ac:dyDescent="0.25">
      <c r="A177" s="302"/>
      <c r="C177" s="198">
        <v>44599.666666666672</v>
      </c>
      <c r="D177" s="256">
        <v>483.4</v>
      </c>
      <c r="E177" s="256">
        <v>0</v>
      </c>
      <c r="F177" s="256">
        <v>13.3</v>
      </c>
      <c r="G177" s="256">
        <v>64.900000000000006</v>
      </c>
      <c r="H177" s="256">
        <v>1.8</v>
      </c>
      <c r="I177" s="256">
        <v>24.4</v>
      </c>
    </row>
    <row r="178" spans="1:9" x14ac:dyDescent="0.25">
      <c r="A178" s="302"/>
      <c r="C178" s="198">
        <v>44599.708333333328</v>
      </c>
      <c r="D178" s="256">
        <v>483.5</v>
      </c>
      <c r="E178" s="256">
        <v>0</v>
      </c>
      <c r="F178" s="256">
        <v>11.5</v>
      </c>
      <c r="G178" s="256">
        <v>71.400000000000006</v>
      </c>
      <c r="H178" s="256">
        <v>2.4</v>
      </c>
      <c r="I178" s="256">
        <v>40</v>
      </c>
    </row>
    <row r="179" spans="1:9" x14ac:dyDescent="0.25">
      <c r="A179" s="302"/>
      <c r="C179" s="198">
        <v>44599.75</v>
      </c>
      <c r="D179" s="256">
        <v>484</v>
      </c>
      <c r="E179" s="256">
        <v>0</v>
      </c>
      <c r="F179" s="256">
        <v>10.3</v>
      </c>
      <c r="G179" s="256">
        <v>74.099999999999994</v>
      </c>
      <c r="H179" s="256">
        <v>2</v>
      </c>
      <c r="I179" s="256">
        <v>54.9</v>
      </c>
    </row>
    <row r="180" spans="1:9" x14ac:dyDescent="0.25">
      <c r="A180" s="302"/>
      <c r="C180" s="198">
        <v>44599.791666666672</v>
      </c>
      <c r="D180" s="256">
        <v>484.5</v>
      </c>
      <c r="E180" s="256">
        <v>0</v>
      </c>
      <c r="F180" s="256">
        <v>10.199999999999999</v>
      </c>
      <c r="G180" s="256">
        <v>75.3</v>
      </c>
      <c r="H180" s="256">
        <v>1.1000000000000001</v>
      </c>
      <c r="I180" s="256">
        <v>58.4</v>
      </c>
    </row>
    <row r="181" spans="1:9" x14ac:dyDescent="0.25">
      <c r="A181" s="302"/>
      <c r="C181" s="198">
        <v>44599.833333333328</v>
      </c>
      <c r="D181" s="256">
        <v>484.9</v>
      </c>
      <c r="E181" s="256">
        <v>0</v>
      </c>
      <c r="F181" s="256">
        <v>10</v>
      </c>
      <c r="G181" s="256">
        <v>75</v>
      </c>
      <c r="H181" s="256">
        <v>1</v>
      </c>
      <c r="I181" s="256">
        <v>96.7</v>
      </c>
    </row>
    <row r="182" spans="1:9" x14ac:dyDescent="0.25">
      <c r="A182" s="302"/>
      <c r="C182" s="198">
        <v>44599.875</v>
      </c>
      <c r="D182" s="256">
        <v>485.3</v>
      </c>
      <c r="E182" s="256">
        <v>0</v>
      </c>
      <c r="F182" s="256">
        <v>9.8000000000000007</v>
      </c>
      <c r="G182" s="256">
        <v>77.400000000000006</v>
      </c>
      <c r="H182" s="256">
        <v>1.2</v>
      </c>
      <c r="I182" s="256">
        <v>12.3</v>
      </c>
    </row>
    <row r="183" spans="1:9" x14ac:dyDescent="0.25">
      <c r="A183" s="302"/>
      <c r="C183" s="198">
        <v>44599.916666666672</v>
      </c>
      <c r="D183" s="256">
        <v>485.6</v>
      </c>
      <c r="E183" s="256">
        <v>0</v>
      </c>
      <c r="F183" s="256">
        <v>9.1999999999999993</v>
      </c>
      <c r="G183" s="256">
        <v>78.5</v>
      </c>
      <c r="H183" s="256">
        <v>1.9</v>
      </c>
      <c r="I183" s="256">
        <v>47.6</v>
      </c>
    </row>
    <row r="184" spans="1:9" x14ac:dyDescent="0.25">
      <c r="A184" s="302"/>
      <c r="C184" s="198">
        <v>44599.958333333328</v>
      </c>
      <c r="D184" s="256">
        <v>485.5</v>
      </c>
      <c r="E184" s="256">
        <v>0</v>
      </c>
      <c r="F184" s="256">
        <v>9.1</v>
      </c>
      <c r="G184" s="256">
        <v>76.8</v>
      </c>
      <c r="H184" s="256">
        <v>1.4</v>
      </c>
      <c r="I184" s="256">
        <v>50.4</v>
      </c>
    </row>
    <row r="185" spans="1:9" x14ac:dyDescent="0.25">
      <c r="A185" s="302">
        <v>8</v>
      </c>
      <c r="C185" s="198">
        <v>44600</v>
      </c>
      <c r="D185" s="256">
        <v>485.3</v>
      </c>
      <c r="E185" s="256">
        <v>0</v>
      </c>
      <c r="F185" s="256">
        <v>8.6999999999999993</v>
      </c>
      <c r="G185" s="256">
        <v>78.3</v>
      </c>
      <c r="H185" s="256">
        <v>1.1000000000000001</v>
      </c>
      <c r="I185" s="256">
        <v>157.9</v>
      </c>
    </row>
    <row r="186" spans="1:9" x14ac:dyDescent="0.25">
      <c r="A186" s="302"/>
      <c r="C186" s="198">
        <v>44600.041666666672</v>
      </c>
      <c r="D186" s="256">
        <v>485</v>
      </c>
      <c r="E186" s="256">
        <v>0</v>
      </c>
      <c r="F186" s="256">
        <v>8</v>
      </c>
      <c r="G186" s="256">
        <v>78.599999999999994</v>
      </c>
      <c r="H186" s="256">
        <v>1</v>
      </c>
      <c r="I186" s="256">
        <v>269.2</v>
      </c>
    </row>
    <row r="187" spans="1:9" x14ac:dyDescent="0.25">
      <c r="A187" s="302"/>
      <c r="C187" s="198">
        <v>44600.083333333328</v>
      </c>
      <c r="D187" s="256">
        <v>484.6</v>
      </c>
      <c r="E187" s="256">
        <v>0</v>
      </c>
      <c r="F187" s="256">
        <v>8</v>
      </c>
      <c r="G187" s="256">
        <v>79.2</v>
      </c>
      <c r="H187" s="256">
        <v>0.8</v>
      </c>
      <c r="I187" s="256">
        <v>268.60000000000002</v>
      </c>
    </row>
    <row r="188" spans="1:9" x14ac:dyDescent="0.25">
      <c r="A188" s="302"/>
      <c r="C188" s="198">
        <v>44600.125</v>
      </c>
      <c r="D188" s="256">
        <v>484.4</v>
      </c>
      <c r="E188" s="256">
        <v>0</v>
      </c>
      <c r="F188" s="256">
        <v>7.7</v>
      </c>
      <c r="G188" s="256">
        <v>78.900000000000006</v>
      </c>
      <c r="H188" s="256">
        <v>1</v>
      </c>
      <c r="I188" s="256">
        <v>281.5</v>
      </c>
    </row>
    <row r="189" spans="1:9" x14ac:dyDescent="0.25">
      <c r="A189" s="302"/>
      <c r="C189" s="198">
        <v>44600.166666666672</v>
      </c>
      <c r="D189" s="256">
        <v>484.4</v>
      </c>
      <c r="E189" s="256">
        <v>0</v>
      </c>
      <c r="F189" s="256">
        <v>7.8</v>
      </c>
      <c r="G189" s="256">
        <v>78.5</v>
      </c>
      <c r="H189" s="256">
        <v>0.4</v>
      </c>
      <c r="I189" s="256">
        <v>293</v>
      </c>
    </row>
    <row r="190" spans="1:9" x14ac:dyDescent="0.25">
      <c r="A190" s="302"/>
      <c r="C190" s="198">
        <v>44600.208333333328</v>
      </c>
      <c r="D190" s="256">
        <v>484.5</v>
      </c>
      <c r="E190" s="256">
        <v>0</v>
      </c>
      <c r="F190" s="256">
        <v>7.9</v>
      </c>
      <c r="G190" s="256">
        <v>78.5</v>
      </c>
      <c r="H190" s="256">
        <v>0.2</v>
      </c>
      <c r="I190" s="256">
        <v>309.39999999999998</v>
      </c>
    </row>
    <row r="191" spans="1:9" x14ac:dyDescent="0.25">
      <c r="A191" s="302"/>
      <c r="C191" s="198">
        <v>44600.25</v>
      </c>
      <c r="D191" s="256">
        <v>484.9</v>
      </c>
      <c r="E191" s="256">
        <v>0</v>
      </c>
      <c r="F191" s="256">
        <v>8</v>
      </c>
      <c r="G191" s="256">
        <v>79.900000000000006</v>
      </c>
      <c r="H191" s="256">
        <v>0.5</v>
      </c>
      <c r="I191" s="256">
        <v>159.30000000000001</v>
      </c>
    </row>
    <row r="192" spans="1:9" x14ac:dyDescent="0.25">
      <c r="A192" s="302"/>
      <c r="C192" s="198">
        <v>44600.291666666672</v>
      </c>
      <c r="D192" s="256">
        <v>485.4</v>
      </c>
      <c r="E192" s="256">
        <v>0</v>
      </c>
      <c r="F192" s="256">
        <v>8.3000000000000007</v>
      </c>
      <c r="G192" s="256">
        <v>79.400000000000006</v>
      </c>
      <c r="H192" s="256">
        <v>0.6</v>
      </c>
      <c r="I192" s="256">
        <v>163.30000000000001</v>
      </c>
    </row>
    <row r="193" spans="1:9" x14ac:dyDescent="0.25">
      <c r="A193" s="302"/>
      <c r="C193" s="198">
        <v>44600.333333333328</v>
      </c>
      <c r="D193" s="256">
        <v>485.7</v>
      </c>
      <c r="E193" s="256">
        <v>0</v>
      </c>
      <c r="F193" s="256">
        <v>9.6</v>
      </c>
      <c r="G193" s="256">
        <v>75.099999999999994</v>
      </c>
      <c r="H193" s="256">
        <v>0.9</v>
      </c>
      <c r="I193" s="256">
        <v>162.1</v>
      </c>
    </row>
    <row r="194" spans="1:9" x14ac:dyDescent="0.25">
      <c r="A194" s="302"/>
      <c r="C194" s="198">
        <v>44600.375</v>
      </c>
      <c r="D194" s="256">
        <v>485.8</v>
      </c>
      <c r="E194" s="256">
        <v>0</v>
      </c>
      <c r="F194" s="256">
        <v>10.9</v>
      </c>
      <c r="G194" s="256">
        <v>67.400000000000006</v>
      </c>
      <c r="H194" s="256">
        <v>1</v>
      </c>
      <c r="I194" s="256">
        <v>140.80000000000001</v>
      </c>
    </row>
    <row r="195" spans="1:9" x14ac:dyDescent="0.25">
      <c r="A195" s="302"/>
      <c r="C195" s="198">
        <v>44600.416666666672</v>
      </c>
      <c r="D195" s="256">
        <v>485.5</v>
      </c>
      <c r="E195" s="256">
        <v>0</v>
      </c>
      <c r="F195" s="256">
        <v>12.4</v>
      </c>
      <c r="G195" s="256">
        <v>63.7</v>
      </c>
      <c r="H195" s="256">
        <v>1.1000000000000001</v>
      </c>
      <c r="I195" s="256">
        <v>142.1</v>
      </c>
    </row>
    <row r="196" spans="1:9" x14ac:dyDescent="0.25">
      <c r="A196" s="302"/>
      <c r="C196" s="198">
        <v>44600.458333333328</v>
      </c>
      <c r="D196" s="256">
        <v>485</v>
      </c>
      <c r="E196" s="256">
        <v>0</v>
      </c>
      <c r="F196" s="256">
        <v>13.5</v>
      </c>
      <c r="G196" s="256">
        <v>60.6</v>
      </c>
      <c r="H196" s="256">
        <v>1.4</v>
      </c>
      <c r="I196" s="256">
        <v>149.1</v>
      </c>
    </row>
    <row r="197" spans="1:9" x14ac:dyDescent="0.25">
      <c r="A197" s="302"/>
      <c r="C197" s="198">
        <v>44600.5</v>
      </c>
      <c r="D197" s="256">
        <v>484.4</v>
      </c>
      <c r="E197" s="256">
        <v>0</v>
      </c>
      <c r="F197" s="256">
        <v>14.2</v>
      </c>
      <c r="G197" s="256">
        <v>59.4</v>
      </c>
      <c r="H197" s="256">
        <v>2</v>
      </c>
      <c r="I197" s="256">
        <v>189</v>
      </c>
    </row>
    <row r="198" spans="1:9" x14ac:dyDescent="0.25">
      <c r="A198" s="302"/>
      <c r="C198" s="198">
        <v>44600.541666666672</v>
      </c>
      <c r="D198" s="256">
        <v>483.7</v>
      </c>
      <c r="E198" s="256">
        <v>0</v>
      </c>
      <c r="F198" s="256">
        <v>16</v>
      </c>
      <c r="G198" s="256">
        <v>54</v>
      </c>
      <c r="H198" s="256">
        <v>1.6</v>
      </c>
      <c r="I198" s="256">
        <v>171.2</v>
      </c>
    </row>
    <row r="199" spans="1:9" x14ac:dyDescent="0.25">
      <c r="A199" s="302"/>
      <c r="C199" s="198">
        <v>44600.583333333328</v>
      </c>
      <c r="D199" s="256">
        <v>483.3</v>
      </c>
      <c r="E199" s="256">
        <v>0</v>
      </c>
      <c r="F199" s="256">
        <v>16.100000000000001</v>
      </c>
      <c r="G199" s="256">
        <v>54.2</v>
      </c>
      <c r="H199" s="256">
        <v>2.4</v>
      </c>
      <c r="I199" s="256">
        <v>46.3</v>
      </c>
    </row>
    <row r="200" spans="1:9" x14ac:dyDescent="0.25">
      <c r="A200" s="302"/>
      <c r="C200" s="198">
        <v>44600.625</v>
      </c>
      <c r="D200" s="256">
        <v>482.9</v>
      </c>
      <c r="E200" s="256">
        <v>0</v>
      </c>
      <c r="F200" s="256">
        <v>15.2</v>
      </c>
      <c r="G200" s="256">
        <v>55.4</v>
      </c>
      <c r="H200" s="256">
        <v>2.4</v>
      </c>
      <c r="I200" s="256">
        <v>54.4</v>
      </c>
    </row>
    <row r="201" spans="1:9" x14ac:dyDescent="0.25">
      <c r="A201" s="302"/>
      <c r="C201" s="198">
        <v>44600.666666666672</v>
      </c>
      <c r="D201" s="256">
        <v>483</v>
      </c>
      <c r="E201" s="256">
        <v>0</v>
      </c>
      <c r="F201" s="256">
        <v>13.6</v>
      </c>
      <c r="G201" s="256">
        <v>61.3</v>
      </c>
      <c r="H201" s="256">
        <v>2.1</v>
      </c>
      <c r="I201" s="256">
        <v>66.3</v>
      </c>
    </row>
    <row r="202" spans="1:9" x14ac:dyDescent="0.25">
      <c r="A202" s="302"/>
      <c r="C202" s="198">
        <v>44600.708333333328</v>
      </c>
      <c r="D202" s="256">
        <v>483.8</v>
      </c>
      <c r="E202" s="256">
        <v>1.8</v>
      </c>
      <c r="F202" s="256">
        <v>9.9</v>
      </c>
      <c r="G202" s="256">
        <v>77.099999999999994</v>
      </c>
      <c r="H202" s="256">
        <v>0.9</v>
      </c>
      <c r="I202" s="256">
        <v>274.89999999999998</v>
      </c>
    </row>
    <row r="203" spans="1:9" x14ac:dyDescent="0.25">
      <c r="A203" s="302"/>
      <c r="C203" s="198">
        <v>44600.75</v>
      </c>
      <c r="D203" s="256">
        <v>484.2</v>
      </c>
      <c r="E203" s="256">
        <v>0.6</v>
      </c>
      <c r="F203" s="256">
        <v>8.9</v>
      </c>
      <c r="G203" s="256">
        <v>80.7</v>
      </c>
      <c r="H203" s="256">
        <v>0.5</v>
      </c>
      <c r="I203" s="256">
        <v>209.9</v>
      </c>
    </row>
    <row r="204" spans="1:9" x14ac:dyDescent="0.25">
      <c r="A204" s="302"/>
      <c r="C204" s="198">
        <v>44600.791666666672</v>
      </c>
      <c r="D204" s="256">
        <v>484.6</v>
      </c>
      <c r="E204" s="256">
        <v>0</v>
      </c>
      <c r="F204" s="256">
        <v>9.1</v>
      </c>
      <c r="G204" s="256">
        <v>80.099999999999994</v>
      </c>
      <c r="H204" s="256">
        <v>0.8</v>
      </c>
      <c r="I204" s="256">
        <v>243.2</v>
      </c>
    </row>
    <row r="205" spans="1:9" x14ac:dyDescent="0.25">
      <c r="A205" s="302"/>
      <c r="C205" s="198">
        <v>44600.833333333328</v>
      </c>
      <c r="D205" s="256">
        <v>485.1</v>
      </c>
      <c r="E205" s="256">
        <v>0</v>
      </c>
      <c r="F205" s="256">
        <v>8.8000000000000007</v>
      </c>
      <c r="G205" s="256">
        <v>82</v>
      </c>
      <c r="H205" s="256">
        <v>1.3</v>
      </c>
      <c r="I205" s="256">
        <v>187.3</v>
      </c>
    </row>
    <row r="206" spans="1:9" x14ac:dyDescent="0.25">
      <c r="A206" s="302"/>
      <c r="C206" s="198">
        <v>44600.875</v>
      </c>
      <c r="D206" s="256">
        <v>485.4</v>
      </c>
      <c r="E206" s="256">
        <v>0</v>
      </c>
      <c r="F206" s="256">
        <v>8.6</v>
      </c>
      <c r="G206" s="256">
        <v>81.8</v>
      </c>
      <c r="H206" s="256">
        <v>0.5</v>
      </c>
      <c r="I206" s="256">
        <v>106.9</v>
      </c>
    </row>
    <row r="207" spans="1:9" x14ac:dyDescent="0.25">
      <c r="A207" s="302"/>
      <c r="C207" s="198">
        <v>44600.916666666672</v>
      </c>
      <c r="D207" s="256">
        <v>485.3</v>
      </c>
      <c r="E207" s="256">
        <v>0</v>
      </c>
      <c r="F207" s="256">
        <v>8.5</v>
      </c>
      <c r="G207" s="256">
        <v>81.599999999999994</v>
      </c>
      <c r="H207" s="256">
        <v>0.3</v>
      </c>
      <c r="I207" s="256">
        <v>164.9</v>
      </c>
    </row>
    <row r="208" spans="1:9" x14ac:dyDescent="0.25">
      <c r="A208" s="302"/>
      <c r="C208" s="198">
        <v>44600.958333333328</v>
      </c>
      <c r="D208" s="256">
        <v>485.3</v>
      </c>
      <c r="E208" s="256">
        <v>0</v>
      </c>
      <c r="F208" s="256">
        <v>8.5</v>
      </c>
      <c r="G208" s="256">
        <v>81.3</v>
      </c>
      <c r="H208" s="256">
        <v>0.2</v>
      </c>
      <c r="I208" s="256">
        <v>182.5</v>
      </c>
    </row>
    <row r="209" spans="1:9" x14ac:dyDescent="0.25">
      <c r="A209" s="302">
        <v>9</v>
      </c>
      <c r="C209" s="198">
        <v>44601</v>
      </c>
      <c r="D209" s="256">
        <v>484.9</v>
      </c>
      <c r="E209" s="256">
        <v>0</v>
      </c>
      <c r="F209" s="256">
        <v>8.5</v>
      </c>
      <c r="G209" s="256">
        <v>80.599999999999994</v>
      </c>
      <c r="H209" s="256">
        <v>1.4</v>
      </c>
      <c r="I209" s="256">
        <v>246.5</v>
      </c>
    </row>
    <row r="210" spans="1:9" x14ac:dyDescent="0.25">
      <c r="A210" s="302"/>
      <c r="C210" s="198">
        <v>44601.041666666672</v>
      </c>
      <c r="D210" s="256">
        <v>484.6</v>
      </c>
      <c r="E210" s="256">
        <v>0</v>
      </c>
      <c r="F210" s="256">
        <v>8.4</v>
      </c>
      <c r="G210" s="256">
        <v>79.2</v>
      </c>
      <c r="H210" s="256">
        <v>0.3</v>
      </c>
      <c r="I210" s="256">
        <v>122.9</v>
      </c>
    </row>
    <row r="211" spans="1:9" x14ac:dyDescent="0.25">
      <c r="A211" s="302"/>
      <c r="C211" s="198">
        <v>44601.083333333328</v>
      </c>
      <c r="D211" s="256">
        <v>484.2</v>
      </c>
      <c r="E211" s="256">
        <v>0</v>
      </c>
      <c r="F211" s="256">
        <v>8.1999999999999993</v>
      </c>
      <c r="G211" s="256">
        <v>82.1</v>
      </c>
      <c r="H211" s="256">
        <v>0.6</v>
      </c>
      <c r="I211" s="256">
        <v>145.19999999999999</v>
      </c>
    </row>
    <row r="212" spans="1:9" x14ac:dyDescent="0.25">
      <c r="A212" s="302"/>
      <c r="C212" s="198">
        <v>44601.125</v>
      </c>
      <c r="D212" s="256">
        <v>483.8</v>
      </c>
      <c r="E212" s="256">
        <v>0</v>
      </c>
      <c r="F212" s="256">
        <v>8</v>
      </c>
      <c r="G212" s="256">
        <v>83.7</v>
      </c>
      <c r="H212" s="256">
        <v>0.8</v>
      </c>
      <c r="I212" s="256">
        <v>137.19999999999999</v>
      </c>
    </row>
    <row r="213" spans="1:9" x14ac:dyDescent="0.25">
      <c r="A213" s="302"/>
      <c r="C213" s="198">
        <v>44601.166666666672</v>
      </c>
      <c r="D213" s="256">
        <v>483.9</v>
      </c>
      <c r="E213" s="256">
        <v>0</v>
      </c>
      <c r="F213" s="256">
        <v>7.8</v>
      </c>
      <c r="G213" s="256">
        <v>85.1</v>
      </c>
      <c r="H213" s="256">
        <v>1</v>
      </c>
      <c r="I213" s="256">
        <v>111.9</v>
      </c>
    </row>
    <row r="214" spans="1:9" x14ac:dyDescent="0.25">
      <c r="A214" s="302"/>
      <c r="C214" s="198">
        <v>44601.208333333328</v>
      </c>
      <c r="D214" s="256">
        <v>484</v>
      </c>
      <c r="E214" s="256">
        <v>0</v>
      </c>
      <c r="F214" s="256">
        <v>7.9</v>
      </c>
      <c r="G214" s="256">
        <v>84.8</v>
      </c>
      <c r="H214" s="256">
        <v>0.6</v>
      </c>
      <c r="I214" s="256">
        <v>140.9</v>
      </c>
    </row>
    <row r="215" spans="1:9" x14ac:dyDescent="0.25">
      <c r="A215" s="302"/>
      <c r="C215" s="198">
        <v>44601.25</v>
      </c>
      <c r="D215" s="256">
        <v>484.2</v>
      </c>
      <c r="E215" s="256">
        <v>0</v>
      </c>
      <c r="F215" s="256">
        <v>7.9</v>
      </c>
      <c r="G215" s="256">
        <v>86.1</v>
      </c>
      <c r="H215" s="256">
        <v>0.8</v>
      </c>
      <c r="I215" s="256">
        <v>123.2</v>
      </c>
    </row>
    <row r="216" spans="1:9" x14ac:dyDescent="0.25">
      <c r="A216" s="302"/>
      <c r="C216" s="198">
        <v>44601.291666666672</v>
      </c>
      <c r="D216" s="256">
        <v>484.6</v>
      </c>
      <c r="E216" s="256">
        <v>0</v>
      </c>
      <c r="F216" s="256">
        <v>8.1999999999999993</v>
      </c>
      <c r="G216" s="256">
        <v>85</v>
      </c>
      <c r="H216" s="256">
        <v>0.9</v>
      </c>
      <c r="I216" s="256">
        <v>142.1</v>
      </c>
    </row>
    <row r="217" spans="1:9" x14ac:dyDescent="0.25">
      <c r="A217" s="302"/>
      <c r="C217" s="198">
        <v>44601.333333333328</v>
      </c>
      <c r="D217" s="256">
        <v>484.7</v>
      </c>
      <c r="E217" s="256">
        <v>0</v>
      </c>
      <c r="F217" s="256">
        <v>9.4</v>
      </c>
      <c r="G217" s="256">
        <v>78.099999999999994</v>
      </c>
      <c r="H217" s="256">
        <v>0.8</v>
      </c>
      <c r="I217" s="256">
        <v>126.3</v>
      </c>
    </row>
    <row r="218" spans="1:9" x14ac:dyDescent="0.25">
      <c r="A218" s="302"/>
      <c r="C218" s="198">
        <v>44601.375</v>
      </c>
      <c r="D218" s="256">
        <v>484.8</v>
      </c>
      <c r="E218" s="256">
        <v>0</v>
      </c>
      <c r="F218" s="256">
        <v>10.9</v>
      </c>
      <c r="G218" s="256">
        <v>71.400000000000006</v>
      </c>
      <c r="H218" s="256">
        <v>0.9</v>
      </c>
      <c r="I218" s="256">
        <v>170.4</v>
      </c>
    </row>
    <row r="219" spans="1:9" x14ac:dyDescent="0.25">
      <c r="A219" s="302"/>
      <c r="C219" s="198">
        <v>44601.416666666672</v>
      </c>
      <c r="D219" s="256">
        <v>484.5</v>
      </c>
      <c r="E219" s="256">
        <v>0</v>
      </c>
      <c r="F219" s="256">
        <v>12.9</v>
      </c>
      <c r="G219" s="256">
        <v>63.5</v>
      </c>
      <c r="H219" s="256">
        <v>1.4</v>
      </c>
      <c r="I219" s="256">
        <v>116.4</v>
      </c>
    </row>
    <row r="220" spans="1:9" x14ac:dyDescent="0.25">
      <c r="A220" s="302"/>
      <c r="C220" s="198">
        <v>44601.458333333328</v>
      </c>
      <c r="D220" s="256">
        <v>484.2</v>
      </c>
      <c r="E220" s="256">
        <v>0</v>
      </c>
      <c r="F220" s="256">
        <v>15</v>
      </c>
      <c r="G220" s="256">
        <v>54.3</v>
      </c>
      <c r="H220" s="256">
        <v>2</v>
      </c>
      <c r="I220" s="256">
        <v>71</v>
      </c>
    </row>
    <row r="221" spans="1:9" x14ac:dyDescent="0.25">
      <c r="A221" s="302"/>
      <c r="C221" s="198">
        <v>44601.5</v>
      </c>
      <c r="D221" s="256">
        <v>483.7</v>
      </c>
      <c r="E221" s="256">
        <v>0</v>
      </c>
      <c r="F221" s="256">
        <v>16.100000000000001</v>
      </c>
      <c r="G221" s="256">
        <v>48.7</v>
      </c>
      <c r="H221" s="256">
        <v>2.1</v>
      </c>
      <c r="I221" s="256">
        <v>94.9</v>
      </c>
    </row>
    <row r="222" spans="1:9" x14ac:dyDescent="0.25">
      <c r="A222" s="302"/>
      <c r="C222" s="198">
        <v>44601.541666666672</v>
      </c>
      <c r="D222" s="256">
        <v>483.1</v>
      </c>
      <c r="E222" s="256">
        <v>0</v>
      </c>
      <c r="F222" s="256">
        <v>16.100000000000001</v>
      </c>
      <c r="G222" s="256">
        <v>49.5</v>
      </c>
      <c r="H222" s="256">
        <v>2.1</v>
      </c>
      <c r="I222" s="256">
        <v>105.8</v>
      </c>
    </row>
    <row r="223" spans="1:9" x14ac:dyDescent="0.25">
      <c r="A223" s="302"/>
      <c r="C223" s="198">
        <v>44601.583333333328</v>
      </c>
      <c r="D223" s="256">
        <v>482.5</v>
      </c>
      <c r="E223" s="256">
        <v>0</v>
      </c>
      <c r="F223" s="256">
        <v>16</v>
      </c>
      <c r="G223" s="256">
        <v>52.7</v>
      </c>
      <c r="H223" s="256">
        <v>2.4</v>
      </c>
      <c r="I223" s="256">
        <v>46</v>
      </c>
    </row>
    <row r="224" spans="1:9" x14ac:dyDescent="0.25">
      <c r="A224" s="302"/>
      <c r="C224" s="198">
        <v>44601.625</v>
      </c>
      <c r="D224" s="256">
        <v>482</v>
      </c>
      <c r="E224" s="256">
        <v>0</v>
      </c>
      <c r="F224" s="256">
        <v>16</v>
      </c>
      <c r="G224" s="256">
        <v>51.6</v>
      </c>
      <c r="H224" s="256">
        <v>2.7</v>
      </c>
      <c r="I224" s="256">
        <v>73</v>
      </c>
    </row>
    <row r="225" spans="1:9" x14ac:dyDescent="0.25">
      <c r="A225" s="302"/>
      <c r="C225" s="198">
        <v>44601.666666666672</v>
      </c>
      <c r="D225" s="256">
        <v>482</v>
      </c>
      <c r="E225" s="256">
        <v>0</v>
      </c>
      <c r="F225" s="256">
        <v>14.8</v>
      </c>
      <c r="G225" s="256">
        <v>52.9</v>
      </c>
      <c r="H225" s="256">
        <v>2.5</v>
      </c>
      <c r="I225" s="256">
        <v>44.3</v>
      </c>
    </row>
    <row r="226" spans="1:9" x14ac:dyDescent="0.25">
      <c r="A226" s="302"/>
      <c r="C226" s="198">
        <v>44601.708333333328</v>
      </c>
      <c r="D226" s="256">
        <v>482.6</v>
      </c>
      <c r="E226" s="256">
        <v>0</v>
      </c>
      <c r="F226" s="256">
        <v>12.8</v>
      </c>
      <c r="G226" s="256">
        <v>58.8</v>
      </c>
      <c r="H226" s="256">
        <v>2.4</v>
      </c>
      <c r="I226" s="256">
        <v>42.2</v>
      </c>
    </row>
    <row r="227" spans="1:9" x14ac:dyDescent="0.25">
      <c r="A227" s="302"/>
      <c r="C227" s="198">
        <v>44601.75</v>
      </c>
      <c r="D227" s="256">
        <v>483.2</v>
      </c>
      <c r="E227" s="256">
        <v>0</v>
      </c>
      <c r="F227" s="256">
        <v>11.1</v>
      </c>
      <c r="G227" s="256">
        <v>64.3</v>
      </c>
      <c r="H227" s="256">
        <v>2</v>
      </c>
      <c r="I227" s="256">
        <v>279.60000000000002</v>
      </c>
    </row>
    <row r="228" spans="1:9" x14ac:dyDescent="0.25">
      <c r="A228" s="302"/>
      <c r="C228" s="198">
        <v>44601.791666666672</v>
      </c>
      <c r="D228" s="256">
        <v>484</v>
      </c>
      <c r="E228" s="256">
        <v>4</v>
      </c>
      <c r="F228" s="256">
        <v>8.6999999999999993</v>
      </c>
      <c r="G228" s="256">
        <v>79.8</v>
      </c>
      <c r="H228" s="256">
        <v>1.5</v>
      </c>
      <c r="I228" s="256">
        <v>284</v>
      </c>
    </row>
    <row r="229" spans="1:9" x14ac:dyDescent="0.25">
      <c r="A229" s="302"/>
      <c r="C229" s="198">
        <v>44601.833333333328</v>
      </c>
      <c r="D229" s="256">
        <v>484.7</v>
      </c>
      <c r="E229" s="256">
        <v>0.9</v>
      </c>
      <c r="F229" s="256">
        <v>8</v>
      </c>
      <c r="G229" s="256">
        <v>82.1</v>
      </c>
      <c r="H229" s="256">
        <v>1.9</v>
      </c>
      <c r="I229" s="256">
        <v>197.9</v>
      </c>
    </row>
    <row r="230" spans="1:9" x14ac:dyDescent="0.25">
      <c r="A230" s="302"/>
      <c r="C230" s="198">
        <v>44601.875</v>
      </c>
      <c r="D230" s="256">
        <v>485.3</v>
      </c>
      <c r="E230" s="256">
        <v>3.1</v>
      </c>
      <c r="F230" s="256">
        <v>6.6</v>
      </c>
      <c r="G230" s="256">
        <v>83.8</v>
      </c>
      <c r="H230" s="256">
        <v>1.7</v>
      </c>
      <c r="I230" s="256">
        <v>192.3</v>
      </c>
    </row>
    <row r="231" spans="1:9" x14ac:dyDescent="0.25">
      <c r="A231" s="302"/>
      <c r="C231" s="198">
        <v>44601.916666666672</v>
      </c>
      <c r="D231" s="256">
        <v>485.5</v>
      </c>
      <c r="E231" s="256">
        <v>7.5</v>
      </c>
      <c r="F231" s="256">
        <v>5.5</v>
      </c>
      <c r="G231" s="256">
        <v>86.1</v>
      </c>
      <c r="H231" s="256">
        <v>1.2</v>
      </c>
      <c r="I231" s="256">
        <v>186.7</v>
      </c>
    </row>
    <row r="232" spans="1:9" x14ac:dyDescent="0.25">
      <c r="A232" s="302"/>
      <c r="C232" s="198">
        <v>44601.958333333328</v>
      </c>
      <c r="D232" s="256">
        <v>485.3</v>
      </c>
      <c r="E232" s="256">
        <v>3.2</v>
      </c>
      <c r="F232" s="256">
        <v>5</v>
      </c>
      <c r="G232" s="256">
        <v>88</v>
      </c>
      <c r="H232" s="256">
        <v>0.8</v>
      </c>
      <c r="I232" s="256">
        <v>148.5</v>
      </c>
    </row>
    <row r="233" spans="1:9" x14ac:dyDescent="0.25">
      <c r="A233" s="302">
        <v>10</v>
      </c>
      <c r="C233" s="198">
        <v>44602</v>
      </c>
      <c r="D233" s="256">
        <v>484.9</v>
      </c>
      <c r="E233" s="256">
        <v>1.2</v>
      </c>
      <c r="F233" s="256">
        <v>5.0999999999999996</v>
      </c>
      <c r="G233" s="256">
        <v>88.3</v>
      </c>
      <c r="H233" s="256">
        <v>0.5</v>
      </c>
      <c r="I233" s="256">
        <v>145.80000000000001</v>
      </c>
    </row>
    <row r="234" spans="1:9" x14ac:dyDescent="0.25">
      <c r="A234" s="302"/>
      <c r="C234" s="198">
        <v>44602.041666666672</v>
      </c>
      <c r="D234" s="256">
        <v>484.4</v>
      </c>
      <c r="E234" s="256">
        <v>0.3</v>
      </c>
      <c r="F234" s="256">
        <v>5.5</v>
      </c>
      <c r="G234" s="256">
        <v>88.5</v>
      </c>
      <c r="H234" s="256">
        <v>0.4</v>
      </c>
      <c r="I234" s="256">
        <v>244.7</v>
      </c>
    </row>
    <row r="235" spans="1:9" x14ac:dyDescent="0.25">
      <c r="A235" s="302"/>
      <c r="C235" s="198">
        <v>44602.083333333328</v>
      </c>
      <c r="D235" s="256">
        <v>484</v>
      </c>
      <c r="E235" s="256">
        <v>0.3</v>
      </c>
      <c r="F235" s="256">
        <v>5.7</v>
      </c>
      <c r="G235" s="256">
        <v>87.3</v>
      </c>
      <c r="H235" s="256">
        <v>0.4</v>
      </c>
      <c r="I235" s="256">
        <v>274.60000000000002</v>
      </c>
    </row>
    <row r="236" spans="1:9" x14ac:dyDescent="0.25">
      <c r="A236" s="302"/>
      <c r="C236" s="198">
        <v>44602.125</v>
      </c>
      <c r="D236" s="256">
        <v>483.8</v>
      </c>
      <c r="E236" s="256">
        <v>0</v>
      </c>
      <c r="F236" s="256">
        <v>5.9</v>
      </c>
      <c r="G236" s="256">
        <v>87.9</v>
      </c>
      <c r="H236" s="256">
        <v>0.5</v>
      </c>
      <c r="I236" s="256">
        <v>166.5</v>
      </c>
    </row>
    <row r="237" spans="1:9" x14ac:dyDescent="0.25">
      <c r="A237" s="302"/>
      <c r="C237" s="198">
        <v>44602.166666666672</v>
      </c>
      <c r="D237" s="256">
        <v>483.7</v>
      </c>
      <c r="E237" s="256">
        <v>0</v>
      </c>
      <c r="F237" s="256">
        <v>5.8</v>
      </c>
      <c r="G237" s="256">
        <v>88.3</v>
      </c>
      <c r="H237" s="256">
        <v>0.7</v>
      </c>
      <c r="I237" s="256">
        <v>128.80000000000001</v>
      </c>
    </row>
    <row r="238" spans="1:9" x14ac:dyDescent="0.25">
      <c r="A238" s="302"/>
      <c r="C238" s="198">
        <v>44602.208333333328</v>
      </c>
      <c r="D238" s="256">
        <v>483.8</v>
      </c>
      <c r="E238" s="256">
        <v>0</v>
      </c>
      <c r="F238" s="256">
        <v>5.8</v>
      </c>
      <c r="G238" s="256">
        <v>88.4</v>
      </c>
      <c r="H238" s="256">
        <v>0.8</v>
      </c>
      <c r="I238" s="256">
        <v>123.3</v>
      </c>
    </row>
    <row r="239" spans="1:9" x14ac:dyDescent="0.25">
      <c r="A239" s="302"/>
      <c r="C239" s="198">
        <v>44602.25</v>
      </c>
      <c r="D239" s="256">
        <v>484</v>
      </c>
      <c r="E239" s="256">
        <v>0</v>
      </c>
      <c r="F239" s="256">
        <v>5.8</v>
      </c>
      <c r="G239" s="256">
        <v>88.3</v>
      </c>
      <c r="H239" s="256">
        <v>0.8</v>
      </c>
      <c r="I239" s="256">
        <v>134.9</v>
      </c>
    </row>
    <row r="240" spans="1:9" x14ac:dyDescent="0.25">
      <c r="A240" s="302"/>
      <c r="C240" s="198">
        <v>44602.291666666672</v>
      </c>
      <c r="D240" s="256">
        <v>484.3</v>
      </c>
      <c r="E240" s="256">
        <v>0</v>
      </c>
      <c r="F240" s="256">
        <v>6.4</v>
      </c>
      <c r="G240" s="256">
        <v>85.8</v>
      </c>
      <c r="H240" s="256">
        <v>0.7</v>
      </c>
      <c r="I240" s="256">
        <v>102.6</v>
      </c>
    </row>
    <row r="241" spans="1:9" x14ac:dyDescent="0.25">
      <c r="A241" s="302"/>
      <c r="C241" s="198">
        <v>44602.333333333328</v>
      </c>
      <c r="D241" s="256">
        <v>484.6</v>
      </c>
      <c r="E241" s="256">
        <v>0</v>
      </c>
      <c r="F241" s="256">
        <v>7.3</v>
      </c>
      <c r="G241" s="256">
        <v>81.900000000000006</v>
      </c>
      <c r="H241" s="256">
        <v>1.3</v>
      </c>
      <c r="I241" s="256">
        <v>125.3</v>
      </c>
    </row>
    <row r="242" spans="1:9" x14ac:dyDescent="0.25">
      <c r="A242" s="302"/>
      <c r="C242" s="198">
        <v>44602.375</v>
      </c>
      <c r="D242" s="256">
        <v>484.7</v>
      </c>
      <c r="E242" s="256">
        <v>0</v>
      </c>
      <c r="F242" s="256">
        <v>9.4</v>
      </c>
      <c r="G242" s="256">
        <v>72.7</v>
      </c>
      <c r="H242" s="256">
        <v>0.9</v>
      </c>
      <c r="I242" s="256">
        <v>128</v>
      </c>
    </row>
    <row r="243" spans="1:9" x14ac:dyDescent="0.25">
      <c r="A243" s="302"/>
      <c r="C243" s="198">
        <v>44602.416666666672</v>
      </c>
      <c r="D243" s="256">
        <v>484.4</v>
      </c>
      <c r="E243" s="256">
        <v>0</v>
      </c>
      <c r="F243" s="256">
        <v>11.6</v>
      </c>
      <c r="G243" s="256">
        <v>64.5</v>
      </c>
      <c r="H243" s="256">
        <v>1.1000000000000001</v>
      </c>
      <c r="I243" s="256">
        <v>153.6</v>
      </c>
    </row>
    <row r="244" spans="1:9" x14ac:dyDescent="0.25">
      <c r="A244" s="302"/>
      <c r="C244" s="198">
        <v>44602.458333333328</v>
      </c>
      <c r="D244" s="256">
        <v>484.1</v>
      </c>
      <c r="E244" s="256">
        <v>0</v>
      </c>
      <c r="F244" s="256">
        <v>12.6</v>
      </c>
      <c r="G244" s="256">
        <v>62.4</v>
      </c>
      <c r="H244" s="256">
        <v>0.9</v>
      </c>
      <c r="I244" s="256">
        <v>132.19999999999999</v>
      </c>
    </row>
    <row r="245" spans="1:9" x14ac:dyDescent="0.25">
      <c r="A245" s="302"/>
      <c r="C245" s="198">
        <v>44602.5</v>
      </c>
      <c r="D245" s="256">
        <v>483.5</v>
      </c>
      <c r="E245" s="256">
        <v>0</v>
      </c>
      <c r="F245" s="256">
        <v>13.5</v>
      </c>
      <c r="G245" s="256">
        <v>60.1</v>
      </c>
      <c r="H245" s="256">
        <v>1.1000000000000001</v>
      </c>
      <c r="I245" s="256">
        <v>253.5</v>
      </c>
    </row>
    <row r="246" spans="1:9" x14ac:dyDescent="0.25">
      <c r="A246" s="302"/>
      <c r="C246" s="198">
        <v>44602.541666666672</v>
      </c>
      <c r="D246" s="256">
        <v>483.1</v>
      </c>
      <c r="E246" s="256">
        <v>0</v>
      </c>
      <c r="F246" s="256">
        <v>14.3</v>
      </c>
      <c r="G246" s="256">
        <v>59.2</v>
      </c>
      <c r="H246" s="256">
        <v>1.8</v>
      </c>
      <c r="I246" s="256">
        <v>97.1</v>
      </c>
    </row>
    <row r="247" spans="1:9" x14ac:dyDescent="0.25">
      <c r="A247" s="302"/>
      <c r="C247" s="198">
        <v>44602.583333333328</v>
      </c>
      <c r="D247" s="256">
        <v>483.3</v>
      </c>
      <c r="E247" s="256">
        <v>0.3</v>
      </c>
      <c r="F247" s="256">
        <v>9.6</v>
      </c>
      <c r="G247" s="256">
        <v>72.5</v>
      </c>
      <c r="H247" s="256">
        <v>3.5</v>
      </c>
      <c r="I247" s="256">
        <v>192.9</v>
      </c>
    </row>
    <row r="248" spans="1:9" x14ac:dyDescent="0.25">
      <c r="A248" s="302"/>
      <c r="C248" s="198">
        <v>44602.625</v>
      </c>
      <c r="D248" s="256">
        <v>482.8</v>
      </c>
      <c r="E248" s="256">
        <v>0</v>
      </c>
      <c r="F248" s="256">
        <v>10.199999999999999</v>
      </c>
      <c r="G248" s="256">
        <v>70.5</v>
      </c>
      <c r="H248" s="256">
        <v>1.2</v>
      </c>
      <c r="I248" s="256">
        <v>197.8</v>
      </c>
    </row>
    <row r="249" spans="1:9" x14ac:dyDescent="0.25">
      <c r="A249" s="302"/>
      <c r="C249" s="198">
        <v>44602.666666666672</v>
      </c>
      <c r="D249" s="256">
        <v>482.3</v>
      </c>
      <c r="E249" s="256">
        <v>0</v>
      </c>
      <c r="F249" s="256">
        <v>12.6</v>
      </c>
      <c r="G249" s="256">
        <v>60.1</v>
      </c>
      <c r="H249" s="256">
        <v>1.1000000000000001</v>
      </c>
      <c r="I249" s="256">
        <v>194.9</v>
      </c>
    </row>
    <row r="250" spans="1:9" x14ac:dyDescent="0.25">
      <c r="A250" s="302"/>
      <c r="C250" s="198">
        <v>44602.708333333328</v>
      </c>
      <c r="D250" s="256">
        <v>482.2</v>
      </c>
      <c r="E250" s="256">
        <v>0</v>
      </c>
      <c r="F250" s="256">
        <v>12.6</v>
      </c>
      <c r="G250" s="256">
        <v>59.8</v>
      </c>
      <c r="H250" s="256">
        <v>0.9</v>
      </c>
      <c r="I250" s="256">
        <v>156.69999999999999</v>
      </c>
    </row>
    <row r="251" spans="1:9" x14ac:dyDescent="0.25">
      <c r="A251" s="302"/>
      <c r="C251" s="198">
        <v>44602.75</v>
      </c>
      <c r="D251" s="256">
        <v>482.4</v>
      </c>
      <c r="E251" s="256">
        <v>0</v>
      </c>
      <c r="F251" s="256">
        <v>12.1</v>
      </c>
      <c r="G251" s="256">
        <v>65</v>
      </c>
      <c r="H251" s="256">
        <v>1</v>
      </c>
      <c r="I251" s="256">
        <v>90.2</v>
      </c>
    </row>
    <row r="252" spans="1:9" x14ac:dyDescent="0.25">
      <c r="A252" s="302"/>
      <c r="C252" s="198">
        <v>44602.791666666672</v>
      </c>
      <c r="D252" s="256">
        <v>483.1</v>
      </c>
      <c r="E252" s="256">
        <v>0</v>
      </c>
      <c r="F252" s="256">
        <v>10.8</v>
      </c>
      <c r="G252" s="256">
        <v>74.599999999999994</v>
      </c>
      <c r="H252" s="256">
        <v>1.7</v>
      </c>
      <c r="I252" s="256">
        <v>43.3</v>
      </c>
    </row>
    <row r="253" spans="1:9" x14ac:dyDescent="0.25">
      <c r="A253" s="302"/>
      <c r="C253" s="198">
        <v>44602.833333333328</v>
      </c>
      <c r="D253" s="256">
        <v>483.7</v>
      </c>
      <c r="E253" s="256">
        <v>0</v>
      </c>
      <c r="F253" s="256">
        <v>9.9</v>
      </c>
      <c r="G253" s="256">
        <v>75.900000000000006</v>
      </c>
      <c r="H253" s="256">
        <v>1.5</v>
      </c>
      <c r="I253" s="256">
        <v>313.3</v>
      </c>
    </row>
    <row r="254" spans="1:9" x14ac:dyDescent="0.25">
      <c r="A254" s="302"/>
      <c r="C254" s="198">
        <v>44602.875</v>
      </c>
      <c r="D254" s="256">
        <v>484.2</v>
      </c>
      <c r="E254" s="256">
        <v>0</v>
      </c>
      <c r="F254" s="256">
        <v>8.3000000000000007</v>
      </c>
      <c r="G254" s="256">
        <v>79.3</v>
      </c>
      <c r="H254" s="256">
        <v>3.1</v>
      </c>
      <c r="I254" s="256">
        <v>264.10000000000002</v>
      </c>
    </row>
    <row r="255" spans="1:9" x14ac:dyDescent="0.25">
      <c r="A255" s="302"/>
      <c r="C255" s="198">
        <v>44602.916666666672</v>
      </c>
      <c r="D255" s="256">
        <v>484.4</v>
      </c>
      <c r="E255" s="256">
        <v>0</v>
      </c>
      <c r="F255" s="256">
        <v>8.1</v>
      </c>
      <c r="G255" s="256">
        <v>79.599999999999994</v>
      </c>
      <c r="H255" s="256">
        <v>1.9</v>
      </c>
      <c r="I255" s="256">
        <v>264.2</v>
      </c>
    </row>
    <row r="256" spans="1:9" x14ac:dyDescent="0.25">
      <c r="A256" s="302"/>
      <c r="C256" s="198">
        <v>44602.958333333328</v>
      </c>
      <c r="D256" s="256">
        <v>484.4</v>
      </c>
      <c r="E256" s="256">
        <v>0</v>
      </c>
      <c r="F256" s="256">
        <v>8</v>
      </c>
      <c r="G256" s="256">
        <v>79.599999999999994</v>
      </c>
      <c r="H256" s="256">
        <v>1.5</v>
      </c>
      <c r="I256" s="256">
        <v>249.7</v>
      </c>
    </row>
    <row r="257" spans="1:9" x14ac:dyDescent="0.25">
      <c r="A257" s="302">
        <v>11</v>
      </c>
      <c r="C257" s="198">
        <v>44603</v>
      </c>
      <c r="D257" s="256">
        <v>484.1</v>
      </c>
      <c r="E257" s="256">
        <v>0.6</v>
      </c>
      <c r="F257" s="256">
        <v>7.1</v>
      </c>
      <c r="G257" s="256">
        <v>85.4</v>
      </c>
      <c r="H257" s="256">
        <v>1</v>
      </c>
      <c r="I257" s="256">
        <v>186.7</v>
      </c>
    </row>
    <row r="258" spans="1:9" x14ac:dyDescent="0.25">
      <c r="A258" s="302"/>
      <c r="C258" s="198">
        <v>44603.041666666672</v>
      </c>
      <c r="D258" s="256">
        <v>483.8</v>
      </c>
      <c r="E258" s="256">
        <v>0</v>
      </c>
      <c r="F258" s="256">
        <v>6.7</v>
      </c>
      <c r="G258" s="256">
        <v>86.4</v>
      </c>
      <c r="H258" s="256">
        <v>1</v>
      </c>
      <c r="I258" s="256">
        <v>205.6</v>
      </c>
    </row>
    <row r="259" spans="1:9" x14ac:dyDescent="0.25">
      <c r="A259" s="302"/>
      <c r="C259" s="198">
        <v>44603.083333333328</v>
      </c>
      <c r="D259" s="256">
        <v>483.5</v>
      </c>
      <c r="E259" s="256">
        <v>0</v>
      </c>
      <c r="F259" s="256">
        <v>6.8</v>
      </c>
      <c r="G259" s="256">
        <v>83.3</v>
      </c>
      <c r="H259" s="256">
        <v>0.7</v>
      </c>
      <c r="I259" s="256">
        <v>189</v>
      </c>
    </row>
    <row r="260" spans="1:9" x14ac:dyDescent="0.25">
      <c r="A260" s="302"/>
      <c r="C260" s="198">
        <v>44603.125</v>
      </c>
      <c r="D260" s="256">
        <v>483.3</v>
      </c>
      <c r="E260" s="256">
        <v>0</v>
      </c>
      <c r="F260" s="256">
        <v>6.8</v>
      </c>
      <c r="G260" s="256">
        <v>81.400000000000006</v>
      </c>
      <c r="H260" s="256">
        <v>0.5</v>
      </c>
      <c r="I260" s="256">
        <v>111.4</v>
      </c>
    </row>
    <row r="261" spans="1:9" x14ac:dyDescent="0.25">
      <c r="A261" s="302"/>
      <c r="C261" s="198">
        <v>44603.166666666672</v>
      </c>
      <c r="D261" s="256">
        <v>483.4</v>
      </c>
      <c r="E261" s="256">
        <v>0</v>
      </c>
      <c r="F261" s="256">
        <v>6.6</v>
      </c>
      <c r="G261" s="256">
        <v>82.8</v>
      </c>
      <c r="H261" s="256">
        <v>0.5</v>
      </c>
      <c r="I261" s="256">
        <v>132.69999999999999</v>
      </c>
    </row>
    <row r="262" spans="1:9" x14ac:dyDescent="0.25">
      <c r="A262" s="302"/>
      <c r="C262" s="198">
        <v>44603.208333333328</v>
      </c>
      <c r="D262" s="256">
        <v>483.6</v>
      </c>
      <c r="E262" s="256">
        <v>0</v>
      </c>
      <c r="F262" s="256">
        <v>6.6</v>
      </c>
      <c r="G262" s="256">
        <v>82</v>
      </c>
      <c r="H262" s="256">
        <v>0.5</v>
      </c>
      <c r="I262" s="256">
        <v>147.69999999999999</v>
      </c>
    </row>
    <row r="263" spans="1:9" x14ac:dyDescent="0.25">
      <c r="A263" s="302"/>
      <c r="C263" s="198">
        <v>44603.25</v>
      </c>
      <c r="D263" s="256">
        <v>484</v>
      </c>
      <c r="E263" s="256">
        <v>0</v>
      </c>
      <c r="F263" s="256">
        <v>6.6</v>
      </c>
      <c r="G263" s="256">
        <v>80.400000000000006</v>
      </c>
      <c r="H263" s="256">
        <v>0.4</v>
      </c>
      <c r="I263" s="256">
        <v>123.9</v>
      </c>
    </row>
    <row r="264" spans="1:9" x14ac:dyDescent="0.25">
      <c r="A264" s="302"/>
      <c r="C264" s="198">
        <v>44603.291666666672</v>
      </c>
      <c r="D264" s="256">
        <v>484.4</v>
      </c>
      <c r="E264" s="256">
        <v>0</v>
      </c>
      <c r="F264" s="256">
        <v>6.9</v>
      </c>
      <c r="G264" s="256">
        <v>80.599999999999994</v>
      </c>
      <c r="H264" s="256">
        <v>0.5</v>
      </c>
      <c r="I264" s="256">
        <v>120.9</v>
      </c>
    </row>
    <row r="265" spans="1:9" x14ac:dyDescent="0.25">
      <c r="A265" s="302"/>
      <c r="C265" s="198">
        <v>44603.333333333328</v>
      </c>
      <c r="D265" s="256">
        <v>484.6</v>
      </c>
      <c r="E265" s="256">
        <v>0</v>
      </c>
      <c r="F265" s="256">
        <v>8.1999999999999993</v>
      </c>
      <c r="G265" s="256">
        <v>75.8</v>
      </c>
      <c r="H265" s="256">
        <v>0.7</v>
      </c>
      <c r="I265" s="256">
        <v>117.7</v>
      </c>
    </row>
    <row r="266" spans="1:9" x14ac:dyDescent="0.25">
      <c r="A266" s="302"/>
      <c r="C266" s="198">
        <v>44603.375</v>
      </c>
      <c r="D266" s="256">
        <v>484.5</v>
      </c>
      <c r="E266" s="256">
        <v>0</v>
      </c>
      <c r="F266" s="256">
        <v>10.199999999999999</v>
      </c>
      <c r="G266" s="256">
        <v>67.099999999999994</v>
      </c>
      <c r="H266" s="256">
        <v>0.6</v>
      </c>
      <c r="I266" s="256">
        <v>168.8</v>
      </c>
    </row>
    <row r="267" spans="1:9" x14ac:dyDescent="0.25">
      <c r="A267" s="302"/>
      <c r="C267" s="198">
        <v>44603.416666666672</v>
      </c>
      <c r="D267" s="256">
        <v>484.2</v>
      </c>
      <c r="E267" s="256">
        <v>0</v>
      </c>
      <c r="F267" s="256">
        <v>11.6</v>
      </c>
      <c r="G267" s="256">
        <v>63.5</v>
      </c>
      <c r="H267" s="256">
        <v>1.1000000000000001</v>
      </c>
      <c r="I267" s="256">
        <v>180.1</v>
      </c>
    </row>
    <row r="268" spans="1:9" x14ac:dyDescent="0.25">
      <c r="A268" s="302"/>
      <c r="C268" s="198">
        <v>44603.458333333328</v>
      </c>
      <c r="D268" s="256">
        <v>483.9</v>
      </c>
      <c r="E268" s="256">
        <v>3.6</v>
      </c>
      <c r="F268" s="256">
        <v>11.6</v>
      </c>
      <c r="G268" s="256">
        <v>65.5</v>
      </c>
      <c r="H268" s="256">
        <v>1.7</v>
      </c>
      <c r="I268" s="256">
        <v>115.9</v>
      </c>
    </row>
    <row r="269" spans="1:9" x14ac:dyDescent="0.25">
      <c r="A269" s="302"/>
      <c r="C269" s="198">
        <v>44603.5</v>
      </c>
      <c r="D269" s="256">
        <v>483.7</v>
      </c>
      <c r="E269" s="256">
        <v>5.5</v>
      </c>
      <c r="F269" s="256">
        <v>9.8000000000000007</v>
      </c>
      <c r="G269" s="256">
        <v>76.7</v>
      </c>
      <c r="H269" s="256">
        <v>1.2</v>
      </c>
      <c r="I269" s="256">
        <v>181.2</v>
      </c>
    </row>
    <row r="270" spans="1:9" x14ac:dyDescent="0.25">
      <c r="A270" s="302"/>
      <c r="C270" s="198">
        <v>44603.541666666672</v>
      </c>
      <c r="D270" s="256">
        <v>483.4</v>
      </c>
      <c r="E270" s="256">
        <v>0</v>
      </c>
      <c r="F270" s="256">
        <v>10.4</v>
      </c>
      <c r="G270" s="256">
        <v>73.599999999999994</v>
      </c>
      <c r="H270" s="256">
        <v>1.3</v>
      </c>
      <c r="I270" s="256">
        <v>222.4</v>
      </c>
    </row>
    <row r="271" spans="1:9" x14ac:dyDescent="0.25">
      <c r="A271" s="302"/>
      <c r="C271" s="198">
        <v>44603.583333333328</v>
      </c>
      <c r="D271" s="256">
        <v>482.8</v>
      </c>
      <c r="E271" s="256">
        <v>0.5</v>
      </c>
      <c r="F271" s="256">
        <v>10.6</v>
      </c>
      <c r="G271" s="256">
        <v>73.3</v>
      </c>
      <c r="H271" s="256">
        <v>0.8</v>
      </c>
      <c r="I271" s="256">
        <v>261.2</v>
      </c>
    </row>
    <row r="272" spans="1:9" x14ac:dyDescent="0.25">
      <c r="A272" s="302"/>
      <c r="C272" s="198">
        <v>44603.625</v>
      </c>
      <c r="D272" s="256">
        <v>482.8</v>
      </c>
      <c r="E272" s="256">
        <v>10.199999999999999</v>
      </c>
      <c r="F272" s="256">
        <v>8.3000000000000007</v>
      </c>
      <c r="G272" s="256">
        <v>79.099999999999994</v>
      </c>
      <c r="H272" s="256">
        <v>2</v>
      </c>
      <c r="I272" s="256">
        <v>291.39999999999998</v>
      </c>
    </row>
    <row r="273" spans="1:9" x14ac:dyDescent="0.25">
      <c r="A273" s="302"/>
      <c r="C273" s="198">
        <v>44603.666666666672</v>
      </c>
      <c r="D273" s="256">
        <v>482.8</v>
      </c>
      <c r="E273" s="256">
        <v>0</v>
      </c>
      <c r="F273" s="256">
        <v>8.5</v>
      </c>
      <c r="G273" s="256">
        <v>79.400000000000006</v>
      </c>
      <c r="H273" s="256">
        <v>1.9</v>
      </c>
      <c r="I273" s="256">
        <v>260.60000000000002</v>
      </c>
    </row>
    <row r="274" spans="1:9" x14ac:dyDescent="0.25">
      <c r="A274" s="302"/>
      <c r="C274" s="198">
        <v>44603.708333333328</v>
      </c>
      <c r="D274" s="256">
        <v>482.9</v>
      </c>
      <c r="E274" s="256">
        <v>0.3</v>
      </c>
      <c r="F274" s="256">
        <v>8.9</v>
      </c>
      <c r="G274" s="256">
        <v>77.5</v>
      </c>
      <c r="H274" s="256">
        <v>0.9</v>
      </c>
      <c r="I274" s="256">
        <v>277.5</v>
      </c>
    </row>
    <row r="275" spans="1:9" x14ac:dyDescent="0.25">
      <c r="A275" s="302"/>
      <c r="C275" s="198">
        <v>44603.75</v>
      </c>
      <c r="D275" s="256">
        <v>483.4</v>
      </c>
      <c r="E275" s="256">
        <v>0</v>
      </c>
      <c r="F275" s="256">
        <v>7.9</v>
      </c>
      <c r="G275" s="256">
        <v>81.8</v>
      </c>
      <c r="H275" s="256">
        <v>1.4</v>
      </c>
      <c r="I275" s="256">
        <v>243.6</v>
      </c>
    </row>
    <row r="276" spans="1:9" x14ac:dyDescent="0.25">
      <c r="A276" s="302"/>
      <c r="C276" s="198">
        <v>44603.791666666672</v>
      </c>
      <c r="D276" s="256">
        <v>483.9</v>
      </c>
      <c r="E276" s="256">
        <v>0</v>
      </c>
      <c r="F276" s="256">
        <v>7.1</v>
      </c>
      <c r="G276" s="256">
        <v>81.3</v>
      </c>
      <c r="H276" s="256">
        <v>1.1000000000000001</v>
      </c>
      <c r="I276" s="256">
        <v>263.60000000000002</v>
      </c>
    </row>
    <row r="277" spans="1:9" x14ac:dyDescent="0.25">
      <c r="A277" s="302"/>
      <c r="C277" s="198">
        <v>44603.833333333328</v>
      </c>
      <c r="D277" s="256">
        <v>484.3</v>
      </c>
      <c r="E277" s="256">
        <v>5.4</v>
      </c>
      <c r="F277" s="256">
        <v>6.2</v>
      </c>
      <c r="G277" s="256">
        <v>85.9</v>
      </c>
      <c r="H277" s="256">
        <v>1.3</v>
      </c>
      <c r="I277" s="256">
        <v>276.7</v>
      </c>
    </row>
    <row r="278" spans="1:9" x14ac:dyDescent="0.25">
      <c r="A278" s="302"/>
      <c r="C278" s="198">
        <v>44603.875</v>
      </c>
      <c r="D278" s="256">
        <v>484.8</v>
      </c>
      <c r="E278" s="256">
        <v>4</v>
      </c>
      <c r="F278" s="256">
        <v>5.9</v>
      </c>
      <c r="G278" s="256">
        <v>88.3</v>
      </c>
      <c r="H278" s="256">
        <v>1</v>
      </c>
      <c r="I278" s="256">
        <v>250.9</v>
      </c>
    </row>
    <row r="279" spans="1:9" x14ac:dyDescent="0.25">
      <c r="A279" s="302"/>
      <c r="C279" s="198">
        <v>44603.916666666672</v>
      </c>
      <c r="D279" s="256">
        <v>485.1</v>
      </c>
      <c r="E279" s="256">
        <v>2.1</v>
      </c>
      <c r="F279" s="256">
        <v>5</v>
      </c>
      <c r="G279" s="256">
        <v>87.5</v>
      </c>
      <c r="H279" s="256">
        <v>1.3</v>
      </c>
      <c r="I279" s="256">
        <v>264.2</v>
      </c>
    </row>
    <row r="280" spans="1:9" x14ac:dyDescent="0.25">
      <c r="A280" s="302"/>
      <c r="C280" s="198">
        <v>44603.958333333328</v>
      </c>
      <c r="D280" s="256">
        <v>485.1</v>
      </c>
      <c r="E280" s="256">
        <v>4.0999999999999996</v>
      </c>
      <c r="F280" s="256">
        <v>4.5</v>
      </c>
      <c r="G280" s="256">
        <v>88.5</v>
      </c>
      <c r="H280" s="256">
        <v>0.9</v>
      </c>
      <c r="I280" s="256">
        <v>276.2</v>
      </c>
    </row>
    <row r="281" spans="1:9" x14ac:dyDescent="0.25">
      <c r="A281" s="302">
        <v>12</v>
      </c>
      <c r="C281" s="198">
        <v>44604</v>
      </c>
      <c r="D281" s="256">
        <v>484.7</v>
      </c>
      <c r="E281" s="256">
        <v>0.9</v>
      </c>
      <c r="F281" s="256">
        <v>4.4000000000000004</v>
      </c>
      <c r="G281" s="256">
        <v>87.6</v>
      </c>
      <c r="H281" s="256">
        <v>0.9</v>
      </c>
      <c r="I281" s="256">
        <v>272.10000000000002</v>
      </c>
    </row>
    <row r="282" spans="1:9" x14ac:dyDescent="0.25">
      <c r="A282" s="302"/>
      <c r="C282" s="198">
        <v>44604.041666666672</v>
      </c>
      <c r="D282" s="256">
        <v>484.1</v>
      </c>
      <c r="E282" s="256">
        <v>2.1</v>
      </c>
      <c r="F282" s="256">
        <v>4.4000000000000004</v>
      </c>
      <c r="G282" s="256">
        <v>88.5</v>
      </c>
      <c r="H282" s="256">
        <v>0.5</v>
      </c>
      <c r="I282" s="256">
        <v>275</v>
      </c>
    </row>
    <row r="283" spans="1:9" x14ac:dyDescent="0.25">
      <c r="A283" s="302"/>
      <c r="C283" s="198">
        <v>44604.083333333328</v>
      </c>
      <c r="D283" s="256">
        <v>483.8</v>
      </c>
      <c r="E283" s="256">
        <v>1.2</v>
      </c>
      <c r="F283" s="256">
        <v>4.3</v>
      </c>
      <c r="G283" s="256">
        <v>90.7</v>
      </c>
      <c r="H283" s="256">
        <v>0.2</v>
      </c>
      <c r="I283" s="256">
        <v>238.5</v>
      </c>
    </row>
    <row r="284" spans="1:9" x14ac:dyDescent="0.25">
      <c r="A284" s="302"/>
      <c r="C284" s="198">
        <v>44604.125</v>
      </c>
      <c r="D284" s="256">
        <v>483.6</v>
      </c>
      <c r="E284" s="256">
        <v>0.3</v>
      </c>
      <c r="F284" s="256">
        <v>4.4000000000000004</v>
      </c>
      <c r="G284" s="256">
        <v>90</v>
      </c>
      <c r="H284" s="256">
        <v>0.2</v>
      </c>
      <c r="I284" s="256">
        <v>274.60000000000002</v>
      </c>
    </row>
    <row r="285" spans="1:9" x14ac:dyDescent="0.25">
      <c r="A285" s="302"/>
      <c r="C285" s="198">
        <v>44604.166666666672</v>
      </c>
      <c r="D285" s="256">
        <v>483.6</v>
      </c>
      <c r="E285" s="256">
        <v>1.5</v>
      </c>
      <c r="F285" s="256">
        <v>4.5999999999999996</v>
      </c>
      <c r="G285" s="256">
        <v>89.7</v>
      </c>
      <c r="H285" s="256">
        <v>0.3</v>
      </c>
      <c r="I285" s="256">
        <v>272</v>
      </c>
    </row>
    <row r="286" spans="1:9" x14ac:dyDescent="0.25">
      <c r="A286" s="302"/>
      <c r="C286" s="198">
        <v>44604.208333333328</v>
      </c>
      <c r="D286" s="256">
        <v>483.9</v>
      </c>
      <c r="E286" s="256">
        <v>1.8</v>
      </c>
      <c r="F286" s="256">
        <v>4.7</v>
      </c>
      <c r="G286" s="256">
        <v>89.5</v>
      </c>
      <c r="H286" s="256">
        <v>0.2</v>
      </c>
      <c r="I286" s="256">
        <v>237.7</v>
      </c>
    </row>
    <row r="287" spans="1:9" x14ac:dyDescent="0.25">
      <c r="A287" s="302"/>
      <c r="C287" s="198">
        <v>44604.25</v>
      </c>
      <c r="D287" s="256">
        <v>484.3</v>
      </c>
      <c r="E287" s="256">
        <v>2.1</v>
      </c>
      <c r="F287" s="256">
        <v>4.7</v>
      </c>
      <c r="G287" s="256">
        <v>90.1</v>
      </c>
      <c r="H287" s="256">
        <v>0.1</v>
      </c>
      <c r="I287" s="256">
        <v>276.2</v>
      </c>
    </row>
    <row r="288" spans="1:9" x14ac:dyDescent="0.25">
      <c r="A288" s="302"/>
      <c r="C288" s="198">
        <v>44604.291666666672</v>
      </c>
      <c r="D288" s="256">
        <v>484.8</v>
      </c>
      <c r="E288" s="256">
        <v>1.5</v>
      </c>
      <c r="F288" s="256">
        <v>4.8</v>
      </c>
      <c r="G288" s="256">
        <v>90.6</v>
      </c>
      <c r="H288" s="256">
        <v>0.1</v>
      </c>
      <c r="I288" s="256">
        <v>231.5</v>
      </c>
    </row>
    <row r="289" spans="1:9" x14ac:dyDescent="0.25">
      <c r="A289" s="302"/>
      <c r="C289" s="198">
        <v>44604.333333333328</v>
      </c>
      <c r="D289" s="256">
        <v>485.1</v>
      </c>
      <c r="E289" s="256">
        <v>0.6</v>
      </c>
      <c r="F289" s="256">
        <v>5.5</v>
      </c>
      <c r="G289" s="256">
        <v>88.2</v>
      </c>
      <c r="H289" s="256">
        <v>0.3</v>
      </c>
      <c r="I289" s="256">
        <v>258.60000000000002</v>
      </c>
    </row>
    <row r="290" spans="1:9" x14ac:dyDescent="0.25">
      <c r="A290" s="302"/>
      <c r="C290" s="198">
        <v>44604.375</v>
      </c>
      <c r="D290" s="256">
        <v>485.1</v>
      </c>
      <c r="E290" s="256">
        <v>0</v>
      </c>
      <c r="F290" s="256">
        <v>7.6</v>
      </c>
      <c r="G290" s="256">
        <v>78.5</v>
      </c>
      <c r="H290" s="256">
        <v>0.5</v>
      </c>
      <c r="I290" s="256">
        <v>251</v>
      </c>
    </row>
    <row r="291" spans="1:9" x14ac:dyDescent="0.25">
      <c r="A291" s="302"/>
      <c r="C291" s="198">
        <v>44604.416666666672</v>
      </c>
      <c r="D291" s="256">
        <v>484.9</v>
      </c>
      <c r="E291" s="256">
        <v>0</v>
      </c>
      <c r="F291" s="256">
        <v>10.1</v>
      </c>
      <c r="G291" s="256">
        <v>68.5</v>
      </c>
      <c r="H291" s="256">
        <v>0.7</v>
      </c>
      <c r="I291" s="256">
        <v>187.5</v>
      </c>
    </row>
    <row r="292" spans="1:9" x14ac:dyDescent="0.25">
      <c r="A292" s="302"/>
      <c r="C292" s="198">
        <v>44604.458333333328</v>
      </c>
      <c r="D292" s="256">
        <v>484.5</v>
      </c>
      <c r="E292" s="256">
        <v>0</v>
      </c>
      <c r="F292" s="256">
        <v>11.9</v>
      </c>
      <c r="G292" s="256">
        <v>62.4</v>
      </c>
      <c r="H292" s="256">
        <v>0.9</v>
      </c>
      <c r="I292" s="256">
        <v>200.9</v>
      </c>
    </row>
    <row r="293" spans="1:9" x14ac:dyDescent="0.25">
      <c r="A293" s="302"/>
      <c r="C293" s="198">
        <v>44604.5</v>
      </c>
      <c r="D293" s="256">
        <v>484.1</v>
      </c>
      <c r="E293" s="256">
        <v>0</v>
      </c>
      <c r="F293" s="256">
        <v>12.2</v>
      </c>
      <c r="G293" s="256">
        <v>63.1</v>
      </c>
      <c r="H293" s="256">
        <v>1.1000000000000001</v>
      </c>
      <c r="I293" s="256">
        <v>10.5</v>
      </c>
    </row>
    <row r="294" spans="1:9" x14ac:dyDescent="0.25">
      <c r="A294" s="302"/>
      <c r="C294" s="198">
        <v>44604.541666666672</v>
      </c>
      <c r="D294" s="256">
        <v>483.3</v>
      </c>
      <c r="E294" s="256">
        <v>0</v>
      </c>
      <c r="F294" s="256">
        <v>14.1</v>
      </c>
      <c r="G294" s="256">
        <v>55.7</v>
      </c>
      <c r="H294" s="256">
        <v>0.9</v>
      </c>
      <c r="I294" s="256">
        <v>169.3</v>
      </c>
    </row>
    <row r="295" spans="1:9" x14ac:dyDescent="0.25">
      <c r="A295" s="302"/>
      <c r="C295" s="198">
        <v>44604.583333333328</v>
      </c>
      <c r="D295" s="256">
        <v>483</v>
      </c>
      <c r="E295" s="256">
        <v>0</v>
      </c>
      <c r="F295" s="256">
        <v>12.3</v>
      </c>
      <c r="G295" s="256">
        <v>64.599999999999994</v>
      </c>
      <c r="H295" s="256">
        <v>2.2000000000000002</v>
      </c>
      <c r="I295" s="256">
        <v>37.1</v>
      </c>
    </row>
    <row r="296" spans="1:9" x14ac:dyDescent="0.25">
      <c r="A296" s="302"/>
      <c r="C296" s="198">
        <v>44604.625</v>
      </c>
      <c r="D296" s="256">
        <v>482.8</v>
      </c>
      <c r="E296" s="256">
        <v>0</v>
      </c>
      <c r="F296" s="256">
        <v>10.199999999999999</v>
      </c>
      <c r="G296" s="256">
        <v>72.5</v>
      </c>
      <c r="H296" s="256">
        <v>2</v>
      </c>
      <c r="I296" s="256">
        <v>97.2</v>
      </c>
    </row>
    <row r="297" spans="1:9" x14ac:dyDescent="0.25">
      <c r="A297" s="302"/>
      <c r="C297" s="198">
        <v>44604.666666666672</v>
      </c>
      <c r="D297" s="256">
        <v>482.5</v>
      </c>
      <c r="E297" s="256">
        <v>0</v>
      </c>
      <c r="F297" s="256">
        <v>10.199999999999999</v>
      </c>
      <c r="G297" s="256">
        <v>73.599999999999994</v>
      </c>
      <c r="H297" s="256">
        <v>1.1000000000000001</v>
      </c>
      <c r="I297" s="256">
        <v>154.4</v>
      </c>
    </row>
    <row r="298" spans="1:9" x14ac:dyDescent="0.25">
      <c r="A298" s="302"/>
      <c r="C298" s="198">
        <v>44604.708333333328</v>
      </c>
      <c r="D298" s="256">
        <v>482.8</v>
      </c>
      <c r="E298" s="256">
        <v>0</v>
      </c>
      <c r="F298" s="256">
        <v>10.199999999999999</v>
      </c>
      <c r="G298" s="256">
        <v>74.2</v>
      </c>
      <c r="H298" s="256">
        <v>0.9</v>
      </c>
      <c r="I298" s="256">
        <v>158.69999999999999</v>
      </c>
    </row>
    <row r="299" spans="1:9" x14ac:dyDescent="0.25">
      <c r="A299" s="302"/>
      <c r="C299" s="198">
        <v>44604.75</v>
      </c>
      <c r="D299" s="256">
        <v>483.1</v>
      </c>
      <c r="E299" s="256">
        <v>0</v>
      </c>
      <c r="F299" s="256">
        <v>9.6999999999999993</v>
      </c>
      <c r="G299" s="256">
        <v>77.8</v>
      </c>
      <c r="H299" s="256">
        <v>0.9</v>
      </c>
      <c r="I299" s="256">
        <v>131.69999999999999</v>
      </c>
    </row>
    <row r="300" spans="1:9" x14ac:dyDescent="0.25">
      <c r="A300" s="302"/>
      <c r="C300" s="198">
        <v>44604.791666666672</v>
      </c>
      <c r="D300" s="256">
        <v>483.5</v>
      </c>
      <c r="E300" s="256">
        <v>0</v>
      </c>
      <c r="F300" s="256">
        <v>9.1999999999999993</v>
      </c>
      <c r="G300" s="256">
        <v>79.099999999999994</v>
      </c>
      <c r="H300" s="256">
        <v>0.9</v>
      </c>
      <c r="I300" s="256">
        <v>174.1</v>
      </c>
    </row>
    <row r="301" spans="1:9" x14ac:dyDescent="0.25">
      <c r="A301" s="302"/>
      <c r="C301" s="198">
        <v>44604.833333333328</v>
      </c>
      <c r="D301" s="256">
        <v>484.2</v>
      </c>
      <c r="E301" s="256">
        <v>0</v>
      </c>
      <c r="F301" s="256">
        <v>8.8000000000000007</v>
      </c>
      <c r="G301" s="256">
        <v>79.8</v>
      </c>
      <c r="H301" s="256">
        <v>0.5</v>
      </c>
      <c r="I301" s="256">
        <v>158.1</v>
      </c>
    </row>
    <row r="302" spans="1:9" x14ac:dyDescent="0.25">
      <c r="A302" s="302"/>
      <c r="C302" s="198">
        <v>44604.875</v>
      </c>
      <c r="D302" s="256">
        <v>484.6</v>
      </c>
      <c r="E302" s="256">
        <v>0</v>
      </c>
      <c r="F302" s="256">
        <v>8.4</v>
      </c>
      <c r="G302" s="256">
        <v>81.900000000000006</v>
      </c>
      <c r="H302" s="256">
        <v>0.5</v>
      </c>
      <c r="I302" s="256">
        <v>102.7</v>
      </c>
    </row>
    <row r="303" spans="1:9" x14ac:dyDescent="0.25">
      <c r="A303" s="302"/>
      <c r="C303" s="198">
        <v>44604.916666666672</v>
      </c>
      <c r="D303" s="256">
        <v>484.8</v>
      </c>
      <c r="E303" s="256">
        <v>0</v>
      </c>
      <c r="F303" s="256">
        <v>7.9</v>
      </c>
      <c r="G303" s="256">
        <v>84.9</v>
      </c>
      <c r="H303" s="256">
        <v>0.4</v>
      </c>
      <c r="I303" s="256">
        <v>110</v>
      </c>
    </row>
    <row r="304" spans="1:9" x14ac:dyDescent="0.25">
      <c r="A304" s="302"/>
      <c r="C304" s="198">
        <v>44604.958333333328</v>
      </c>
      <c r="D304" s="256">
        <v>484.8</v>
      </c>
      <c r="E304" s="256">
        <v>0</v>
      </c>
      <c r="F304" s="256">
        <v>7.4</v>
      </c>
      <c r="G304" s="256">
        <v>85.6</v>
      </c>
      <c r="H304" s="256">
        <v>0.5</v>
      </c>
      <c r="I304" s="256">
        <v>37.9</v>
      </c>
    </row>
    <row r="305" spans="1:9" x14ac:dyDescent="0.25">
      <c r="A305" s="302">
        <v>13</v>
      </c>
      <c r="C305" s="198">
        <v>44605</v>
      </c>
      <c r="D305" s="256">
        <v>484.6</v>
      </c>
      <c r="E305" s="256">
        <v>0</v>
      </c>
      <c r="F305" s="256">
        <v>6.8</v>
      </c>
      <c r="G305" s="256">
        <v>83.9</v>
      </c>
      <c r="H305" s="256">
        <v>0.4</v>
      </c>
      <c r="I305" s="256">
        <v>31.6</v>
      </c>
    </row>
    <row r="306" spans="1:9" x14ac:dyDescent="0.25">
      <c r="A306" s="302"/>
      <c r="C306" s="198">
        <v>44605.041666666672</v>
      </c>
      <c r="D306" s="256">
        <v>484.2</v>
      </c>
      <c r="E306" s="256">
        <v>0</v>
      </c>
      <c r="F306" s="256">
        <v>6.6</v>
      </c>
      <c r="G306" s="256">
        <v>78.7</v>
      </c>
      <c r="H306" s="256">
        <v>0.7</v>
      </c>
      <c r="I306" s="256">
        <v>357</v>
      </c>
    </row>
    <row r="307" spans="1:9" x14ac:dyDescent="0.25">
      <c r="A307" s="302"/>
      <c r="C307" s="198">
        <v>44605.083333333328</v>
      </c>
      <c r="D307" s="256">
        <v>483.9</v>
      </c>
      <c r="E307" s="256">
        <v>0</v>
      </c>
      <c r="F307" s="256">
        <v>6.3</v>
      </c>
      <c r="G307" s="256">
        <v>84.3</v>
      </c>
      <c r="H307" s="256">
        <v>0.5</v>
      </c>
      <c r="I307" s="256">
        <v>265.2</v>
      </c>
    </row>
    <row r="308" spans="1:9" x14ac:dyDescent="0.25">
      <c r="A308" s="302"/>
      <c r="C308" s="198">
        <v>44605.125</v>
      </c>
      <c r="D308" s="256">
        <v>483.8</v>
      </c>
      <c r="E308" s="256">
        <v>0</v>
      </c>
      <c r="F308" s="256">
        <v>5.9</v>
      </c>
      <c r="G308" s="256">
        <v>86</v>
      </c>
      <c r="H308" s="256">
        <v>0.5</v>
      </c>
      <c r="I308" s="256">
        <v>263.10000000000002</v>
      </c>
    </row>
    <row r="309" spans="1:9" x14ac:dyDescent="0.25">
      <c r="A309" s="302"/>
      <c r="C309" s="198">
        <v>44605.166666666672</v>
      </c>
      <c r="D309" s="256">
        <v>483.9</v>
      </c>
      <c r="E309" s="256">
        <v>0</v>
      </c>
      <c r="F309" s="256">
        <v>5.7</v>
      </c>
      <c r="G309" s="256">
        <v>85</v>
      </c>
      <c r="H309" s="256">
        <v>0.7</v>
      </c>
      <c r="I309" s="256">
        <v>256.2</v>
      </c>
    </row>
    <row r="310" spans="1:9" x14ac:dyDescent="0.25">
      <c r="A310" s="302"/>
      <c r="C310" s="198">
        <v>44605.208333333328</v>
      </c>
      <c r="D310" s="256">
        <v>484.1</v>
      </c>
      <c r="E310" s="256">
        <v>0</v>
      </c>
      <c r="F310" s="256">
        <v>5.3</v>
      </c>
      <c r="G310" s="256">
        <v>85.6</v>
      </c>
      <c r="H310" s="256">
        <v>0.6</v>
      </c>
      <c r="I310" s="256">
        <v>263.3</v>
      </c>
    </row>
    <row r="311" spans="1:9" x14ac:dyDescent="0.25">
      <c r="A311" s="302"/>
      <c r="C311" s="198">
        <v>44605.25</v>
      </c>
      <c r="D311" s="256">
        <v>484.4</v>
      </c>
      <c r="E311" s="256">
        <v>0</v>
      </c>
      <c r="F311" s="256">
        <v>5.2</v>
      </c>
      <c r="G311" s="256">
        <v>85</v>
      </c>
      <c r="H311" s="256">
        <v>0.8</v>
      </c>
      <c r="I311" s="256">
        <v>250.8</v>
      </c>
    </row>
    <row r="312" spans="1:9" x14ac:dyDescent="0.25">
      <c r="A312" s="302"/>
      <c r="C312" s="198">
        <v>44605.291666666672</v>
      </c>
      <c r="D312" s="256">
        <v>484.9</v>
      </c>
      <c r="E312" s="256">
        <v>0</v>
      </c>
      <c r="F312" s="256">
        <v>5.3</v>
      </c>
      <c r="G312" s="256">
        <v>84.2</v>
      </c>
      <c r="H312" s="256">
        <v>1.1000000000000001</v>
      </c>
      <c r="I312" s="256">
        <v>257.8</v>
      </c>
    </row>
    <row r="313" spans="1:9" x14ac:dyDescent="0.25">
      <c r="A313" s="302"/>
      <c r="C313" s="198">
        <v>44605.333333333328</v>
      </c>
      <c r="D313" s="256">
        <v>485.1</v>
      </c>
      <c r="E313" s="256">
        <v>0</v>
      </c>
      <c r="F313" s="256">
        <v>8</v>
      </c>
      <c r="G313" s="256">
        <v>74.2</v>
      </c>
      <c r="H313" s="256">
        <v>0.6</v>
      </c>
      <c r="I313" s="256">
        <v>218.6</v>
      </c>
    </row>
    <row r="314" spans="1:9" x14ac:dyDescent="0.25">
      <c r="A314" s="302"/>
      <c r="C314" s="198">
        <v>44605.375</v>
      </c>
      <c r="D314" s="256">
        <v>485.1</v>
      </c>
      <c r="E314" s="256">
        <v>0</v>
      </c>
      <c r="F314" s="256">
        <v>10.3</v>
      </c>
      <c r="G314" s="256">
        <v>65.7</v>
      </c>
      <c r="H314" s="256">
        <v>1.1000000000000001</v>
      </c>
      <c r="I314" s="256">
        <v>169.2</v>
      </c>
    </row>
    <row r="315" spans="1:9" x14ac:dyDescent="0.25">
      <c r="A315" s="302"/>
      <c r="C315" s="198">
        <v>44605.416666666672</v>
      </c>
      <c r="D315" s="256">
        <v>485</v>
      </c>
      <c r="E315" s="256">
        <v>0</v>
      </c>
      <c r="F315" s="256">
        <v>12.1</v>
      </c>
      <c r="G315" s="256">
        <v>61.7</v>
      </c>
      <c r="H315" s="256">
        <v>1.6</v>
      </c>
      <c r="I315" s="256">
        <v>178</v>
      </c>
    </row>
    <row r="316" spans="1:9" x14ac:dyDescent="0.25">
      <c r="A316" s="302"/>
      <c r="C316" s="198">
        <v>44605.458333333328</v>
      </c>
      <c r="D316" s="256">
        <v>484.6</v>
      </c>
      <c r="E316" s="256">
        <v>0</v>
      </c>
      <c r="F316" s="256">
        <v>13.8</v>
      </c>
      <c r="G316" s="256">
        <v>46.5</v>
      </c>
      <c r="H316" s="256">
        <v>1.2</v>
      </c>
      <c r="I316" s="256">
        <v>175.3</v>
      </c>
    </row>
    <row r="317" spans="1:9" x14ac:dyDescent="0.25">
      <c r="A317" s="302"/>
      <c r="C317" s="198">
        <v>44605.5</v>
      </c>
      <c r="D317" s="256">
        <v>484.2</v>
      </c>
      <c r="E317" s="256">
        <v>0</v>
      </c>
      <c r="F317" s="256">
        <v>13.8</v>
      </c>
      <c r="G317" s="256">
        <v>48.7</v>
      </c>
      <c r="H317" s="256">
        <v>1.4</v>
      </c>
      <c r="I317" s="256">
        <v>49.5</v>
      </c>
    </row>
    <row r="318" spans="1:9" x14ac:dyDescent="0.25">
      <c r="A318" s="302"/>
      <c r="C318" s="198">
        <v>44605.541666666672</v>
      </c>
      <c r="D318" s="256">
        <v>483.7</v>
      </c>
      <c r="E318" s="256">
        <v>0</v>
      </c>
      <c r="F318" s="256">
        <v>14.8</v>
      </c>
      <c r="G318" s="256">
        <v>48.7</v>
      </c>
      <c r="H318" s="256">
        <v>2</v>
      </c>
      <c r="I318" s="256">
        <v>70.099999999999994</v>
      </c>
    </row>
    <row r="319" spans="1:9" x14ac:dyDescent="0.25">
      <c r="A319" s="302"/>
      <c r="C319" s="198">
        <v>44605.583333333328</v>
      </c>
      <c r="D319" s="256">
        <v>483.3</v>
      </c>
      <c r="E319" s="256">
        <v>0</v>
      </c>
      <c r="F319" s="256">
        <v>13.3</v>
      </c>
      <c r="G319" s="256">
        <v>53.7</v>
      </c>
      <c r="H319" s="256">
        <v>2.1</v>
      </c>
      <c r="I319" s="256">
        <v>154.5</v>
      </c>
    </row>
    <row r="320" spans="1:9" x14ac:dyDescent="0.25">
      <c r="A320" s="302"/>
      <c r="C320" s="198">
        <v>44605.625</v>
      </c>
      <c r="D320" s="256">
        <v>482.6</v>
      </c>
      <c r="E320" s="256">
        <v>0</v>
      </c>
      <c r="F320" s="256">
        <v>14.4</v>
      </c>
      <c r="G320" s="256">
        <v>49</v>
      </c>
      <c r="H320" s="256">
        <v>0.8</v>
      </c>
      <c r="I320" s="256">
        <v>158.9</v>
      </c>
    </row>
    <row r="321" spans="1:9" x14ac:dyDescent="0.25">
      <c r="A321" s="302"/>
      <c r="C321" s="198">
        <v>44605.666666666672</v>
      </c>
      <c r="D321" s="256">
        <v>482.3</v>
      </c>
      <c r="E321" s="256">
        <v>0</v>
      </c>
      <c r="F321" s="256">
        <v>14.5</v>
      </c>
      <c r="G321" s="256">
        <v>51.4</v>
      </c>
      <c r="H321" s="256">
        <v>1</v>
      </c>
      <c r="I321" s="256">
        <v>176.7</v>
      </c>
    </row>
    <row r="322" spans="1:9" x14ac:dyDescent="0.25">
      <c r="A322" s="302"/>
      <c r="C322" s="198">
        <v>44605.708333333328</v>
      </c>
      <c r="D322" s="256">
        <v>482.7</v>
      </c>
      <c r="E322" s="256">
        <v>0</v>
      </c>
      <c r="F322" s="256">
        <v>12.3</v>
      </c>
      <c r="G322" s="256">
        <v>58.9</v>
      </c>
      <c r="H322" s="256">
        <v>1.9</v>
      </c>
      <c r="I322" s="256">
        <v>222.7</v>
      </c>
    </row>
    <row r="323" spans="1:9" x14ac:dyDescent="0.25">
      <c r="A323" s="302"/>
      <c r="C323" s="198">
        <v>44605.75</v>
      </c>
      <c r="D323" s="256">
        <v>483.2</v>
      </c>
      <c r="E323" s="256">
        <v>0</v>
      </c>
      <c r="F323" s="256">
        <v>10.199999999999999</v>
      </c>
      <c r="G323" s="256">
        <v>69.5</v>
      </c>
      <c r="H323" s="256">
        <v>1.2</v>
      </c>
      <c r="I323" s="256">
        <v>145</v>
      </c>
    </row>
    <row r="324" spans="1:9" x14ac:dyDescent="0.25">
      <c r="A324" s="302"/>
      <c r="C324" s="198">
        <v>44605.791666666672</v>
      </c>
      <c r="D324" s="256">
        <v>483.6</v>
      </c>
      <c r="E324" s="256">
        <v>0</v>
      </c>
      <c r="F324" s="256">
        <v>10.3</v>
      </c>
      <c r="G324" s="256">
        <v>70.8</v>
      </c>
      <c r="H324" s="256">
        <v>1.5</v>
      </c>
      <c r="I324" s="256">
        <v>294.8</v>
      </c>
    </row>
    <row r="325" spans="1:9" x14ac:dyDescent="0.25">
      <c r="A325" s="302"/>
      <c r="C325" s="198">
        <v>44605.833333333328</v>
      </c>
      <c r="D325" s="256">
        <v>484.1</v>
      </c>
      <c r="E325" s="256">
        <v>0.6</v>
      </c>
      <c r="F325" s="256">
        <v>9.3000000000000007</v>
      </c>
      <c r="G325" s="256">
        <v>78.5</v>
      </c>
      <c r="H325" s="256">
        <v>0.9</v>
      </c>
      <c r="I325" s="256">
        <v>263.60000000000002</v>
      </c>
    </row>
    <row r="326" spans="1:9" x14ac:dyDescent="0.25">
      <c r="A326" s="302"/>
      <c r="C326" s="198">
        <v>44605.875</v>
      </c>
      <c r="D326" s="256">
        <v>484.7</v>
      </c>
      <c r="E326" s="256">
        <v>0</v>
      </c>
      <c r="F326" s="256">
        <v>9</v>
      </c>
      <c r="G326" s="256">
        <v>78.5</v>
      </c>
      <c r="H326" s="256">
        <v>0.5</v>
      </c>
      <c r="I326" s="256">
        <v>251.2</v>
      </c>
    </row>
    <row r="327" spans="1:9" x14ac:dyDescent="0.25">
      <c r="A327" s="302"/>
      <c r="C327" s="198">
        <v>44605.916666666672</v>
      </c>
      <c r="D327" s="256">
        <v>485</v>
      </c>
      <c r="E327" s="256">
        <v>0</v>
      </c>
      <c r="F327" s="256">
        <v>9</v>
      </c>
      <c r="G327" s="256">
        <v>78.099999999999994</v>
      </c>
      <c r="H327" s="256">
        <v>0.2</v>
      </c>
      <c r="I327" s="256">
        <v>239.1</v>
      </c>
    </row>
    <row r="328" spans="1:9" x14ac:dyDescent="0.25">
      <c r="A328" s="302"/>
      <c r="C328" s="198">
        <v>44605.958333333328</v>
      </c>
      <c r="D328" s="256">
        <v>484.9</v>
      </c>
      <c r="E328" s="256">
        <v>0</v>
      </c>
      <c r="F328" s="256">
        <v>9.1</v>
      </c>
      <c r="G328" s="256">
        <v>76.099999999999994</v>
      </c>
      <c r="H328" s="256">
        <v>1.8</v>
      </c>
      <c r="I328" s="256">
        <v>19.7</v>
      </c>
    </row>
    <row r="329" spans="1:9" x14ac:dyDescent="0.25">
      <c r="A329" s="302">
        <v>14</v>
      </c>
      <c r="C329" s="198">
        <v>44606</v>
      </c>
      <c r="D329" s="256">
        <v>484.8</v>
      </c>
      <c r="E329" s="256">
        <v>0</v>
      </c>
      <c r="F329" s="256">
        <v>8.8000000000000007</v>
      </c>
      <c r="G329" s="256">
        <v>76.599999999999994</v>
      </c>
      <c r="H329" s="256">
        <v>1.8</v>
      </c>
      <c r="I329" s="256">
        <v>7.9</v>
      </c>
    </row>
    <row r="330" spans="1:9" x14ac:dyDescent="0.25">
      <c r="A330" s="302"/>
      <c r="C330" s="198">
        <v>44606.041666666672</v>
      </c>
      <c r="D330" s="256">
        <v>484.5</v>
      </c>
      <c r="E330" s="256">
        <v>0.3</v>
      </c>
      <c r="F330" s="256">
        <v>7.9</v>
      </c>
      <c r="G330" s="256">
        <v>79.099999999999994</v>
      </c>
      <c r="H330" s="256">
        <v>1.2</v>
      </c>
      <c r="I330" s="256">
        <v>283.3</v>
      </c>
    </row>
    <row r="331" spans="1:9" x14ac:dyDescent="0.25">
      <c r="A331" s="302"/>
      <c r="C331" s="198">
        <v>44606.083333333328</v>
      </c>
      <c r="D331" s="256">
        <v>484.2</v>
      </c>
      <c r="E331" s="256">
        <v>0.6</v>
      </c>
      <c r="F331" s="256">
        <v>7.5</v>
      </c>
      <c r="G331" s="256">
        <v>76.900000000000006</v>
      </c>
      <c r="H331" s="256">
        <v>1.9</v>
      </c>
      <c r="I331" s="256">
        <v>53</v>
      </c>
    </row>
    <row r="332" spans="1:9" x14ac:dyDescent="0.25">
      <c r="A332" s="302"/>
      <c r="C332" s="198">
        <v>44606.125</v>
      </c>
      <c r="D332" s="256">
        <v>484.1</v>
      </c>
      <c r="E332" s="256">
        <v>0.3</v>
      </c>
      <c r="F332" s="256">
        <v>6.5</v>
      </c>
      <c r="G332" s="256">
        <v>75.5</v>
      </c>
      <c r="H332" s="256">
        <v>2.8</v>
      </c>
      <c r="I332" s="256">
        <v>46.8</v>
      </c>
    </row>
    <row r="333" spans="1:9" x14ac:dyDescent="0.25">
      <c r="A333" s="302"/>
      <c r="C333" s="198">
        <v>44606.166666666672</v>
      </c>
      <c r="D333" s="256">
        <v>484.1</v>
      </c>
      <c r="E333" s="256">
        <v>0</v>
      </c>
      <c r="F333" s="256">
        <v>6.8</v>
      </c>
      <c r="G333" s="256">
        <v>77.099999999999994</v>
      </c>
      <c r="H333" s="256">
        <v>1.9</v>
      </c>
      <c r="I333" s="256">
        <v>21.4</v>
      </c>
    </row>
    <row r="334" spans="1:9" x14ac:dyDescent="0.25">
      <c r="A334" s="302"/>
      <c r="C334" s="198">
        <v>44606.208333333328</v>
      </c>
      <c r="D334" s="256">
        <v>484.1</v>
      </c>
      <c r="E334" s="256">
        <v>0</v>
      </c>
      <c r="F334" s="256">
        <v>7.2</v>
      </c>
      <c r="G334" s="256">
        <v>73.3</v>
      </c>
      <c r="H334" s="256">
        <v>1.4</v>
      </c>
      <c r="I334" s="256">
        <v>24.7</v>
      </c>
    </row>
    <row r="335" spans="1:9" x14ac:dyDescent="0.25">
      <c r="A335" s="302"/>
      <c r="C335" s="198">
        <v>44606.25</v>
      </c>
      <c r="D335" s="256">
        <v>484.6</v>
      </c>
      <c r="E335" s="256">
        <v>0</v>
      </c>
      <c r="F335" s="256">
        <v>7.2</v>
      </c>
      <c r="G335" s="256">
        <v>73.7</v>
      </c>
      <c r="H335" s="256">
        <v>0.5</v>
      </c>
      <c r="I335" s="256">
        <v>276.89999999999998</v>
      </c>
    </row>
    <row r="336" spans="1:9" x14ac:dyDescent="0.25">
      <c r="A336" s="302"/>
      <c r="C336" s="198">
        <v>44606.291666666672</v>
      </c>
      <c r="D336" s="256">
        <v>485.1</v>
      </c>
      <c r="E336" s="256">
        <v>0</v>
      </c>
      <c r="F336" s="256">
        <v>7.5</v>
      </c>
      <c r="G336" s="256">
        <v>73.7</v>
      </c>
      <c r="H336" s="256">
        <v>0.2</v>
      </c>
      <c r="I336" s="256">
        <v>297.2</v>
      </c>
    </row>
    <row r="337" spans="1:9" x14ac:dyDescent="0.25">
      <c r="A337" s="302"/>
      <c r="C337" s="198">
        <v>44606.333333333328</v>
      </c>
      <c r="D337" s="256">
        <v>485.5</v>
      </c>
      <c r="E337" s="256">
        <v>0</v>
      </c>
      <c r="F337" s="256">
        <v>8.1999999999999993</v>
      </c>
      <c r="G337" s="256">
        <v>74.8</v>
      </c>
      <c r="H337" s="256">
        <v>0.3</v>
      </c>
      <c r="I337" s="256">
        <v>197.2</v>
      </c>
    </row>
    <row r="338" spans="1:9" x14ac:dyDescent="0.25">
      <c r="A338" s="302"/>
      <c r="C338" s="198">
        <v>44606.375</v>
      </c>
      <c r="D338" s="256">
        <v>485.8</v>
      </c>
      <c r="E338" s="256">
        <v>0</v>
      </c>
      <c r="F338" s="256">
        <v>9</v>
      </c>
      <c r="G338" s="256">
        <v>73.2</v>
      </c>
      <c r="H338" s="256">
        <v>0.8</v>
      </c>
      <c r="I338" s="256">
        <v>169.8</v>
      </c>
    </row>
    <row r="339" spans="1:9" x14ac:dyDescent="0.25">
      <c r="A339" s="302"/>
      <c r="C339" s="198">
        <v>44606.416666666672</v>
      </c>
      <c r="D339" s="256">
        <v>485.7</v>
      </c>
      <c r="E339" s="256">
        <v>0</v>
      </c>
      <c r="F339" s="256">
        <v>10.6</v>
      </c>
      <c r="G339" s="256">
        <v>62.7</v>
      </c>
      <c r="H339" s="256">
        <v>0.8</v>
      </c>
      <c r="I339" s="256">
        <v>253.9</v>
      </c>
    </row>
    <row r="340" spans="1:9" x14ac:dyDescent="0.25">
      <c r="A340" s="302"/>
      <c r="C340" s="198">
        <v>44606.458333333328</v>
      </c>
      <c r="D340" s="256">
        <v>485.4</v>
      </c>
      <c r="E340" s="256">
        <v>0</v>
      </c>
      <c r="F340" s="256">
        <v>12</v>
      </c>
      <c r="G340" s="256">
        <v>48.3</v>
      </c>
      <c r="H340" s="256">
        <v>1.2</v>
      </c>
      <c r="I340" s="256">
        <v>146.9</v>
      </c>
    </row>
    <row r="341" spans="1:9" x14ac:dyDescent="0.25">
      <c r="A341" s="302"/>
      <c r="C341" s="198">
        <v>44606.5</v>
      </c>
      <c r="D341" s="256">
        <v>485</v>
      </c>
      <c r="E341" s="256">
        <v>0</v>
      </c>
      <c r="F341" s="256">
        <v>13</v>
      </c>
      <c r="G341" s="256">
        <v>42.9</v>
      </c>
      <c r="H341" s="256">
        <v>1.6</v>
      </c>
      <c r="I341" s="256">
        <v>67.2</v>
      </c>
    </row>
    <row r="342" spans="1:9" x14ac:dyDescent="0.25">
      <c r="A342" s="302"/>
      <c r="C342" s="198">
        <v>44606.541666666672</v>
      </c>
      <c r="D342" s="256">
        <v>484.7</v>
      </c>
      <c r="E342" s="256">
        <v>0</v>
      </c>
      <c r="F342" s="256">
        <v>11.6</v>
      </c>
      <c r="G342" s="256">
        <v>57</v>
      </c>
      <c r="H342" s="256">
        <v>2</v>
      </c>
      <c r="I342" s="256">
        <v>29</v>
      </c>
    </row>
    <row r="343" spans="1:9" x14ac:dyDescent="0.25">
      <c r="A343" s="302"/>
      <c r="C343" s="198">
        <v>44606.583333333328</v>
      </c>
      <c r="D343" s="256">
        <v>484.2</v>
      </c>
      <c r="E343" s="256">
        <v>0</v>
      </c>
      <c r="F343" s="256">
        <v>12.9</v>
      </c>
      <c r="G343" s="256">
        <v>52.9</v>
      </c>
      <c r="H343" s="256">
        <v>0.8</v>
      </c>
      <c r="I343" s="256">
        <v>277.8</v>
      </c>
    </row>
    <row r="344" spans="1:9" x14ac:dyDescent="0.25">
      <c r="A344" s="302"/>
      <c r="C344" s="198">
        <v>44606.625</v>
      </c>
      <c r="D344" s="256">
        <v>483.4</v>
      </c>
      <c r="E344" s="256">
        <v>0</v>
      </c>
      <c r="F344" s="256">
        <v>13.8</v>
      </c>
      <c r="G344" s="256">
        <v>51.5</v>
      </c>
      <c r="H344" s="256">
        <v>1.1000000000000001</v>
      </c>
      <c r="I344" s="256">
        <v>250.1</v>
      </c>
    </row>
    <row r="345" spans="1:9" x14ac:dyDescent="0.25">
      <c r="A345" s="302"/>
      <c r="C345" s="198">
        <v>44606.666666666672</v>
      </c>
      <c r="D345" s="256">
        <v>482.9</v>
      </c>
      <c r="E345" s="256">
        <v>0</v>
      </c>
      <c r="F345" s="256">
        <v>13.8</v>
      </c>
      <c r="G345" s="256">
        <v>52</v>
      </c>
      <c r="H345" s="256">
        <v>0.7</v>
      </c>
      <c r="I345" s="256">
        <v>232.3</v>
      </c>
    </row>
    <row r="346" spans="1:9" x14ac:dyDescent="0.25">
      <c r="A346" s="302"/>
      <c r="C346" s="198">
        <v>44606.708333333328</v>
      </c>
      <c r="D346" s="256">
        <v>482.8</v>
      </c>
      <c r="E346" s="256">
        <v>0</v>
      </c>
      <c r="F346" s="256">
        <v>13.8</v>
      </c>
      <c r="G346" s="256">
        <v>52.8</v>
      </c>
      <c r="H346" s="256">
        <v>0.7</v>
      </c>
      <c r="I346" s="256">
        <v>239.4</v>
      </c>
    </row>
    <row r="347" spans="1:9" x14ac:dyDescent="0.25">
      <c r="A347" s="302"/>
      <c r="C347" s="198">
        <v>44606.75</v>
      </c>
      <c r="D347" s="256">
        <v>483</v>
      </c>
      <c r="E347" s="256">
        <v>0</v>
      </c>
      <c r="F347" s="256">
        <v>12.9</v>
      </c>
      <c r="G347" s="256">
        <v>61.6</v>
      </c>
      <c r="H347" s="256">
        <v>1</v>
      </c>
      <c r="I347" s="256">
        <v>40.799999999999997</v>
      </c>
    </row>
    <row r="348" spans="1:9" x14ac:dyDescent="0.25">
      <c r="A348" s="302"/>
      <c r="C348" s="198">
        <v>44606.791666666672</v>
      </c>
      <c r="D348" s="256">
        <v>483.4</v>
      </c>
      <c r="E348" s="256">
        <v>0</v>
      </c>
      <c r="F348" s="256">
        <v>12</v>
      </c>
      <c r="G348" s="256">
        <v>65.599999999999994</v>
      </c>
      <c r="H348" s="256">
        <v>1.7</v>
      </c>
      <c r="I348" s="256">
        <v>44.8</v>
      </c>
    </row>
    <row r="349" spans="1:9" x14ac:dyDescent="0.25">
      <c r="A349" s="302"/>
      <c r="C349" s="198">
        <v>44606.833333333328</v>
      </c>
      <c r="D349" s="256">
        <v>483.9</v>
      </c>
      <c r="E349" s="256">
        <v>0</v>
      </c>
      <c r="F349" s="256">
        <v>11.2</v>
      </c>
      <c r="G349" s="256">
        <v>68.599999999999994</v>
      </c>
      <c r="H349" s="256">
        <v>1.7</v>
      </c>
      <c r="I349" s="256">
        <v>24</v>
      </c>
    </row>
    <row r="350" spans="1:9" x14ac:dyDescent="0.25">
      <c r="A350" s="302"/>
      <c r="C350" s="198">
        <v>44606.875</v>
      </c>
      <c r="D350" s="256">
        <v>484.4</v>
      </c>
      <c r="E350" s="256">
        <v>0</v>
      </c>
      <c r="F350" s="256">
        <v>10.6</v>
      </c>
      <c r="G350" s="256">
        <v>71</v>
      </c>
      <c r="H350" s="256">
        <v>1.5</v>
      </c>
      <c r="I350" s="256">
        <v>11.9</v>
      </c>
    </row>
    <row r="351" spans="1:9" x14ac:dyDescent="0.25">
      <c r="A351" s="302"/>
      <c r="C351" s="198">
        <v>44606.916666666672</v>
      </c>
      <c r="D351" s="256">
        <v>484.8</v>
      </c>
      <c r="E351" s="256">
        <v>0</v>
      </c>
      <c r="F351" s="256">
        <v>10.5</v>
      </c>
      <c r="G351" s="256">
        <v>69</v>
      </c>
      <c r="H351" s="256">
        <v>1.3</v>
      </c>
      <c r="I351" s="256">
        <v>98.5</v>
      </c>
    </row>
    <row r="352" spans="1:9" x14ac:dyDescent="0.25">
      <c r="A352" s="302"/>
      <c r="C352" s="198">
        <v>44606.958333333328</v>
      </c>
      <c r="D352" s="256">
        <v>484.9</v>
      </c>
      <c r="E352" s="256">
        <v>0</v>
      </c>
      <c r="F352" s="256">
        <v>9.9</v>
      </c>
      <c r="G352" s="256">
        <v>74.3</v>
      </c>
      <c r="H352" s="256">
        <v>2.1</v>
      </c>
      <c r="I352" s="256">
        <v>73.7</v>
      </c>
    </row>
    <row r="353" spans="1:9" x14ac:dyDescent="0.25">
      <c r="A353" s="302">
        <v>15</v>
      </c>
      <c r="C353" s="198">
        <v>44607</v>
      </c>
      <c r="D353" s="256">
        <v>484.8</v>
      </c>
      <c r="E353" s="256">
        <v>0</v>
      </c>
      <c r="F353" s="256">
        <v>9.5</v>
      </c>
      <c r="G353" s="256">
        <v>75.5</v>
      </c>
      <c r="H353" s="256">
        <v>2</v>
      </c>
      <c r="I353" s="256">
        <v>53.1</v>
      </c>
    </row>
    <row r="354" spans="1:9" x14ac:dyDescent="0.25">
      <c r="A354" s="302"/>
      <c r="C354" s="198">
        <v>44607.041666666672</v>
      </c>
      <c r="D354" s="256">
        <v>484.4</v>
      </c>
      <c r="E354" s="256">
        <v>0</v>
      </c>
      <c r="F354" s="256">
        <v>9.5</v>
      </c>
      <c r="G354" s="256">
        <v>74.3</v>
      </c>
      <c r="H354" s="256">
        <v>0.9</v>
      </c>
      <c r="I354" s="256">
        <v>13.2</v>
      </c>
    </row>
    <row r="355" spans="1:9" x14ac:dyDescent="0.25">
      <c r="A355" s="302"/>
      <c r="C355" s="198">
        <v>44607.083333333328</v>
      </c>
      <c r="D355" s="256">
        <v>484.1</v>
      </c>
      <c r="E355" s="256">
        <v>3.3</v>
      </c>
      <c r="F355" s="256">
        <v>8.1999999999999993</v>
      </c>
      <c r="G355" s="256">
        <v>80.2</v>
      </c>
      <c r="H355" s="256">
        <v>0.5</v>
      </c>
      <c r="I355" s="256">
        <v>135.5</v>
      </c>
    </row>
    <row r="356" spans="1:9" x14ac:dyDescent="0.25">
      <c r="A356" s="302"/>
      <c r="C356" s="198">
        <v>44607.125</v>
      </c>
      <c r="D356" s="256">
        <v>483.9</v>
      </c>
      <c r="E356" s="256">
        <v>0</v>
      </c>
      <c r="F356" s="256">
        <v>7.4</v>
      </c>
      <c r="G356" s="256">
        <v>86.6</v>
      </c>
      <c r="H356" s="256">
        <v>0.5</v>
      </c>
      <c r="I356" s="256">
        <v>276.3</v>
      </c>
    </row>
    <row r="357" spans="1:9" x14ac:dyDescent="0.25">
      <c r="A357" s="302"/>
      <c r="C357" s="198">
        <v>44607.166666666672</v>
      </c>
      <c r="D357" s="256">
        <v>483.9</v>
      </c>
      <c r="E357" s="256">
        <v>0</v>
      </c>
      <c r="F357" s="256">
        <v>7.6</v>
      </c>
      <c r="G357" s="256">
        <v>84.4</v>
      </c>
      <c r="H357" s="256">
        <v>0.6</v>
      </c>
      <c r="I357" s="256">
        <v>57.4</v>
      </c>
    </row>
    <row r="358" spans="1:9" x14ac:dyDescent="0.25">
      <c r="A358" s="302"/>
      <c r="C358" s="198">
        <v>44607.208333333328</v>
      </c>
      <c r="D358" s="256">
        <v>484.1</v>
      </c>
      <c r="E358" s="256">
        <v>1.5</v>
      </c>
      <c r="F358" s="256">
        <v>7.6</v>
      </c>
      <c r="G358" s="256">
        <v>76.099999999999994</v>
      </c>
      <c r="H358" s="256">
        <v>2</v>
      </c>
      <c r="I358" s="256">
        <v>40.799999999999997</v>
      </c>
    </row>
    <row r="359" spans="1:9" x14ac:dyDescent="0.25">
      <c r="A359" s="302"/>
      <c r="C359" s="198">
        <v>44607.25</v>
      </c>
      <c r="D359" s="256">
        <v>484.4</v>
      </c>
      <c r="E359" s="256">
        <v>0.6</v>
      </c>
      <c r="F359" s="256">
        <v>7.2</v>
      </c>
      <c r="G359" s="256">
        <v>81.5</v>
      </c>
      <c r="H359" s="256">
        <v>0.9</v>
      </c>
      <c r="I359" s="256">
        <v>315.8</v>
      </c>
    </row>
    <row r="360" spans="1:9" x14ac:dyDescent="0.25">
      <c r="A360" s="302"/>
      <c r="C360" s="198">
        <v>44607.291666666672</v>
      </c>
      <c r="D360" s="256">
        <v>484.9</v>
      </c>
      <c r="E360" s="256">
        <v>0</v>
      </c>
      <c r="F360" s="256">
        <v>7.5</v>
      </c>
      <c r="G360" s="256">
        <v>82</v>
      </c>
      <c r="H360" s="256">
        <v>0.6</v>
      </c>
      <c r="I360" s="256">
        <v>261.8</v>
      </c>
    </row>
    <row r="361" spans="1:9" x14ac:dyDescent="0.25">
      <c r="A361" s="302"/>
      <c r="C361" s="198">
        <v>44607.333333333328</v>
      </c>
      <c r="D361" s="256">
        <v>485.4</v>
      </c>
      <c r="E361" s="256">
        <v>0</v>
      </c>
      <c r="F361" s="256">
        <v>8.3000000000000007</v>
      </c>
      <c r="G361" s="256">
        <v>77.8</v>
      </c>
      <c r="H361" s="256">
        <v>0.6</v>
      </c>
      <c r="I361" s="256">
        <v>272.10000000000002</v>
      </c>
    </row>
    <row r="362" spans="1:9" x14ac:dyDescent="0.25">
      <c r="A362" s="302"/>
      <c r="C362" s="198">
        <v>44607.375</v>
      </c>
      <c r="D362" s="256">
        <v>485.6</v>
      </c>
      <c r="E362" s="256">
        <v>0.3</v>
      </c>
      <c r="F362" s="256">
        <v>9</v>
      </c>
      <c r="G362" s="256">
        <v>75.5</v>
      </c>
      <c r="H362" s="256">
        <v>0.6</v>
      </c>
      <c r="I362" s="256">
        <v>172.2</v>
      </c>
    </row>
    <row r="363" spans="1:9" x14ac:dyDescent="0.25">
      <c r="A363" s="302"/>
      <c r="C363" s="198">
        <v>44607.416666666672</v>
      </c>
      <c r="D363" s="256">
        <v>485.7</v>
      </c>
      <c r="E363" s="256">
        <v>1.2</v>
      </c>
      <c r="F363" s="256">
        <v>8.3000000000000007</v>
      </c>
      <c r="G363" s="256">
        <v>81</v>
      </c>
      <c r="H363" s="256">
        <v>0.6</v>
      </c>
      <c r="I363" s="256">
        <v>15.1</v>
      </c>
    </row>
    <row r="364" spans="1:9" x14ac:dyDescent="0.25">
      <c r="A364" s="302"/>
      <c r="C364" s="198">
        <v>44607.458333333328</v>
      </c>
      <c r="D364" s="256">
        <v>485.5</v>
      </c>
      <c r="E364" s="256">
        <v>0</v>
      </c>
      <c r="F364" s="256">
        <v>9.3000000000000007</v>
      </c>
      <c r="G364" s="256">
        <v>79</v>
      </c>
      <c r="H364" s="256">
        <v>0.4</v>
      </c>
      <c r="I364" s="256">
        <v>45.1</v>
      </c>
    </row>
    <row r="365" spans="1:9" x14ac:dyDescent="0.25">
      <c r="A365" s="302"/>
      <c r="C365" s="198">
        <v>44607.5</v>
      </c>
      <c r="D365" s="256">
        <v>485.1</v>
      </c>
      <c r="E365" s="256">
        <v>0.3</v>
      </c>
      <c r="F365" s="256">
        <v>10.6</v>
      </c>
      <c r="G365" s="256">
        <v>75</v>
      </c>
      <c r="H365" s="256">
        <v>0.6</v>
      </c>
      <c r="I365" s="256">
        <v>114.9</v>
      </c>
    </row>
    <row r="366" spans="1:9" x14ac:dyDescent="0.25">
      <c r="A366" s="302"/>
      <c r="C366" s="198">
        <v>44607.541666666672</v>
      </c>
      <c r="D366" s="256">
        <v>484.5</v>
      </c>
      <c r="E366" s="256">
        <v>0</v>
      </c>
      <c r="F366" s="256">
        <v>12.1</v>
      </c>
      <c r="G366" s="256">
        <v>69.400000000000006</v>
      </c>
      <c r="H366" s="256">
        <v>1.6</v>
      </c>
      <c r="I366" s="256">
        <v>168.6</v>
      </c>
    </row>
    <row r="367" spans="1:9" x14ac:dyDescent="0.25">
      <c r="A367" s="302"/>
      <c r="C367" s="198">
        <v>44607.583333333328</v>
      </c>
      <c r="D367" s="256">
        <v>484</v>
      </c>
      <c r="E367" s="256">
        <v>0</v>
      </c>
      <c r="F367" s="256">
        <v>12.3</v>
      </c>
      <c r="G367" s="256">
        <v>68.2</v>
      </c>
      <c r="H367" s="256">
        <v>1.6</v>
      </c>
      <c r="I367" s="256">
        <v>159.80000000000001</v>
      </c>
    </row>
    <row r="368" spans="1:9" x14ac:dyDescent="0.25">
      <c r="A368" s="302"/>
      <c r="C368" s="198">
        <v>44607.625</v>
      </c>
      <c r="D368" s="256">
        <v>484.1</v>
      </c>
      <c r="E368" s="256">
        <v>0.3</v>
      </c>
      <c r="F368" s="256">
        <v>10.3</v>
      </c>
      <c r="G368" s="256">
        <v>72.599999999999994</v>
      </c>
      <c r="H368" s="256">
        <v>1.2</v>
      </c>
      <c r="I368" s="256">
        <v>174.3</v>
      </c>
    </row>
    <row r="369" spans="1:9" x14ac:dyDescent="0.25">
      <c r="A369" s="302"/>
      <c r="C369" s="198">
        <v>44607.666666666672</v>
      </c>
      <c r="D369" s="256">
        <v>484</v>
      </c>
      <c r="E369" s="256">
        <v>0.5</v>
      </c>
      <c r="F369" s="256">
        <v>9.4</v>
      </c>
      <c r="G369" s="256">
        <v>75.3</v>
      </c>
      <c r="H369" s="256">
        <v>0.7</v>
      </c>
      <c r="I369" s="256">
        <v>252.2</v>
      </c>
    </row>
    <row r="370" spans="1:9" x14ac:dyDescent="0.25">
      <c r="A370" s="302"/>
      <c r="C370" s="198">
        <v>44607.708333333328</v>
      </c>
      <c r="D370" s="256">
        <v>484.1</v>
      </c>
      <c r="E370" s="256">
        <v>0</v>
      </c>
      <c r="F370" s="256">
        <v>10</v>
      </c>
      <c r="G370" s="256">
        <v>74.3</v>
      </c>
      <c r="H370" s="256">
        <v>1.3</v>
      </c>
      <c r="I370" s="256">
        <v>257.2</v>
      </c>
    </row>
    <row r="371" spans="1:9" x14ac:dyDescent="0.25">
      <c r="A371" s="302"/>
      <c r="C371" s="198">
        <v>44607.75</v>
      </c>
      <c r="D371" s="256">
        <v>484.4</v>
      </c>
      <c r="E371" s="256">
        <v>0</v>
      </c>
      <c r="F371" s="256">
        <v>9.6</v>
      </c>
      <c r="G371" s="256">
        <v>76.599999999999994</v>
      </c>
      <c r="H371" s="256">
        <v>1.3</v>
      </c>
      <c r="I371" s="256">
        <v>261.8</v>
      </c>
    </row>
    <row r="372" spans="1:9" x14ac:dyDescent="0.25">
      <c r="A372" s="302"/>
      <c r="C372" s="198">
        <v>44607.791666666672</v>
      </c>
      <c r="D372" s="256">
        <v>484.8</v>
      </c>
      <c r="E372" s="256">
        <v>0</v>
      </c>
      <c r="F372" s="256">
        <v>9.3000000000000007</v>
      </c>
      <c r="G372" s="256">
        <v>75.2</v>
      </c>
      <c r="H372" s="256">
        <v>1</v>
      </c>
      <c r="I372" s="256">
        <v>261.89999999999998</v>
      </c>
    </row>
    <row r="373" spans="1:9" x14ac:dyDescent="0.25">
      <c r="A373" s="302"/>
      <c r="C373" s="198">
        <v>44607.833333333328</v>
      </c>
      <c r="D373" s="256">
        <v>485.3</v>
      </c>
      <c r="E373" s="256">
        <v>0</v>
      </c>
      <c r="F373" s="256">
        <v>8.9</v>
      </c>
      <c r="G373" s="256">
        <v>74.599999999999994</v>
      </c>
      <c r="H373" s="256">
        <v>1.5</v>
      </c>
      <c r="I373" s="256">
        <v>255.4</v>
      </c>
    </row>
    <row r="374" spans="1:9" x14ac:dyDescent="0.25">
      <c r="A374" s="302"/>
      <c r="C374" s="198">
        <v>44607.875</v>
      </c>
      <c r="D374" s="256">
        <v>485.6</v>
      </c>
      <c r="E374" s="256">
        <v>0</v>
      </c>
      <c r="F374" s="256">
        <v>8.5</v>
      </c>
      <c r="G374" s="256">
        <v>76.599999999999994</v>
      </c>
      <c r="H374" s="256">
        <v>0.8</v>
      </c>
      <c r="I374" s="256">
        <v>263.60000000000002</v>
      </c>
    </row>
    <row r="375" spans="1:9" x14ac:dyDescent="0.25">
      <c r="A375" s="302"/>
      <c r="C375" s="198">
        <v>44607.916666666672</v>
      </c>
      <c r="D375" s="256">
        <v>485.7</v>
      </c>
      <c r="E375" s="256">
        <v>0.6</v>
      </c>
      <c r="F375" s="256">
        <v>8</v>
      </c>
      <c r="G375" s="256">
        <v>79.3</v>
      </c>
      <c r="H375" s="256">
        <v>0.5</v>
      </c>
      <c r="I375" s="256">
        <v>250.3</v>
      </c>
    </row>
    <row r="376" spans="1:9" x14ac:dyDescent="0.25">
      <c r="A376" s="302"/>
      <c r="C376" s="198">
        <v>44607.958333333328</v>
      </c>
      <c r="D376" s="256">
        <v>485.6</v>
      </c>
      <c r="E376" s="256">
        <v>0</v>
      </c>
      <c r="F376" s="256">
        <v>7.8</v>
      </c>
      <c r="G376" s="256">
        <v>81.2</v>
      </c>
      <c r="H376" s="256">
        <v>0.5</v>
      </c>
      <c r="I376" s="256">
        <v>261.2</v>
      </c>
    </row>
    <row r="377" spans="1:9" x14ac:dyDescent="0.25">
      <c r="A377" s="302">
        <v>16</v>
      </c>
      <c r="C377" s="198">
        <v>44608</v>
      </c>
      <c r="D377" s="256">
        <v>485.3</v>
      </c>
      <c r="E377" s="256">
        <v>0</v>
      </c>
      <c r="F377" s="256">
        <v>7.9</v>
      </c>
      <c r="G377" s="256">
        <v>80.3</v>
      </c>
      <c r="H377" s="256">
        <v>0.4</v>
      </c>
      <c r="I377" s="256">
        <v>269.5</v>
      </c>
    </row>
    <row r="378" spans="1:9" x14ac:dyDescent="0.25">
      <c r="A378" s="302"/>
      <c r="C378" s="198">
        <v>44608.041666666672</v>
      </c>
      <c r="D378" s="256">
        <v>485.1</v>
      </c>
      <c r="E378" s="256">
        <v>2</v>
      </c>
      <c r="F378" s="256">
        <v>7.5</v>
      </c>
      <c r="G378" s="256">
        <v>84.1</v>
      </c>
      <c r="H378" s="256">
        <v>1.4</v>
      </c>
      <c r="I378" s="256">
        <v>313.2</v>
      </c>
    </row>
    <row r="379" spans="1:9" x14ac:dyDescent="0.25">
      <c r="A379" s="302"/>
      <c r="C379" s="198">
        <v>44608.083333333328</v>
      </c>
      <c r="D379" s="256">
        <v>484.9</v>
      </c>
      <c r="E379" s="256">
        <v>0.9</v>
      </c>
      <c r="F379" s="256">
        <v>6.7</v>
      </c>
      <c r="G379" s="256">
        <v>90.3</v>
      </c>
      <c r="H379" s="256">
        <v>1.9</v>
      </c>
      <c r="I379" s="256">
        <v>263.60000000000002</v>
      </c>
    </row>
    <row r="380" spans="1:9" x14ac:dyDescent="0.25">
      <c r="A380" s="302"/>
      <c r="C380" s="198">
        <v>44608.125</v>
      </c>
      <c r="D380" s="256">
        <v>484.7</v>
      </c>
      <c r="E380" s="256">
        <v>1.5</v>
      </c>
      <c r="F380" s="256">
        <v>6.7</v>
      </c>
      <c r="G380" s="256">
        <v>91.7</v>
      </c>
      <c r="H380" s="256">
        <v>1.4</v>
      </c>
      <c r="I380" s="256">
        <v>273.7</v>
      </c>
    </row>
    <row r="381" spans="1:9" x14ac:dyDescent="0.25">
      <c r="A381" s="302"/>
      <c r="C381" s="198">
        <v>44608.166666666672</v>
      </c>
      <c r="D381" s="256">
        <v>484.7</v>
      </c>
      <c r="E381" s="256">
        <v>0</v>
      </c>
      <c r="F381" s="256">
        <v>6.8</v>
      </c>
      <c r="G381" s="256">
        <v>91.6</v>
      </c>
      <c r="H381" s="256">
        <v>0.7</v>
      </c>
      <c r="I381" s="256">
        <v>263.7</v>
      </c>
    </row>
    <row r="382" spans="1:9" x14ac:dyDescent="0.25">
      <c r="A382" s="302"/>
      <c r="C382" s="198">
        <v>44608.208333333328</v>
      </c>
      <c r="D382" s="256">
        <v>484.9</v>
      </c>
      <c r="E382" s="256">
        <v>0</v>
      </c>
      <c r="F382" s="256">
        <v>6.9</v>
      </c>
      <c r="G382" s="256">
        <v>91</v>
      </c>
      <c r="H382" s="256">
        <v>0.3</v>
      </c>
      <c r="I382" s="256">
        <v>269.3</v>
      </c>
    </row>
    <row r="383" spans="1:9" x14ac:dyDescent="0.25">
      <c r="A383" s="302"/>
      <c r="C383" s="198">
        <v>44608.25</v>
      </c>
      <c r="D383" s="256">
        <v>485.2</v>
      </c>
      <c r="E383" s="256">
        <v>0</v>
      </c>
      <c r="F383" s="256">
        <v>7.1</v>
      </c>
      <c r="G383" s="256">
        <v>90.2</v>
      </c>
      <c r="H383" s="256">
        <v>0.2</v>
      </c>
      <c r="I383" s="256">
        <v>201.4</v>
      </c>
    </row>
    <row r="384" spans="1:9" x14ac:dyDescent="0.25">
      <c r="A384" s="302"/>
      <c r="C384" s="198">
        <v>44608.291666666672</v>
      </c>
      <c r="D384" s="256">
        <v>485.7</v>
      </c>
      <c r="E384" s="256">
        <v>0</v>
      </c>
      <c r="F384" s="256">
        <v>7.7</v>
      </c>
      <c r="G384" s="256">
        <v>87.1</v>
      </c>
      <c r="H384" s="256">
        <v>0.4</v>
      </c>
      <c r="I384" s="256">
        <v>150.19999999999999</v>
      </c>
    </row>
    <row r="385" spans="1:9" x14ac:dyDescent="0.25">
      <c r="A385" s="302"/>
      <c r="C385" s="198">
        <v>44608.333333333328</v>
      </c>
      <c r="D385" s="256">
        <v>486</v>
      </c>
      <c r="E385" s="256">
        <v>0</v>
      </c>
      <c r="F385" s="256">
        <v>8.8000000000000007</v>
      </c>
      <c r="G385" s="256">
        <v>82.3</v>
      </c>
      <c r="H385" s="256">
        <v>0.9</v>
      </c>
      <c r="I385" s="256">
        <v>160.6</v>
      </c>
    </row>
    <row r="386" spans="1:9" x14ac:dyDescent="0.25">
      <c r="A386" s="302"/>
      <c r="C386" s="198">
        <v>44608.375</v>
      </c>
      <c r="D386" s="256">
        <v>486.1</v>
      </c>
      <c r="E386" s="256">
        <v>0</v>
      </c>
      <c r="F386" s="256">
        <v>9.9</v>
      </c>
      <c r="G386" s="256">
        <v>76</v>
      </c>
      <c r="H386" s="256">
        <v>1.2</v>
      </c>
      <c r="I386" s="256">
        <v>168.3</v>
      </c>
    </row>
    <row r="387" spans="1:9" x14ac:dyDescent="0.25">
      <c r="A387" s="302"/>
      <c r="C387" s="198">
        <v>44608.416666666672</v>
      </c>
      <c r="D387" s="256">
        <v>485.9</v>
      </c>
      <c r="E387" s="256">
        <v>0</v>
      </c>
      <c r="F387" s="256">
        <v>11.6</v>
      </c>
      <c r="G387" s="256">
        <v>67.3</v>
      </c>
      <c r="H387" s="256">
        <v>1.4</v>
      </c>
      <c r="I387" s="256">
        <v>154.30000000000001</v>
      </c>
    </row>
    <row r="388" spans="1:9" x14ac:dyDescent="0.25">
      <c r="A388" s="302"/>
      <c r="C388" s="198">
        <v>44608.458333333328</v>
      </c>
      <c r="D388" s="256">
        <v>485.6</v>
      </c>
      <c r="E388" s="256">
        <v>0</v>
      </c>
      <c r="F388" s="256">
        <v>12.7</v>
      </c>
      <c r="G388" s="256">
        <v>65</v>
      </c>
      <c r="H388" s="256">
        <v>1.9</v>
      </c>
      <c r="I388" s="256">
        <v>174</v>
      </c>
    </row>
    <row r="389" spans="1:9" x14ac:dyDescent="0.25">
      <c r="A389" s="302"/>
      <c r="C389" s="198">
        <v>44608.5</v>
      </c>
      <c r="D389" s="256">
        <v>485.2</v>
      </c>
      <c r="E389" s="256">
        <v>0</v>
      </c>
      <c r="F389" s="256">
        <v>13.2</v>
      </c>
      <c r="G389" s="256">
        <v>61.8</v>
      </c>
      <c r="H389" s="256">
        <v>2.2999999999999998</v>
      </c>
      <c r="I389" s="256">
        <v>69.2</v>
      </c>
    </row>
    <row r="390" spans="1:9" x14ac:dyDescent="0.25">
      <c r="A390" s="302"/>
      <c r="C390" s="198">
        <v>44608.541666666672</v>
      </c>
      <c r="D390" s="256">
        <v>484.6</v>
      </c>
      <c r="E390" s="256">
        <v>0</v>
      </c>
      <c r="F390" s="256">
        <v>14.6</v>
      </c>
      <c r="G390" s="256">
        <v>58.1</v>
      </c>
      <c r="H390" s="256">
        <v>2.1</v>
      </c>
      <c r="I390" s="256">
        <v>69.7</v>
      </c>
    </row>
    <row r="391" spans="1:9" x14ac:dyDescent="0.25">
      <c r="A391" s="302"/>
      <c r="C391" s="198">
        <v>44608.583333333328</v>
      </c>
      <c r="D391" s="256">
        <v>484</v>
      </c>
      <c r="E391" s="256">
        <v>0</v>
      </c>
      <c r="F391" s="256">
        <v>14.2</v>
      </c>
      <c r="G391" s="256">
        <v>59.5</v>
      </c>
      <c r="H391" s="256">
        <v>2.7</v>
      </c>
      <c r="I391" s="256">
        <v>44.2</v>
      </c>
    </row>
    <row r="392" spans="1:9" x14ac:dyDescent="0.25">
      <c r="A392" s="302"/>
      <c r="C392" s="198">
        <v>44608.625</v>
      </c>
      <c r="D392" s="256">
        <v>483.6</v>
      </c>
      <c r="E392" s="256">
        <v>0</v>
      </c>
      <c r="F392" s="256">
        <v>14.5</v>
      </c>
      <c r="G392" s="256">
        <v>59.1</v>
      </c>
      <c r="H392" s="256">
        <v>2.5</v>
      </c>
      <c r="I392" s="256">
        <v>42.2</v>
      </c>
    </row>
    <row r="393" spans="1:9" x14ac:dyDescent="0.25">
      <c r="A393" s="302"/>
      <c r="C393" s="198">
        <v>44608.666666666672</v>
      </c>
      <c r="D393" s="256">
        <v>483.5</v>
      </c>
      <c r="E393" s="256">
        <v>0</v>
      </c>
      <c r="F393" s="256">
        <v>14.2</v>
      </c>
      <c r="G393" s="256">
        <v>59.9</v>
      </c>
      <c r="H393" s="256">
        <v>2.5</v>
      </c>
      <c r="I393" s="256">
        <v>98.1</v>
      </c>
    </row>
    <row r="394" spans="1:9" x14ac:dyDescent="0.25">
      <c r="A394" s="302"/>
      <c r="C394" s="198">
        <v>44608.708333333328</v>
      </c>
      <c r="D394" s="256">
        <v>483.8</v>
      </c>
      <c r="E394" s="256">
        <v>0</v>
      </c>
      <c r="F394" s="256">
        <v>12.5</v>
      </c>
      <c r="G394" s="256">
        <v>64.900000000000006</v>
      </c>
      <c r="H394" s="256">
        <v>1.5</v>
      </c>
      <c r="I394" s="256">
        <v>176.7</v>
      </c>
    </row>
    <row r="395" spans="1:9" x14ac:dyDescent="0.25">
      <c r="A395" s="302"/>
      <c r="C395" s="198">
        <v>44608.75</v>
      </c>
      <c r="D395" s="256">
        <v>484.1</v>
      </c>
      <c r="E395" s="256">
        <v>0</v>
      </c>
      <c r="F395" s="256">
        <v>11.6</v>
      </c>
      <c r="G395" s="256">
        <v>68.3</v>
      </c>
      <c r="H395" s="256">
        <v>1.5</v>
      </c>
      <c r="I395" s="256">
        <v>60.1</v>
      </c>
    </row>
    <row r="396" spans="1:9" x14ac:dyDescent="0.25">
      <c r="A396" s="302"/>
      <c r="C396" s="198">
        <v>44608.791666666672</v>
      </c>
      <c r="D396" s="256">
        <v>484.7</v>
      </c>
      <c r="E396" s="256">
        <v>0</v>
      </c>
      <c r="F396" s="256">
        <v>10.6</v>
      </c>
      <c r="G396" s="256">
        <v>72.7</v>
      </c>
      <c r="H396" s="256">
        <v>1.8</v>
      </c>
      <c r="I396" s="256">
        <v>61.1</v>
      </c>
    </row>
    <row r="397" spans="1:9" x14ac:dyDescent="0.25">
      <c r="A397" s="302"/>
      <c r="C397" s="198">
        <v>44608.833333333328</v>
      </c>
      <c r="D397" s="256">
        <v>485.2</v>
      </c>
      <c r="E397" s="256">
        <v>0</v>
      </c>
      <c r="F397" s="256">
        <v>10.4</v>
      </c>
      <c r="G397" s="256">
        <v>73.5</v>
      </c>
      <c r="H397" s="256">
        <v>1.6</v>
      </c>
      <c r="I397" s="256">
        <v>68</v>
      </c>
    </row>
    <row r="398" spans="1:9" x14ac:dyDescent="0.25">
      <c r="A398" s="302"/>
      <c r="C398" s="198">
        <v>44608.875</v>
      </c>
      <c r="D398" s="256">
        <v>485.6</v>
      </c>
      <c r="E398" s="256">
        <v>0</v>
      </c>
      <c r="F398" s="256">
        <v>10.199999999999999</v>
      </c>
      <c r="G398" s="256">
        <v>74.8</v>
      </c>
      <c r="H398" s="256">
        <v>1.3</v>
      </c>
      <c r="I398" s="256">
        <v>95.7</v>
      </c>
    </row>
    <row r="399" spans="1:9" x14ac:dyDescent="0.25">
      <c r="A399" s="302"/>
      <c r="C399" s="198">
        <v>44608.916666666672</v>
      </c>
      <c r="D399" s="256">
        <v>485.9</v>
      </c>
      <c r="E399" s="256">
        <v>0.9</v>
      </c>
      <c r="F399" s="256">
        <v>8.8000000000000007</v>
      </c>
      <c r="G399" s="256">
        <v>81.3</v>
      </c>
      <c r="H399" s="256">
        <v>1.3</v>
      </c>
      <c r="I399" s="256">
        <v>252.3</v>
      </c>
    </row>
    <row r="400" spans="1:9" x14ac:dyDescent="0.25">
      <c r="A400" s="302"/>
      <c r="C400" s="198">
        <v>44608.958333333328</v>
      </c>
      <c r="D400" s="256">
        <v>486</v>
      </c>
      <c r="E400" s="256">
        <v>3.1</v>
      </c>
      <c r="F400" s="256">
        <v>7.9</v>
      </c>
      <c r="G400" s="256">
        <v>83.9</v>
      </c>
      <c r="H400" s="256">
        <v>1.1000000000000001</v>
      </c>
      <c r="I400" s="256">
        <v>275.60000000000002</v>
      </c>
    </row>
    <row r="401" spans="1:9" x14ac:dyDescent="0.25">
      <c r="A401" s="302">
        <v>17</v>
      </c>
      <c r="C401" s="198">
        <v>44609</v>
      </c>
      <c r="D401" s="256">
        <v>485.8</v>
      </c>
      <c r="E401" s="256">
        <v>3.3</v>
      </c>
      <c r="F401" s="256">
        <v>7.3</v>
      </c>
      <c r="G401" s="256">
        <v>80.599999999999994</v>
      </c>
      <c r="H401" s="256">
        <v>1.1000000000000001</v>
      </c>
      <c r="I401" s="256">
        <v>32</v>
      </c>
    </row>
    <row r="402" spans="1:9" x14ac:dyDescent="0.25">
      <c r="A402" s="302"/>
      <c r="C402" s="198">
        <v>44609.041666666672</v>
      </c>
      <c r="D402" s="256">
        <v>485.5</v>
      </c>
      <c r="E402" s="256">
        <v>4.2</v>
      </c>
      <c r="F402" s="256">
        <v>6.4</v>
      </c>
      <c r="G402" s="256">
        <v>81.7</v>
      </c>
      <c r="H402" s="256">
        <v>0.8</v>
      </c>
      <c r="I402" s="256">
        <v>59</v>
      </c>
    </row>
    <row r="403" spans="1:9" x14ac:dyDescent="0.25">
      <c r="A403" s="302"/>
      <c r="C403" s="198">
        <v>44609.083333333328</v>
      </c>
      <c r="D403" s="256">
        <v>485.2</v>
      </c>
      <c r="E403" s="256">
        <v>5.5</v>
      </c>
      <c r="F403" s="256">
        <v>5.5</v>
      </c>
      <c r="G403" s="256">
        <v>81.7</v>
      </c>
      <c r="H403" s="256">
        <v>1.3</v>
      </c>
      <c r="I403" s="256">
        <v>8.6</v>
      </c>
    </row>
    <row r="404" spans="1:9" x14ac:dyDescent="0.25">
      <c r="A404" s="302"/>
      <c r="C404" s="198">
        <v>44609.125</v>
      </c>
      <c r="D404" s="256">
        <v>485.2</v>
      </c>
      <c r="E404" s="256">
        <v>3.7</v>
      </c>
      <c r="F404" s="256">
        <v>4.7</v>
      </c>
      <c r="G404" s="256">
        <v>84.8</v>
      </c>
      <c r="H404" s="256">
        <v>1.1000000000000001</v>
      </c>
      <c r="I404" s="256">
        <v>5.7</v>
      </c>
    </row>
    <row r="405" spans="1:9" x14ac:dyDescent="0.25">
      <c r="A405" s="302"/>
      <c r="C405" s="198">
        <v>44609.166666666672</v>
      </c>
      <c r="D405" s="256">
        <v>485.3</v>
      </c>
      <c r="E405" s="256">
        <v>4.2</v>
      </c>
      <c r="F405" s="256">
        <v>3.9</v>
      </c>
      <c r="G405" s="256">
        <v>85.8</v>
      </c>
      <c r="H405" s="256">
        <v>1.2</v>
      </c>
      <c r="I405" s="256">
        <v>7</v>
      </c>
    </row>
    <row r="406" spans="1:9" x14ac:dyDescent="0.25">
      <c r="A406" s="302"/>
      <c r="C406" s="198">
        <v>44609.208333333328</v>
      </c>
      <c r="D406" s="256">
        <v>485.5</v>
      </c>
      <c r="E406" s="256">
        <v>4.5999999999999996</v>
      </c>
      <c r="F406" s="256">
        <v>3.3</v>
      </c>
      <c r="G406" s="256">
        <v>87.5</v>
      </c>
      <c r="H406" s="256">
        <v>0.6</v>
      </c>
      <c r="I406" s="256">
        <v>342.7</v>
      </c>
    </row>
    <row r="407" spans="1:9" x14ac:dyDescent="0.25">
      <c r="A407" s="302"/>
      <c r="C407" s="198">
        <v>44609.25</v>
      </c>
      <c r="D407" s="256">
        <v>485.6</v>
      </c>
      <c r="E407" s="256">
        <v>1.5</v>
      </c>
      <c r="F407" s="256">
        <v>3</v>
      </c>
      <c r="G407" s="256">
        <v>89.2</v>
      </c>
      <c r="H407" s="256">
        <v>0.6</v>
      </c>
      <c r="I407" s="256">
        <v>263.7</v>
      </c>
    </row>
    <row r="408" spans="1:9" x14ac:dyDescent="0.25">
      <c r="A408" s="302"/>
      <c r="C408" s="198">
        <v>44609.291666666672</v>
      </c>
      <c r="D408" s="256">
        <v>486</v>
      </c>
      <c r="E408" s="256">
        <v>2.7</v>
      </c>
      <c r="F408" s="256">
        <v>3.2</v>
      </c>
      <c r="G408" s="256">
        <v>89.5</v>
      </c>
      <c r="H408" s="256">
        <v>0.5</v>
      </c>
      <c r="I408" s="256">
        <v>265.7</v>
      </c>
    </row>
    <row r="409" spans="1:9" x14ac:dyDescent="0.25">
      <c r="A409" s="302"/>
      <c r="C409" s="198">
        <v>44609.333333333328</v>
      </c>
      <c r="D409" s="256">
        <v>486.2</v>
      </c>
      <c r="E409" s="256">
        <v>0.3</v>
      </c>
      <c r="F409" s="256">
        <v>3.8</v>
      </c>
      <c r="G409" s="256">
        <v>88.6</v>
      </c>
      <c r="H409" s="256">
        <v>0.8</v>
      </c>
      <c r="I409" s="256">
        <v>261.3</v>
      </c>
    </row>
    <row r="410" spans="1:9" x14ac:dyDescent="0.25">
      <c r="A410" s="302"/>
      <c r="C410" s="198">
        <v>44609.375</v>
      </c>
      <c r="D410" s="256">
        <v>486.2</v>
      </c>
      <c r="E410" s="256">
        <v>0</v>
      </c>
      <c r="F410" s="256">
        <v>5.7</v>
      </c>
      <c r="G410" s="256">
        <v>81.400000000000006</v>
      </c>
      <c r="H410" s="256">
        <v>0.6</v>
      </c>
      <c r="I410" s="256">
        <v>252.2</v>
      </c>
    </row>
    <row r="411" spans="1:9" x14ac:dyDescent="0.25">
      <c r="A411" s="302"/>
      <c r="C411" s="198">
        <v>44609.416666666672</v>
      </c>
      <c r="D411" s="256">
        <v>486.2</v>
      </c>
      <c r="E411" s="256">
        <v>0</v>
      </c>
      <c r="F411" s="256">
        <v>7.6</v>
      </c>
      <c r="G411" s="256">
        <v>74.599999999999994</v>
      </c>
      <c r="H411" s="256">
        <v>0.6</v>
      </c>
      <c r="I411" s="256">
        <v>221.2</v>
      </c>
    </row>
    <row r="412" spans="1:9" x14ac:dyDescent="0.25">
      <c r="A412" s="302"/>
      <c r="C412" s="198">
        <v>44609.458333333328</v>
      </c>
      <c r="D412" s="256">
        <v>485.9</v>
      </c>
      <c r="E412" s="256">
        <v>0</v>
      </c>
      <c r="F412" s="256">
        <v>8.3000000000000007</v>
      </c>
      <c r="G412" s="256">
        <v>77.099999999999994</v>
      </c>
      <c r="H412" s="256">
        <v>0.5</v>
      </c>
      <c r="I412" s="256">
        <v>156.5</v>
      </c>
    </row>
    <row r="413" spans="1:9" x14ac:dyDescent="0.25">
      <c r="A413" s="302"/>
      <c r="C413" s="198">
        <v>44609.5</v>
      </c>
      <c r="D413" s="256">
        <v>485.7</v>
      </c>
      <c r="E413" s="256">
        <v>1.2</v>
      </c>
      <c r="F413" s="256">
        <v>8.4</v>
      </c>
      <c r="G413" s="256">
        <v>81.5</v>
      </c>
      <c r="H413" s="256">
        <v>1.3</v>
      </c>
      <c r="I413" s="256">
        <v>192.3</v>
      </c>
    </row>
    <row r="414" spans="1:9" x14ac:dyDescent="0.25">
      <c r="A414" s="302"/>
      <c r="C414" s="198">
        <v>44609.541666666672</v>
      </c>
      <c r="D414" s="256">
        <v>485.2</v>
      </c>
      <c r="E414" s="256">
        <v>2.4</v>
      </c>
      <c r="F414" s="256">
        <v>8.6</v>
      </c>
      <c r="G414" s="256">
        <v>79.7</v>
      </c>
      <c r="H414" s="256">
        <v>0.8</v>
      </c>
      <c r="I414" s="256">
        <v>189.5</v>
      </c>
    </row>
    <row r="415" spans="1:9" x14ac:dyDescent="0.25">
      <c r="A415" s="302"/>
      <c r="C415" s="198">
        <v>44609.583333333328</v>
      </c>
      <c r="D415" s="256">
        <v>484.7</v>
      </c>
      <c r="E415" s="256">
        <v>0.9</v>
      </c>
      <c r="F415" s="256">
        <v>9</v>
      </c>
      <c r="G415" s="256">
        <v>80.7</v>
      </c>
      <c r="H415" s="256">
        <v>0.6</v>
      </c>
      <c r="I415" s="256">
        <v>264.7</v>
      </c>
    </row>
    <row r="416" spans="1:9" x14ac:dyDescent="0.25">
      <c r="A416" s="302"/>
      <c r="C416" s="198">
        <v>44609.625</v>
      </c>
      <c r="D416" s="256">
        <v>483.9</v>
      </c>
      <c r="E416" s="256">
        <v>0</v>
      </c>
      <c r="F416" s="256">
        <v>10.3</v>
      </c>
      <c r="G416" s="256">
        <v>73</v>
      </c>
      <c r="H416" s="256">
        <v>1.2</v>
      </c>
      <c r="I416" s="256">
        <v>23.8</v>
      </c>
    </row>
    <row r="417" spans="1:9" x14ac:dyDescent="0.25">
      <c r="A417" s="302"/>
      <c r="C417" s="198">
        <v>44609.666666666672</v>
      </c>
      <c r="D417" s="256">
        <v>483.7</v>
      </c>
      <c r="E417" s="256">
        <v>0.3</v>
      </c>
      <c r="F417" s="256">
        <v>9.3000000000000007</v>
      </c>
      <c r="G417" s="256">
        <v>79.599999999999994</v>
      </c>
      <c r="H417" s="256">
        <v>1.5</v>
      </c>
      <c r="I417" s="256">
        <v>19.8</v>
      </c>
    </row>
    <row r="418" spans="1:9" x14ac:dyDescent="0.25">
      <c r="A418" s="302"/>
      <c r="C418" s="198">
        <v>44609.708333333328</v>
      </c>
      <c r="D418" s="256">
        <v>483.7</v>
      </c>
      <c r="E418" s="256">
        <v>0.6</v>
      </c>
      <c r="F418" s="256">
        <v>9.6999999999999993</v>
      </c>
      <c r="G418" s="256">
        <v>78.3</v>
      </c>
      <c r="H418" s="256">
        <v>0.7</v>
      </c>
      <c r="I418" s="256">
        <v>46</v>
      </c>
    </row>
    <row r="419" spans="1:9" x14ac:dyDescent="0.25">
      <c r="A419" s="302"/>
      <c r="C419" s="198">
        <v>44609.75</v>
      </c>
      <c r="D419" s="256">
        <v>483.9</v>
      </c>
      <c r="E419" s="256">
        <v>0.6</v>
      </c>
      <c r="F419" s="256">
        <v>9.1999999999999993</v>
      </c>
      <c r="G419" s="256">
        <v>81.8</v>
      </c>
      <c r="H419" s="256">
        <v>0.4</v>
      </c>
      <c r="I419" s="256">
        <v>206.6</v>
      </c>
    </row>
    <row r="420" spans="1:9" x14ac:dyDescent="0.25">
      <c r="A420" s="302"/>
      <c r="C420" s="198">
        <v>44609.791666666672</v>
      </c>
      <c r="D420" s="256">
        <v>484.1</v>
      </c>
      <c r="E420" s="256">
        <v>0</v>
      </c>
      <c r="F420" s="256">
        <v>9.3000000000000007</v>
      </c>
      <c r="G420" s="256">
        <v>79.400000000000006</v>
      </c>
      <c r="H420" s="256">
        <v>0.4</v>
      </c>
      <c r="I420" s="256">
        <v>189.3</v>
      </c>
    </row>
    <row r="421" spans="1:9" x14ac:dyDescent="0.25">
      <c r="A421" s="302"/>
      <c r="C421" s="198">
        <v>44609.833333333328</v>
      </c>
      <c r="D421" s="256">
        <v>484.5</v>
      </c>
      <c r="E421" s="256">
        <v>0</v>
      </c>
      <c r="F421" s="256">
        <v>8.8000000000000007</v>
      </c>
      <c r="G421" s="256">
        <v>82.6</v>
      </c>
      <c r="H421" s="256">
        <v>0.1</v>
      </c>
      <c r="I421" s="256">
        <v>157.80000000000001</v>
      </c>
    </row>
    <row r="422" spans="1:9" x14ac:dyDescent="0.25">
      <c r="A422" s="302"/>
      <c r="C422" s="198">
        <v>44609.875</v>
      </c>
      <c r="D422" s="256">
        <v>484.9</v>
      </c>
      <c r="E422" s="256">
        <v>0</v>
      </c>
      <c r="F422" s="256">
        <v>9</v>
      </c>
      <c r="G422" s="256">
        <v>82.2</v>
      </c>
      <c r="H422" s="256">
        <v>0.1</v>
      </c>
      <c r="I422" s="256">
        <v>164.4</v>
      </c>
    </row>
    <row r="423" spans="1:9" x14ac:dyDescent="0.25">
      <c r="A423" s="302"/>
      <c r="C423" s="198">
        <v>44609.916666666672</v>
      </c>
      <c r="D423" s="256">
        <v>485.1</v>
      </c>
      <c r="E423" s="256">
        <v>0</v>
      </c>
      <c r="F423" s="256">
        <v>8.8000000000000007</v>
      </c>
      <c r="G423" s="256">
        <v>84.2</v>
      </c>
      <c r="H423" s="256">
        <v>0.2</v>
      </c>
      <c r="I423" s="256">
        <v>124.6</v>
      </c>
    </row>
    <row r="424" spans="1:9" x14ac:dyDescent="0.25">
      <c r="A424" s="302"/>
      <c r="C424" s="198">
        <v>44609.958333333328</v>
      </c>
      <c r="D424" s="256">
        <v>485</v>
      </c>
      <c r="E424" s="256">
        <v>0</v>
      </c>
      <c r="F424" s="256">
        <v>8.6</v>
      </c>
      <c r="G424" s="256">
        <v>86.2</v>
      </c>
      <c r="H424" s="256">
        <v>0.3</v>
      </c>
      <c r="I424" s="256">
        <v>173.4</v>
      </c>
    </row>
    <row r="425" spans="1:9" x14ac:dyDescent="0.25">
      <c r="A425" s="302">
        <v>18</v>
      </c>
      <c r="C425" s="198">
        <v>44610</v>
      </c>
      <c r="D425" s="256">
        <v>484.8</v>
      </c>
      <c r="E425" s="256">
        <v>0</v>
      </c>
      <c r="F425" s="256">
        <v>8.4</v>
      </c>
      <c r="G425" s="256">
        <v>86.3</v>
      </c>
      <c r="H425" s="256">
        <v>0.3</v>
      </c>
      <c r="I425" s="256">
        <v>227.3</v>
      </c>
    </row>
    <row r="426" spans="1:9" x14ac:dyDescent="0.25">
      <c r="A426" s="302"/>
      <c r="C426" s="198">
        <v>44610.041666666672</v>
      </c>
      <c r="D426" s="256">
        <v>484.3</v>
      </c>
      <c r="E426" s="256">
        <v>0</v>
      </c>
      <c r="F426" s="256">
        <v>8.3000000000000007</v>
      </c>
      <c r="G426" s="256">
        <v>85.6</v>
      </c>
      <c r="H426" s="256">
        <v>0.8</v>
      </c>
      <c r="I426" s="256">
        <v>200.3</v>
      </c>
    </row>
    <row r="427" spans="1:9" x14ac:dyDescent="0.25">
      <c r="A427" s="302"/>
      <c r="C427" s="198">
        <v>44610.083333333328</v>
      </c>
      <c r="D427" s="256">
        <v>484.1</v>
      </c>
      <c r="E427" s="256">
        <v>0</v>
      </c>
      <c r="F427" s="256">
        <v>8.1999999999999993</v>
      </c>
      <c r="G427" s="256">
        <v>84.1</v>
      </c>
      <c r="H427" s="256">
        <v>0.3</v>
      </c>
      <c r="I427" s="256">
        <v>176.5</v>
      </c>
    </row>
    <row r="428" spans="1:9" x14ac:dyDescent="0.25">
      <c r="A428" s="302"/>
      <c r="C428" s="198">
        <v>44610.125</v>
      </c>
      <c r="D428" s="256">
        <v>483.9</v>
      </c>
      <c r="E428" s="256">
        <v>0</v>
      </c>
      <c r="F428" s="256">
        <v>8.1</v>
      </c>
      <c r="G428" s="256">
        <v>84.5</v>
      </c>
      <c r="H428" s="256">
        <v>0.3</v>
      </c>
      <c r="I428" s="256">
        <v>159.69999999999999</v>
      </c>
    </row>
    <row r="429" spans="1:9" x14ac:dyDescent="0.25">
      <c r="A429" s="302"/>
      <c r="C429" s="198">
        <v>44610.166666666672</v>
      </c>
      <c r="D429" s="256">
        <v>483.9</v>
      </c>
      <c r="E429" s="256">
        <v>0</v>
      </c>
      <c r="F429" s="256">
        <v>8</v>
      </c>
      <c r="G429" s="256">
        <v>83.6</v>
      </c>
      <c r="H429" s="256">
        <v>0.3</v>
      </c>
      <c r="I429" s="256">
        <v>191.6</v>
      </c>
    </row>
    <row r="430" spans="1:9" x14ac:dyDescent="0.25">
      <c r="A430" s="302"/>
      <c r="C430" s="198">
        <v>44610.208333333328</v>
      </c>
      <c r="D430" s="256">
        <v>484.1</v>
      </c>
      <c r="E430" s="256">
        <v>0</v>
      </c>
      <c r="F430" s="256">
        <v>7.8</v>
      </c>
      <c r="G430" s="256">
        <v>84.8</v>
      </c>
      <c r="H430" s="256">
        <v>0.1</v>
      </c>
      <c r="I430" s="256">
        <v>149.6</v>
      </c>
    </row>
    <row r="431" spans="1:9" x14ac:dyDescent="0.25">
      <c r="A431" s="302"/>
      <c r="C431" s="198">
        <v>44610.25</v>
      </c>
      <c r="D431" s="256">
        <v>484.3</v>
      </c>
      <c r="E431" s="256">
        <v>0</v>
      </c>
      <c r="F431" s="256">
        <v>7.9</v>
      </c>
      <c r="G431" s="256">
        <v>84.6</v>
      </c>
      <c r="H431" s="256">
        <v>0.1</v>
      </c>
      <c r="I431" s="256">
        <v>172.1</v>
      </c>
    </row>
    <row r="432" spans="1:9" x14ac:dyDescent="0.25">
      <c r="A432" s="302"/>
      <c r="C432" s="198">
        <v>44610.291666666672</v>
      </c>
      <c r="D432" s="256">
        <v>484.6</v>
      </c>
      <c r="E432" s="256">
        <v>0</v>
      </c>
      <c r="F432" s="256">
        <v>8.6</v>
      </c>
      <c r="G432" s="256">
        <v>80.2</v>
      </c>
      <c r="H432" s="256">
        <v>0.5</v>
      </c>
      <c r="I432" s="256">
        <v>168</v>
      </c>
    </row>
    <row r="433" spans="1:9" x14ac:dyDescent="0.25">
      <c r="A433" s="302"/>
      <c r="C433" s="198">
        <v>44610.333333333328</v>
      </c>
      <c r="D433" s="256">
        <v>484.9</v>
      </c>
      <c r="E433" s="256">
        <v>0</v>
      </c>
      <c r="F433" s="256">
        <v>9.6</v>
      </c>
      <c r="G433" s="256">
        <v>74.400000000000006</v>
      </c>
      <c r="H433" s="256">
        <v>0.9</v>
      </c>
      <c r="I433" s="256">
        <v>151.30000000000001</v>
      </c>
    </row>
    <row r="434" spans="1:9" x14ac:dyDescent="0.25">
      <c r="A434" s="302"/>
      <c r="C434" s="198">
        <v>44610.375</v>
      </c>
      <c r="D434" s="256">
        <v>485</v>
      </c>
      <c r="E434" s="256">
        <v>0</v>
      </c>
      <c r="F434" s="256">
        <v>10.5</v>
      </c>
      <c r="G434" s="256">
        <v>71</v>
      </c>
      <c r="H434" s="256">
        <v>1</v>
      </c>
      <c r="I434" s="256">
        <v>170.2</v>
      </c>
    </row>
    <row r="435" spans="1:9" x14ac:dyDescent="0.25">
      <c r="A435" s="302"/>
      <c r="C435" s="198">
        <v>44610.416666666672</v>
      </c>
      <c r="D435" s="256">
        <v>484.8</v>
      </c>
      <c r="E435" s="256">
        <v>0</v>
      </c>
      <c r="F435" s="256">
        <v>13</v>
      </c>
      <c r="G435" s="256">
        <v>62.4</v>
      </c>
      <c r="H435" s="256">
        <v>1.7</v>
      </c>
      <c r="I435" s="256">
        <v>166.9</v>
      </c>
    </row>
    <row r="436" spans="1:9" x14ac:dyDescent="0.25">
      <c r="A436" s="302"/>
      <c r="C436" s="198">
        <v>44610.458333333328</v>
      </c>
      <c r="D436" s="256">
        <v>484.6</v>
      </c>
      <c r="E436" s="256">
        <v>0</v>
      </c>
      <c r="F436" s="256">
        <v>14.5</v>
      </c>
      <c r="G436" s="256">
        <v>56.9</v>
      </c>
      <c r="H436" s="256">
        <v>1.9</v>
      </c>
      <c r="I436" s="256">
        <v>88.4</v>
      </c>
    </row>
    <row r="437" spans="1:9" x14ac:dyDescent="0.25">
      <c r="A437" s="302"/>
      <c r="C437" s="198">
        <v>44610.5</v>
      </c>
      <c r="D437" s="256">
        <v>484.2</v>
      </c>
      <c r="E437" s="256">
        <v>0</v>
      </c>
      <c r="F437" s="256">
        <v>14.6</v>
      </c>
      <c r="G437" s="256">
        <v>56.1</v>
      </c>
      <c r="H437" s="256">
        <v>2.2000000000000002</v>
      </c>
      <c r="I437" s="256">
        <v>357.8</v>
      </c>
    </row>
    <row r="438" spans="1:9" x14ac:dyDescent="0.25">
      <c r="A438" s="302"/>
      <c r="C438" s="198">
        <v>44610.541666666672</v>
      </c>
      <c r="D438" s="256">
        <v>483.9</v>
      </c>
      <c r="E438" s="256">
        <v>0</v>
      </c>
      <c r="F438" s="256">
        <v>11</v>
      </c>
      <c r="G438" s="256">
        <v>72.8</v>
      </c>
      <c r="H438" s="256">
        <v>4.4000000000000004</v>
      </c>
      <c r="I438" s="256">
        <v>271.10000000000002</v>
      </c>
    </row>
    <row r="439" spans="1:9" x14ac:dyDescent="0.25">
      <c r="A439" s="302"/>
      <c r="C439" s="198">
        <v>44610.583333333328</v>
      </c>
      <c r="D439" s="256">
        <v>483.4</v>
      </c>
      <c r="E439" s="256">
        <v>0</v>
      </c>
      <c r="F439" s="256">
        <v>10.8</v>
      </c>
      <c r="G439" s="256">
        <v>73.3</v>
      </c>
      <c r="H439" s="256">
        <v>3.9</v>
      </c>
      <c r="I439" s="256">
        <v>266.5</v>
      </c>
    </row>
    <row r="440" spans="1:9" x14ac:dyDescent="0.25">
      <c r="A440" s="302"/>
      <c r="C440" s="198">
        <v>44610.625</v>
      </c>
      <c r="D440" s="256">
        <v>483</v>
      </c>
      <c r="E440" s="256">
        <v>0</v>
      </c>
      <c r="F440" s="256">
        <v>10.5</v>
      </c>
      <c r="G440" s="256">
        <v>76.8</v>
      </c>
      <c r="H440" s="256">
        <v>3.3</v>
      </c>
      <c r="I440" s="256">
        <v>263.8</v>
      </c>
    </row>
    <row r="441" spans="1:9" x14ac:dyDescent="0.25">
      <c r="A441" s="302"/>
      <c r="C441" s="198">
        <v>44610.666666666672</v>
      </c>
      <c r="D441" s="256">
        <v>483.4</v>
      </c>
      <c r="E441" s="256">
        <v>9.5</v>
      </c>
      <c r="F441" s="256">
        <v>8.8000000000000007</v>
      </c>
      <c r="G441" s="256">
        <v>80.400000000000006</v>
      </c>
      <c r="H441" s="256">
        <v>1.6</v>
      </c>
      <c r="I441" s="256">
        <v>323.39999999999998</v>
      </c>
    </row>
    <row r="442" spans="1:9" x14ac:dyDescent="0.25">
      <c r="A442" s="302"/>
      <c r="C442" s="198">
        <v>44610.708333333328</v>
      </c>
      <c r="D442" s="256">
        <v>483.6</v>
      </c>
      <c r="E442" s="256">
        <v>8.8000000000000007</v>
      </c>
      <c r="F442" s="256">
        <v>7.5</v>
      </c>
      <c r="G442" s="256">
        <v>89.7</v>
      </c>
      <c r="H442" s="256">
        <v>0.7</v>
      </c>
      <c r="I442" s="256">
        <v>264.3</v>
      </c>
    </row>
    <row r="443" spans="1:9" x14ac:dyDescent="0.25">
      <c r="A443" s="302"/>
      <c r="C443" s="198">
        <v>44610.75</v>
      </c>
      <c r="D443" s="256">
        <v>483.9</v>
      </c>
      <c r="E443" s="256">
        <v>1.4</v>
      </c>
      <c r="F443" s="256">
        <v>7.7</v>
      </c>
      <c r="G443" s="256">
        <v>85.1</v>
      </c>
      <c r="H443" s="256">
        <v>0.3</v>
      </c>
      <c r="I443" s="256">
        <v>162.6</v>
      </c>
    </row>
    <row r="444" spans="1:9" x14ac:dyDescent="0.25">
      <c r="A444" s="302"/>
      <c r="C444" s="198">
        <v>44610.791666666672</v>
      </c>
      <c r="D444" s="256">
        <v>484.2</v>
      </c>
      <c r="E444" s="256">
        <v>0</v>
      </c>
      <c r="F444" s="256">
        <v>7.8</v>
      </c>
      <c r="G444" s="256">
        <v>84.2</v>
      </c>
      <c r="H444" s="256">
        <v>0.3</v>
      </c>
      <c r="I444" s="256">
        <v>134.80000000000001</v>
      </c>
    </row>
    <row r="445" spans="1:9" x14ac:dyDescent="0.25">
      <c r="A445" s="302"/>
      <c r="C445" s="198">
        <v>44610.833333333328</v>
      </c>
      <c r="D445" s="256">
        <v>484.6</v>
      </c>
      <c r="E445" s="256">
        <v>0</v>
      </c>
      <c r="F445" s="256">
        <v>7.9</v>
      </c>
      <c r="G445" s="256">
        <v>84.4</v>
      </c>
      <c r="H445" s="256">
        <v>0.6</v>
      </c>
      <c r="I445" s="256">
        <v>264.39999999999998</v>
      </c>
    </row>
    <row r="446" spans="1:9" x14ac:dyDescent="0.25">
      <c r="A446" s="302"/>
      <c r="C446" s="198">
        <v>44610.875</v>
      </c>
      <c r="D446" s="256">
        <v>485.1</v>
      </c>
      <c r="E446" s="256">
        <v>0</v>
      </c>
      <c r="F446" s="256">
        <v>8</v>
      </c>
      <c r="G446" s="256">
        <v>83.9</v>
      </c>
      <c r="H446" s="256">
        <v>0.5</v>
      </c>
      <c r="I446" s="256">
        <v>261.39999999999998</v>
      </c>
    </row>
    <row r="447" spans="1:9" x14ac:dyDescent="0.25">
      <c r="A447" s="302"/>
      <c r="C447" s="198">
        <v>44610.916666666672</v>
      </c>
      <c r="D447" s="256">
        <v>485.3</v>
      </c>
      <c r="E447" s="256">
        <v>0</v>
      </c>
      <c r="F447" s="256">
        <v>8</v>
      </c>
      <c r="G447" s="256">
        <v>83.7</v>
      </c>
      <c r="H447" s="256">
        <v>0.3</v>
      </c>
      <c r="I447" s="256">
        <v>166.1</v>
      </c>
    </row>
    <row r="448" spans="1:9" x14ac:dyDescent="0.25">
      <c r="A448" s="302"/>
      <c r="C448" s="198">
        <v>44610.958333333328</v>
      </c>
      <c r="D448" s="256">
        <v>485.1</v>
      </c>
      <c r="E448" s="256">
        <v>0</v>
      </c>
      <c r="F448" s="256">
        <v>7.7</v>
      </c>
      <c r="G448" s="256">
        <v>85</v>
      </c>
      <c r="H448" s="256">
        <v>0.3</v>
      </c>
      <c r="I448" s="256">
        <v>244.8</v>
      </c>
    </row>
    <row r="449" spans="1:9" x14ac:dyDescent="0.25">
      <c r="A449" s="302">
        <v>19</v>
      </c>
      <c r="C449" s="198">
        <v>44611</v>
      </c>
      <c r="D449" s="256">
        <v>484.8</v>
      </c>
      <c r="E449" s="256">
        <v>0</v>
      </c>
      <c r="F449" s="256">
        <v>7.5</v>
      </c>
      <c r="G449" s="256">
        <v>84.2</v>
      </c>
      <c r="H449" s="256">
        <v>0.2</v>
      </c>
      <c r="I449" s="256">
        <v>172.3</v>
      </c>
    </row>
    <row r="450" spans="1:9" x14ac:dyDescent="0.25">
      <c r="A450" s="302"/>
      <c r="C450" s="198">
        <v>44611.041666666672</v>
      </c>
      <c r="D450" s="256">
        <v>484.4</v>
      </c>
      <c r="E450" s="256">
        <v>0</v>
      </c>
      <c r="F450" s="256">
        <v>7.4</v>
      </c>
      <c r="G450" s="256">
        <v>83.9</v>
      </c>
      <c r="H450" s="256">
        <v>0.2</v>
      </c>
      <c r="I450" s="256">
        <v>292.10000000000002</v>
      </c>
    </row>
    <row r="451" spans="1:9" x14ac:dyDescent="0.25">
      <c r="A451" s="302"/>
      <c r="C451" s="198">
        <v>44611.083333333328</v>
      </c>
      <c r="D451" s="256">
        <v>484.1</v>
      </c>
      <c r="E451" s="256">
        <v>0.9</v>
      </c>
      <c r="F451" s="256">
        <v>7.1</v>
      </c>
      <c r="G451" s="256">
        <v>85.6</v>
      </c>
      <c r="H451" s="256">
        <v>0.3</v>
      </c>
      <c r="I451" s="256">
        <v>129</v>
      </c>
    </row>
    <row r="452" spans="1:9" x14ac:dyDescent="0.25">
      <c r="A452" s="302"/>
      <c r="C452" s="198">
        <v>44611.125</v>
      </c>
      <c r="D452" s="256">
        <v>483.9</v>
      </c>
      <c r="E452" s="256">
        <v>0</v>
      </c>
      <c r="F452" s="256">
        <v>6.9</v>
      </c>
      <c r="G452" s="256">
        <v>87.4</v>
      </c>
      <c r="H452" s="256">
        <v>0.3</v>
      </c>
      <c r="I452" s="256">
        <v>138.69999999999999</v>
      </c>
    </row>
    <row r="453" spans="1:9" x14ac:dyDescent="0.25">
      <c r="A453" s="302"/>
      <c r="C453" s="198">
        <v>44611.166666666672</v>
      </c>
      <c r="D453" s="256">
        <v>483.8</v>
      </c>
      <c r="E453" s="256">
        <v>0</v>
      </c>
      <c r="F453" s="256">
        <v>6.9</v>
      </c>
      <c r="G453" s="256">
        <v>87.5</v>
      </c>
      <c r="H453" s="256">
        <v>0.4</v>
      </c>
      <c r="I453" s="256">
        <v>95</v>
      </c>
    </row>
    <row r="454" spans="1:9" x14ac:dyDescent="0.25">
      <c r="A454" s="302"/>
      <c r="C454" s="198">
        <v>44611.208333333328</v>
      </c>
      <c r="D454" s="256">
        <v>483.9</v>
      </c>
      <c r="E454" s="256">
        <v>0</v>
      </c>
      <c r="F454" s="256">
        <v>6.9</v>
      </c>
      <c r="G454" s="256">
        <v>87.5</v>
      </c>
      <c r="H454" s="256">
        <v>0.4</v>
      </c>
      <c r="I454" s="256">
        <v>101.9</v>
      </c>
    </row>
    <row r="455" spans="1:9" x14ac:dyDescent="0.25">
      <c r="A455" s="302"/>
      <c r="C455" s="198">
        <v>44611.25</v>
      </c>
      <c r="D455" s="256">
        <v>484.1</v>
      </c>
      <c r="E455" s="256">
        <v>0</v>
      </c>
      <c r="F455" s="256">
        <v>6.9</v>
      </c>
      <c r="G455" s="256">
        <v>88</v>
      </c>
      <c r="H455" s="256">
        <v>0.4</v>
      </c>
      <c r="I455" s="256">
        <v>144.69999999999999</v>
      </c>
    </row>
    <row r="456" spans="1:9" x14ac:dyDescent="0.25">
      <c r="A456" s="302"/>
      <c r="C456" s="198">
        <v>44611.291666666672</v>
      </c>
      <c r="D456" s="256">
        <v>484.5</v>
      </c>
      <c r="E456" s="256">
        <v>0</v>
      </c>
      <c r="F456" s="256">
        <v>7.3</v>
      </c>
      <c r="G456" s="256">
        <v>86.4</v>
      </c>
      <c r="H456" s="256">
        <v>0.4</v>
      </c>
      <c r="I456" s="256">
        <v>135.6</v>
      </c>
    </row>
    <row r="457" spans="1:9" x14ac:dyDescent="0.25">
      <c r="A457" s="302"/>
      <c r="C457" s="198">
        <v>44611.333333333328</v>
      </c>
      <c r="D457" s="256">
        <v>484.8</v>
      </c>
      <c r="E457" s="256">
        <v>0</v>
      </c>
      <c r="F457" s="256">
        <v>8.1999999999999993</v>
      </c>
      <c r="G457" s="256">
        <v>82</v>
      </c>
      <c r="H457" s="256">
        <v>0.6</v>
      </c>
      <c r="I457" s="256">
        <v>145.4</v>
      </c>
    </row>
    <row r="458" spans="1:9" x14ac:dyDescent="0.25">
      <c r="A458" s="302"/>
      <c r="C458" s="198">
        <v>44611.375</v>
      </c>
      <c r="D458" s="256">
        <v>484.8</v>
      </c>
      <c r="E458" s="256">
        <v>0</v>
      </c>
      <c r="F458" s="256">
        <v>9.6999999999999993</v>
      </c>
      <c r="G458" s="256">
        <v>75.099999999999994</v>
      </c>
      <c r="H458" s="256">
        <v>0.7</v>
      </c>
      <c r="I458" s="256">
        <v>171.6</v>
      </c>
    </row>
    <row r="459" spans="1:9" x14ac:dyDescent="0.25">
      <c r="A459" s="302"/>
      <c r="C459" s="198">
        <v>44611.416666666672</v>
      </c>
      <c r="D459" s="256">
        <v>484.6</v>
      </c>
      <c r="E459" s="256">
        <v>0</v>
      </c>
      <c r="F459" s="256">
        <v>11.7</v>
      </c>
      <c r="G459" s="256">
        <v>66.7</v>
      </c>
      <c r="H459" s="256">
        <v>0.6</v>
      </c>
      <c r="I459" s="256">
        <v>182.6</v>
      </c>
    </row>
    <row r="460" spans="1:9" x14ac:dyDescent="0.25">
      <c r="A460" s="302"/>
      <c r="C460" s="198">
        <v>44611.458333333328</v>
      </c>
      <c r="D460" s="256">
        <v>484.1</v>
      </c>
      <c r="E460" s="256">
        <v>0</v>
      </c>
      <c r="F460" s="256">
        <v>13.6</v>
      </c>
      <c r="G460" s="256">
        <v>60.8</v>
      </c>
      <c r="H460" s="256">
        <v>1</v>
      </c>
      <c r="I460" s="256">
        <v>156.19999999999999</v>
      </c>
    </row>
    <row r="461" spans="1:9" x14ac:dyDescent="0.25">
      <c r="A461" s="302"/>
      <c r="C461" s="198">
        <v>44611.5</v>
      </c>
      <c r="D461" s="256">
        <v>483.5</v>
      </c>
      <c r="E461" s="256">
        <v>1.6</v>
      </c>
      <c r="F461" s="256">
        <v>13.5</v>
      </c>
      <c r="G461" s="256">
        <v>61.7</v>
      </c>
      <c r="H461" s="256">
        <v>2.4</v>
      </c>
      <c r="I461" s="256">
        <v>188.1</v>
      </c>
    </row>
    <row r="462" spans="1:9" x14ac:dyDescent="0.25">
      <c r="A462" s="302"/>
      <c r="C462" s="198">
        <v>44611.541666666672</v>
      </c>
      <c r="D462" s="256">
        <v>483.2</v>
      </c>
      <c r="E462" s="256">
        <v>0.6</v>
      </c>
      <c r="F462" s="256">
        <v>11.7</v>
      </c>
      <c r="G462" s="256">
        <v>66.5</v>
      </c>
      <c r="H462" s="256">
        <v>1.4</v>
      </c>
      <c r="I462" s="256">
        <v>195.3</v>
      </c>
    </row>
    <row r="463" spans="1:9" x14ac:dyDescent="0.25">
      <c r="A463" s="302"/>
      <c r="C463" s="198">
        <v>44611.583333333328</v>
      </c>
      <c r="D463" s="256">
        <v>482.6</v>
      </c>
      <c r="E463" s="256">
        <v>0</v>
      </c>
      <c r="F463" s="256">
        <v>12.8</v>
      </c>
      <c r="G463" s="256">
        <v>61</v>
      </c>
      <c r="H463" s="256">
        <v>0.8</v>
      </c>
      <c r="I463" s="256">
        <v>164</v>
      </c>
    </row>
    <row r="464" spans="1:9" x14ac:dyDescent="0.25">
      <c r="A464" s="302"/>
      <c r="C464" s="198">
        <v>44611.625</v>
      </c>
      <c r="D464" s="256">
        <v>482.5</v>
      </c>
      <c r="E464" s="256">
        <v>1.7</v>
      </c>
      <c r="F464" s="256">
        <v>12</v>
      </c>
      <c r="G464" s="256">
        <v>66.8</v>
      </c>
      <c r="H464" s="256">
        <v>1.9</v>
      </c>
      <c r="I464" s="256">
        <v>196.9</v>
      </c>
    </row>
    <row r="465" spans="1:9" x14ac:dyDescent="0.25">
      <c r="A465" s="302"/>
      <c r="C465" s="198">
        <v>44611.666666666672</v>
      </c>
      <c r="D465" s="256">
        <v>482.8</v>
      </c>
      <c r="E465" s="256">
        <v>1.8</v>
      </c>
      <c r="F465" s="256">
        <v>8.9</v>
      </c>
      <c r="G465" s="256">
        <v>81</v>
      </c>
      <c r="H465" s="256">
        <v>0.7</v>
      </c>
      <c r="I465" s="256">
        <v>163.69999999999999</v>
      </c>
    </row>
    <row r="466" spans="1:9" x14ac:dyDescent="0.25">
      <c r="A466" s="302"/>
      <c r="C466" s="198">
        <v>44611.708333333328</v>
      </c>
      <c r="D466" s="256">
        <v>482.9</v>
      </c>
      <c r="E466" s="256">
        <v>0.3</v>
      </c>
      <c r="F466" s="256">
        <v>9.3000000000000007</v>
      </c>
      <c r="G466" s="256">
        <v>81.3</v>
      </c>
      <c r="H466" s="256">
        <v>0.4</v>
      </c>
      <c r="I466" s="256">
        <v>354.4</v>
      </c>
    </row>
    <row r="467" spans="1:9" x14ac:dyDescent="0.25">
      <c r="A467" s="302"/>
      <c r="C467" s="198">
        <v>44611.75</v>
      </c>
      <c r="D467" s="256">
        <v>483.2</v>
      </c>
      <c r="E467" s="256">
        <v>0</v>
      </c>
      <c r="F467" s="256">
        <v>9.5</v>
      </c>
      <c r="G467" s="256">
        <v>80.8</v>
      </c>
      <c r="H467" s="256">
        <v>0.6</v>
      </c>
      <c r="I467" s="256">
        <v>259.2</v>
      </c>
    </row>
    <row r="468" spans="1:9" x14ac:dyDescent="0.25">
      <c r="A468" s="302"/>
      <c r="C468" s="198">
        <v>44611.791666666672</v>
      </c>
      <c r="D468" s="256">
        <v>483.5</v>
      </c>
      <c r="E468" s="256">
        <v>0</v>
      </c>
      <c r="F468" s="256">
        <v>9.3000000000000007</v>
      </c>
      <c r="G468" s="256">
        <v>80.900000000000006</v>
      </c>
      <c r="H468" s="256">
        <v>0.6</v>
      </c>
      <c r="I468" s="256">
        <v>185.4</v>
      </c>
    </row>
    <row r="469" spans="1:9" x14ac:dyDescent="0.25">
      <c r="A469" s="302"/>
      <c r="C469" s="198">
        <v>44611.833333333328</v>
      </c>
      <c r="D469" s="256">
        <v>484</v>
      </c>
      <c r="E469" s="256">
        <v>0</v>
      </c>
      <c r="F469" s="256">
        <v>8.8000000000000007</v>
      </c>
      <c r="G469" s="256">
        <v>82.8</v>
      </c>
      <c r="H469" s="256">
        <v>0.8</v>
      </c>
      <c r="I469" s="256">
        <v>118.4</v>
      </c>
    </row>
    <row r="470" spans="1:9" x14ac:dyDescent="0.25">
      <c r="A470" s="302"/>
      <c r="C470" s="198">
        <v>44611.875</v>
      </c>
      <c r="D470" s="256">
        <v>484.5</v>
      </c>
      <c r="E470" s="256">
        <v>0</v>
      </c>
      <c r="F470" s="256">
        <v>8.8000000000000007</v>
      </c>
      <c r="G470" s="256">
        <v>82.9</v>
      </c>
      <c r="H470" s="256">
        <v>0.3</v>
      </c>
      <c r="I470" s="256">
        <v>185.1</v>
      </c>
    </row>
    <row r="471" spans="1:9" x14ac:dyDescent="0.25">
      <c r="A471" s="302"/>
      <c r="C471" s="198">
        <v>44611.916666666672</v>
      </c>
      <c r="D471" s="256">
        <v>484.8</v>
      </c>
      <c r="E471" s="256">
        <v>0</v>
      </c>
      <c r="F471" s="256">
        <v>8.8000000000000007</v>
      </c>
      <c r="G471" s="256">
        <v>82.3</v>
      </c>
      <c r="H471" s="256">
        <v>0.2</v>
      </c>
      <c r="I471" s="256">
        <v>151.80000000000001</v>
      </c>
    </row>
    <row r="472" spans="1:9" x14ac:dyDescent="0.25">
      <c r="A472" s="302"/>
      <c r="C472" s="198">
        <v>44611.958333333328</v>
      </c>
      <c r="D472" s="256">
        <v>484.7</v>
      </c>
      <c r="E472" s="256">
        <v>0.9</v>
      </c>
      <c r="F472" s="256">
        <v>8.4</v>
      </c>
      <c r="G472" s="256">
        <v>85.7</v>
      </c>
      <c r="H472" s="256">
        <v>0.3</v>
      </c>
      <c r="I472" s="256">
        <v>166.4</v>
      </c>
    </row>
    <row r="473" spans="1:9" x14ac:dyDescent="0.25">
      <c r="A473" s="302">
        <v>20</v>
      </c>
      <c r="C473" s="198">
        <v>44612</v>
      </c>
      <c r="D473" s="256">
        <v>484.4</v>
      </c>
      <c r="E473" s="256">
        <v>0</v>
      </c>
      <c r="F473" s="256">
        <v>8.3000000000000007</v>
      </c>
      <c r="G473" s="256">
        <v>84.5</v>
      </c>
      <c r="H473" s="256">
        <v>0.3</v>
      </c>
      <c r="I473" s="256">
        <v>96.4</v>
      </c>
    </row>
    <row r="474" spans="1:9" x14ac:dyDescent="0.25">
      <c r="A474" s="302"/>
      <c r="C474" s="198">
        <v>44612.041666666672</v>
      </c>
      <c r="D474" s="256">
        <v>484</v>
      </c>
      <c r="E474" s="256">
        <v>0</v>
      </c>
      <c r="F474" s="256">
        <v>7.8</v>
      </c>
      <c r="G474" s="256">
        <v>86.7</v>
      </c>
      <c r="H474" s="256">
        <v>0.1</v>
      </c>
      <c r="I474" s="256">
        <v>96.6</v>
      </c>
    </row>
    <row r="475" spans="1:9" x14ac:dyDescent="0.25">
      <c r="A475" s="302"/>
      <c r="C475" s="198">
        <v>44612.083333333328</v>
      </c>
      <c r="D475" s="256">
        <v>483.8</v>
      </c>
      <c r="E475" s="256">
        <v>0</v>
      </c>
      <c r="F475" s="256">
        <v>7.6</v>
      </c>
      <c r="G475" s="256">
        <v>87</v>
      </c>
      <c r="H475" s="256">
        <v>0.4</v>
      </c>
      <c r="I475" s="256">
        <v>102</v>
      </c>
    </row>
    <row r="476" spans="1:9" x14ac:dyDescent="0.25">
      <c r="A476" s="302"/>
      <c r="C476" s="198">
        <v>44612.125</v>
      </c>
      <c r="D476" s="256">
        <v>483.4</v>
      </c>
      <c r="E476" s="256">
        <v>0</v>
      </c>
      <c r="F476" s="256">
        <v>7.2</v>
      </c>
      <c r="G476" s="256">
        <v>85.6</v>
      </c>
      <c r="H476" s="256">
        <v>0.3</v>
      </c>
      <c r="I476" s="256">
        <v>113.9</v>
      </c>
    </row>
    <row r="477" spans="1:9" x14ac:dyDescent="0.25">
      <c r="A477" s="302"/>
      <c r="C477" s="198">
        <v>44612.166666666672</v>
      </c>
      <c r="D477" s="256">
        <v>483.3</v>
      </c>
      <c r="E477" s="256">
        <v>0</v>
      </c>
      <c r="F477" s="256">
        <v>6.9</v>
      </c>
      <c r="G477" s="256">
        <v>88.2</v>
      </c>
      <c r="H477" s="256">
        <v>0.3</v>
      </c>
      <c r="I477" s="256">
        <v>92.3</v>
      </c>
    </row>
    <row r="478" spans="1:9" x14ac:dyDescent="0.25">
      <c r="A478" s="302"/>
      <c r="C478" s="198">
        <v>44612.208333333328</v>
      </c>
      <c r="D478" s="256">
        <v>483.7</v>
      </c>
      <c r="E478" s="256">
        <v>0</v>
      </c>
      <c r="F478" s="256">
        <v>6.3</v>
      </c>
      <c r="G478" s="256">
        <v>88.4</v>
      </c>
      <c r="H478" s="256">
        <v>0.5</v>
      </c>
      <c r="I478" s="256">
        <v>279.60000000000002</v>
      </c>
    </row>
    <row r="479" spans="1:9" x14ac:dyDescent="0.25">
      <c r="A479" s="302"/>
      <c r="C479" s="198">
        <v>44612.25</v>
      </c>
      <c r="D479" s="256">
        <v>483.9</v>
      </c>
      <c r="E479" s="256">
        <v>0</v>
      </c>
      <c r="F479" s="256">
        <v>5.7</v>
      </c>
      <c r="G479" s="256">
        <v>88.3</v>
      </c>
      <c r="H479" s="256">
        <v>0.2</v>
      </c>
      <c r="I479" s="256">
        <v>273.7</v>
      </c>
    </row>
    <row r="480" spans="1:9" x14ac:dyDescent="0.25">
      <c r="A480" s="302"/>
      <c r="C480" s="198">
        <v>44612.291666666672</v>
      </c>
      <c r="D480" s="256">
        <v>484.4</v>
      </c>
      <c r="E480" s="256">
        <v>0</v>
      </c>
      <c r="F480" s="256">
        <v>6.4</v>
      </c>
      <c r="G480" s="256">
        <v>86</v>
      </c>
      <c r="H480" s="256">
        <v>0.4</v>
      </c>
      <c r="I480" s="256">
        <v>217.1</v>
      </c>
    </row>
    <row r="481" spans="1:9" x14ac:dyDescent="0.25">
      <c r="A481" s="302"/>
      <c r="C481" s="198">
        <v>44612.333333333328</v>
      </c>
      <c r="D481" s="256">
        <v>484.5</v>
      </c>
      <c r="E481" s="256">
        <v>0</v>
      </c>
      <c r="F481" s="256">
        <v>8.6</v>
      </c>
      <c r="G481" s="256">
        <v>78</v>
      </c>
      <c r="H481" s="256">
        <v>0.7</v>
      </c>
      <c r="I481" s="256">
        <v>73.400000000000006</v>
      </c>
    </row>
    <row r="482" spans="1:9" x14ac:dyDescent="0.25">
      <c r="A482" s="302"/>
      <c r="C482" s="198">
        <v>44612.375</v>
      </c>
      <c r="D482" s="256">
        <v>484.4</v>
      </c>
      <c r="E482" s="256">
        <v>0</v>
      </c>
      <c r="F482" s="256">
        <v>10.4</v>
      </c>
      <c r="G482" s="256">
        <v>68.599999999999994</v>
      </c>
      <c r="H482" s="256">
        <v>1.2</v>
      </c>
      <c r="I482" s="256">
        <v>159.30000000000001</v>
      </c>
    </row>
    <row r="483" spans="1:9" x14ac:dyDescent="0.25">
      <c r="A483" s="302"/>
      <c r="C483" s="198">
        <v>44612.416666666672</v>
      </c>
      <c r="D483" s="256">
        <v>484.3</v>
      </c>
      <c r="E483" s="256">
        <v>0</v>
      </c>
      <c r="F483" s="256">
        <v>12.5</v>
      </c>
      <c r="G483" s="256">
        <v>61.7</v>
      </c>
      <c r="H483" s="256">
        <v>1.1000000000000001</v>
      </c>
      <c r="I483" s="256">
        <v>178.9</v>
      </c>
    </row>
    <row r="484" spans="1:9" x14ac:dyDescent="0.25">
      <c r="A484" s="302"/>
      <c r="C484" s="198">
        <v>44612.458333333328</v>
      </c>
      <c r="D484" s="256">
        <v>483.8</v>
      </c>
      <c r="E484" s="256">
        <v>0</v>
      </c>
      <c r="F484" s="256">
        <v>15.1</v>
      </c>
      <c r="G484" s="256">
        <v>49.4</v>
      </c>
      <c r="H484" s="256">
        <v>1.2</v>
      </c>
      <c r="I484" s="256">
        <v>154</v>
      </c>
    </row>
    <row r="485" spans="1:9" x14ac:dyDescent="0.25">
      <c r="A485" s="302"/>
      <c r="C485" s="198">
        <v>44612.5</v>
      </c>
      <c r="D485" s="256">
        <v>483.2</v>
      </c>
      <c r="E485" s="256">
        <v>0</v>
      </c>
      <c r="F485" s="256">
        <v>16.600000000000001</v>
      </c>
      <c r="G485" s="256">
        <v>42.2</v>
      </c>
      <c r="H485" s="256">
        <v>1.4</v>
      </c>
      <c r="I485" s="256">
        <v>189.9</v>
      </c>
    </row>
    <row r="486" spans="1:9" x14ac:dyDescent="0.25">
      <c r="A486" s="302"/>
      <c r="C486" s="198">
        <v>44612.541666666672</v>
      </c>
      <c r="D486" s="256">
        <v>482.7</v>
      </c>
      <c r="E486" s="256">
        <v>0</v>
      </c>
      <c r="F486" s="256">
        <v>17.7</v>
      </c>
      <c r="G486" s="256">
        <v>35.5</v>
      </c>
      <c r="H486" s="256">
        <v>2.1</v>
      </c>
      <c r="I486" s="256">
        <v>166.7</v>
      </c>
    </row>
    <row r="487" spans="1:9" x14ac:dyDescent="0.25">
      <c r="A487" s="302"/>
      <c r="C487" s="198">
        <v>44612.583333333328</v>
      </c>
      <c r="D487" s="256">
        <v>482.6</v>
      </c>
      <c r="E487" s="256">
        <v>0</v>
      </c>
      <c r="F487" s="256">
        <v>14.8</v>
      </c>
      <c r="G487" s="256">
        <v>51.4</v>
      </c>
      <c r="H487" s="256">
        <v>3.6</v>
      </c>
      <c r="I487" s="256">
        <v>49.7</v>
      </c>
    </row>
    <row r="488" spans="1:9" x14ac:dyDescent="0.25">
      <c r="A488" s="302"/>
      <c r="C488" s="198">
        <v>44612.625</v>
      </c>
      <c r="D488" s="256">
        <v>482.3</v>
      </c>
      <c r="E488" s="256">
        <v>0</v>
      </c>
      <c r="F488" s="256">
        <v>13.9</v>
      </c>
      <c r="G488" s="256">
        <v>54.6</v>
      </c>
      <c r="H488" s="256">
        <v>3.2</v>
      </c>
      <c r="I488" s="256">
        <v>51</v>
      </c>
    </row>
    <row r="489" spans="1:9" x14ac:dyDescent="0.25">
      <c r="A489" s="302"/>
      <c r="C489" s="198">
        <v>44612.666666666672</v>
      </c>
      <c r="D489" s="256">
        <v>482.4</v>
      </c>
      <c r="E489" s="256">
        <v>0</v>
      </c>
      <c r="F489" s="256">
        <v>13</v>
      </c>
      <c r="G489" s="256">
        <v>62.5</v>
      </c>
      <c r="H489" s="256">
        <v>2.6</v>
      </c>
      <c r="I489" s="256">
        <v>40</v>
      </c>
    </row>
    <row r="490" spans="1:9" x14ac:dyDescent="0.25">
      <c r="A490" s="302"/>
      <c r="C490" s="198">
        <v>44612.708333333328</v>
      </c>
      <c r="D490" s="256">
        <v>482.7</v>
      </c>
      <c r="E490" s="256">
        <v>0</v>
      </c>
      <c r="F490" s="256">
        <v>12.4</v>
      </c>
      <c r="G490" s="256">
        <v>64.3</v>
      </c>
      <c r="H490" s="256">
        <v>1.9</v>
      </c>
      <c r="I490" s="256">
        <v>33.200000000000003</v>
      </c>
    </row>
    <row r="491" spans="1:9" x14ac:dyDescent="0.25">
      <c r="A491" s="302"/>
      <c r="C491" s="198">
        <v>44612.75</v>
      </c>
      <c r="D491" s="256">
        <v>483.3</v>
      </c>
      <c r="E491" s="256">
        <v>0</v>
      </c>
      <c r="F491" s="256">
        <v>11.4</v>
      </c>
      <c r="G491" s="256">
        <v>66.8</v>
      </c>
      <c r="H491" s="256">
        <v>1.6</v>
      </c>
      <c r="I491" s="256">
        <v>45.7</v>
      </c>
    </row>
    <row r="492" spans="1:9" x14ac:dyDescent="0.25">
      <c r="A492" s="302"/>
      <c r="C492" s="198">
        <v>44612.791666666672</v>
      </c>
      <c r="D492" s="256">
        <v>483.9</v>
      </c>
      <c r="E492" s="256">
        <v>0</v>
      </c>
      <c r="F492" s="256">
        <v>10.3</v>
      </c>
      <c r="G492" s="256">
        <v>66.599999999999994</v>
      </c>
      <c r="H492" s="256">
        <v>0.9</v>
      </c>
      <c r="I492" s="256">
        <v>354.9</v>
      </c>
    </row>
    <row r="493" spans="1:9" x14ac:dyDescent="0.25">
      <c r="A493" s="302"/>
      <c r="C493" s="198">
        <v>44612.833333333328</v>
      </c>
      <c r="D493" s="256">
        <v>484.2</v>
      </c>
      <c r="E493" s="256">
        <v>0</v>
      </c>
      <c r="F493" s="256">
        <v>9.6999999999999993</v>
      </c>
      <c r="G493" s="256">
        <v>68.7</v>
      </c>
      <c r="H493" s="256">
        <v>0.7</v>
      </c>
      <c r="I493" s="256">
        <v>250.7</v>
      </c>
    </row>
    <row r="494" spans="1:9" x14ac:dyDescent="0.25">
      <c r="A494" s="302"/>
      <c r="C494" s="198">
        <v>44612.875</v>
      </c>
      <c r="D494" s="256">
        <v>484.6</v>
      </c>
      <c r="E494" s="256">
        <v>0</v>
      </c>
      <c r="F494" s="256">
        <v>8.6999999999999993</v>
      </c>
      <c r="G494" s="256">
        <v>73.599999999999994</v>
      </c>
      <c r="H494" s="256">
        <v>0.4</v>
      </c>
      <c r="I494" s="256">
        <v>273</v>
      </c>
    </row>
    <row r="495" spans="1:9" x14ac:dyDescent="0.25">
      <c r="A495" s="302"/>
      <c r="C495" s="198">
        <v>44612.916666666672</v>
      </c>
      <c r="D495" s="256">
        <v>484.8</v>
      </c>
      <c r="E495" s="256">
        <v>0</v>
      </c>
      <c r="F495" s="256">
        <v>8</v>
      </c>
      <c r="G495" s="256">
        <v>77.599999999999994</v>
      </c>
      <c r="H495" s="256">
        <v>0.4</v>
      </c>
      <c r="I495" s="256">
        <v>358</v>
      </c>
    </row>
    <row r="496" spans="1:9" x14ac:dyDescent="0.25">
      <c r="A496" s="302"/>
      <c r="C496" s="198">
        <v>44612.958333333328</v>
      </c>
      <c r="D496" s="256">
        <v>484.7</v>
      </c>
      <c r="E496" s="256">
        <v>0</v>
      </c>
      <c r="F496" s="256">
        <v>7.4</v>
      </c>
      <c r="G496" s="256">
        <v>79.5</v>
      </c>
      <c r="H496" s="256">
        <v>0.9</v>
      </c>
      <c r="I496" s="256">
        <v>303.8</v>
      </c>
    </row>
    <row r="497" spans="1:9" x14ac:dyDescent="0.25">
      <c r="A497" s="302">
        <v>21</v>
      </c>
      <c r="C497" s="198">
        <v>44613</v>
      </c>
      <c r="D497" s="256">
        <v>484.4</v>
      </c>
      <c r="E497" s="256">
        <v>0</v>
      </c>
      <c r="F497" s="256">
        <v>6.8</v>
      </c>
      <c r="G497" s="256">
        <v>81.7</v>
      </c>
      <c r="H497" s="256">
        <v>1.4</v>
      </c>
      <c r="I497" s="256">
        <v>264.7</v>
      </c>
    </row>
    <row r="498" spans="1:9" x14ac:dyDescent="0.25">
      <c r="A498" s="302"/>
      <c r="C498" s="198">
        <v>44613.041666666672</v>
      </c>
      <c r="D498" s="256">
        <v>484.2</v>
      </c>
      <c r="E498" s="256">
        <v>0</v>
      </c>
      <c r="F498" s="256">
        <v>6.5</v>
      </c>
      <c r="G498" s="256">
        <v>82.2</v>
      </c>
      <c r="H498" s="256">
        <v>1</v>
      </c>
      <c r="I498" s="256">
        <v>264.2</v>
      </c>
    </row>
    <row r="499" spans="1:9" x14ac:dyDescent="0.25">
      <c r="A499" s="302"/>
      <c r="C499" s="198">
        <v>44613.083333333328</v>
      </c>
      <c r="D499" s="256">
        <v>484.1</v>
      </c>
      <c r="E499" s="256">
        <v>0</v>
      </c>
      <c r="F499" s="256">
        <v>6.3</v>
      </c>
      <c r="G499" s="256">
        <v>82.2</v>
      </c>
      <c r="H499" s="256">
        <v>0.7</v>
      </c>
      <c r="I499" s="256">
        <v>264.60000000000002</v>
      </c>
    </row>
    <row r="500" spans="1:9" x14ac:dyDescent="0.25">
      <c r="A500" s="302"/>
      <c r="C500" s="198">
        <v>44613.125</v>
      </c>
      <c r="D500" s="256">
        <v>483.9</v>
      </c>
      <c r="E500" s="256">
        <v>0</v>
      </c>
      <c r="F500" s="256">
        <v>6</v>
      </c>
      <c r="G500" s="256">
        <v>83.3</v>
      </c>
      <c r="H500" s="256">
        <v>1.1000000000000001</v>
      </c>
      <c r="I500" s="256">
        <v>264.39999999999998</v>
      </c>
    </row>
    <row r="501" spans="1:9" x14ac:dyDescent="0.25">
      <c r="A501" s="302"/>
      <c r="C501" s="198">
        <v>44613.166666666672</v>
      </c>
      <c r="D501" s="256">
        <v>483.9</v>
      </c>
      <c r="E501" s="256">
        <v>0</v>
      </c>
      <c r="F501" s="256">
        <v>5.7</v>
      </c>
      <c r="G501" s="256">
        <v>84.8</v>
      </c>
      <c r="H501" s="256">
        <v>0.8</v>
      </c>
      <c r="I501" s="256">
        <v>268.5</v>
      </c>
    </row>
    <row r="502" spans="1:9" x14ac:dyDescent="0.25">
      <c r="A502" s="302"/>
      <c r="C502" s="198">
        <v>44613.208333333328</v>
      </c>
      <c r="D502" s="256">
        <v>484.1</v>
      </c>
      <c r="E502" s="256">
        <v>0</v>
      </c>
      <c r="F502" s="256">
        <v>5.4</v>
      </c>
      <c r="G502" s="256">
        <v>85.6</v>
      </c>
      <c r="H502" s="256">
        <v>1.1000000000000001</v>
      </c>
      <c r="I502" s="256">
        <v>265.89999999999998</v>
      </c>
    </row>
    <row r="503" spans="1:9" x14ac:dyDescent="0.25">
      <c r="A503" s="302"/>
      <c r="C503" s="198">
        <v>44613.25</v>
      </c>
      <c r="D503" s="256">
        <v>484.4</v>
      </c>
      <c r="E503" s="256">
        <v>0</v>
      </c>
      <c r="F503" s="256">
        <v>5.0999999999999996</v>
      </c>
      <c r="G503" s="256">
        <v>86.4</v>
      </c>
      <c r="H503" s="256">
        <v>0.8</v>
      </c>
      <c r="I503" s="256">
        <v>256.60000000000002</v>
      </c>
    </row>
    <row r="504" spans="1:9" x14ac:dyDescent="0.25">
      <c r="A504" s="302"/>
      <c r="C504" s="198">
        <v>44613.291666666672</v>
      </c>
      <c r="D504" s="256">
        <v>484.7</v>
      </c>
      <c r="E504" s="256">
        <v>0</v>
      </c>
      <c r="F504" s="256">
        <v>6</v>
      </c>
      <c r="G504" s="256">
        <v>81.8</v>
      </c>
      <c r="H504" s="256">
        <v>0.9</v>
      </c>
      <c r="I504" s="256">
        <v>243.6</v>
      </c>
    </row>
    <row r="505" spans="1:9" x14ac:dyDescent="0.25">
      <c r="A505" s="302"/>
      <c r="C505" s="198">
        <v>44613.333333333328</v>
      </c>
      <c r="D505" s="256">
        <v>484.9</v>
      </c>
      <c r="E505" s="256">
        <v>0</v>
      </c>
      <c r="F505" s="256">
        <v>8.5</v>
      </c>
      <c r="G505" s="256">
        <v>71</v>
      </c>
      <c r="H505" s="256">
        <v>1.1000000000000001</v>
      </c>
      <c r="I505" s="256">
        <v>119.4</v>
      </c>
    </row>
    <row r="506" spans="1:9" x14ac:dyDescent="0.25">
      <c r="A506" s="302"/>
      <c r="C506" s="198">
        <v>44613.375</v>
      </c>
      <c r="D506" s="256">
        <v>484.7</v>
      </c>
      <c r="E506" s="256">
        <v>0</v>
      </c>
      <c r="F506" s="256">
        <v>11.2</v>
      </c>
      <c r="G506" s="256">
        <v>62.3</v>
      </c>
      <c r="H506" s="256">
        <v>0.9</v>
      </c>
      <c r="I506" s="256">
        <v>161.6</v>
      </c>
    </row>
    <row r="507" spans="1:9" x14ac:dyDescent="0.25">
      <c r="A507" s="302"/>
      <c r="C507" s="198">
        <v>44613.416666666672</v>
      </c>
      <c r="D507" s="256">
        <v>484.5</v>
      </c>
      <c r="E507" s="256">
        <v>0</v>
      </c>
      <c r="F507" s="256">
        <v>13</v>
      </c>
      <c r="G507" s="256">
        <v>60.7</v>
      </c>
      <c r="H507" s="256">
        <v>0.9</v>
      </c>
      <c r="I507" s="256">
        <v>104.7</v>
      </c>
    </row>
    <row r="508" spans="1:9" x14ac:dyDescent="0.25">
      <c r="A508" s="302"/>
      <c r="C508" s="198">
        <v>44613.458333333328</v>
      </c>
      <c r="D508" s="256">
        <v>483.9</v>
      </c>
      <c r="E508" s="256">
        <v>0</v>
      </c>
      <c r="F508" s="256">
        <v>15</v>
      </c>
      <c r="G508" s="256">
        <v>54</v>
      </c>
      <c r="H508" s="256">
        <v>1.2</v>
      </c>
      <c r="I508" s="256">
        <v>133.4</v>
      </c>
    </row>
    <row r="509" spans="1:9" x14ac:dyDescent="0.25">
      <c r="A509" s="302"/>
      <c r="C509" s="198">
        <v>44613.5</v>
      </c>
      <c r="D509" s="256">
        <v>483.4</v>
      </c>
      <c r="E509" s="256">
        <v>0</v>
      </c>
      <c r="F509" s="256">
        <v>16.3</v>
      </c>
      <c r="G509" s="256">
        <v>47.3</v>
      </c>
      <c r="H509" s="256">
        <v>1.6</v>
      </c>
      <c r="I509" s="256">
        <v>246.9</v>
      </c>
    </row>
    <row r="510" spans="1:9" x14ac:dyDescent="0.25">
      <c r="A510" s="302"/>
      <c r="C510" s="198">
        <v>44613.541666666672</v>
      </c>
      <c r="D510" s="256">
        <v>483.4</v>
      </c>
      <c r="E510" s="256">
        <v>0</v>
      </c>
      <c r="F510" s="256">
        <v>12.3</v>
      </c>
      <c r="G510" s="256">
        <v>57.5</v>
      </c>
      <c r="H510" s="256">
        <v>1.9</v>
      </c>
      <c r="I510" s="256">
        <v>298.8</v>
      </c>
    </row>
    <row r="511" spans="1:9" x14ac:dyDescent="0.25">
      <c r="A511" s="302"/>
      <c r="C511" s="198">
        <v>44613.583333333328</v>
      </c>
      <c r="D511" s="256">
        <v>483.2</v>
      </c>
      <c r="E511" s="256">
        <v>1.8</v>
      </c>
      <c r="F511" s="256">
        <v>10.8</v>
      </c>
      <c r="G511" s="256">
        <v>68.3</v>
      </c>
      <c r="H511" s="256">
        <v>2</v>
      </c>
      <c r="I511" s="256">
        <v>44.1</v>
      </c>
    </row>
    <row r="512" spans="1:9" x14ac:dyDescent="0.25">
      <c r="A512" s="302"/>
      <c r="C512" s="198">
        <v>44613.625</v>
      </c>
      <c r="D512" s="256">
        <v>482.8</v>
      </c>
      <c r="E512" s="256">
        <v>0.3</v>
      </c>
      <c r="F512" s="256">
        <v>10.3</v>
      </c>
      <c r="G512" s="256">
        <v>72.900000000000006</v>
      </c>
      <c r="H512" s="256">
        <v>1.7</v>
      </c>
      <c r="I512" s="256">
        <v>321.7</v>
      </c>
    </row>
    <row r="513" spans="1:9" x14ac:dyDescent="0.25">
      <c r="A513" s="302"/>
      <c r="C513" s="198">
        <v>44613.666666666672</v>
      </c>
      <c r="D513" s="256">
        <v>482.9</v>
      </c>
      <c r="E513" s="256">
        <v>1.3</v>
      </c>
      <c r="F513" s="256">
        <v>11</v>
      </c>
      <c r="G513" s="256">
        <v>69.2</v>
      </c>
      <c r="H513" s="256">
        <v>1.2</v>
      </c>
      <c r="I513" s="256">
        <v>191.7</v>
      </c>
    </row>
    <row r="514" spans="1:9" x14ac:dyDescent="0.25">
      <c r="A514" s="302"/>
      <c r="C514" s="198">
        <v>44613.708333333328</v>
      </c>
      <c r="D514" s="256">
        <v>483.4</v>
      </c>
      <c r="E514" s="256">
        <v>4.7</v>
      </c>
      <c r="F514" s="256">
        <v>8.6</v>
      </c>
      <c r="G514" s="256">
        <v>79.8</v>
      </c>
      <c r="H514" s="256">
        <v>0.8</v>
      </c>
      <c r="I514" s="256">
        <v>140.30000000000001</v>
      </c>
    </row>
    <row r="515" spans="1:9" x14ac:dyDescent="0.25">
      <c r="A515" s="302"/>
      <c r="C515" s="198">
        <v>44613.75</v>
      </c>
      <c r="D515" s="256">
        <v>483.7</v>
      </c>
      <c r="E515" s="256">
        <v>1.1000000000000001</v>
      </c>
      <c r="F515" s="256">
        <v>8.6999999999999993</v>
      </c>
      <c r="G515" s="256">
        <v>79</v>
      </c>
      <c r="H515" s="256">
        <v>0.8</v>
      </c>
      <c r="I515" s="256">
        <v>71.099999999999994</v>
      </c>
    </row>
    <row r="516" spans="1:9" x14ac:dyDescent="0.25">
      <c r="A516" s="302"/>
      <c r="C516" s="198">
        <v>44613.791666666672</v>
      </c>
      <c r="D516" s="256">
        <v>484.2</v>
      </c>
      <c r="E516" s="256">
        <v>0.3</v>
      </c>
      <c r="F516" s="256">
        <v>8.8000000000000007</v>
      </c>
      <c r="G516" s="256">
        <v>74.599999999999994</v>
      </c>
      <c r="H516" s="256">
        <v>1.4</v>
      </c>
      <c r="I516" s="256">
        <v>61.3</v>
      </c>
    </row>
    <row r="517" spans="1:9" x14ac:dyDescent="0.25">
      <c r="A517" s="302"/>
      <c r="C517" s="198">
        <v>44613.833333333328</v>
      </c>
      <c r="D517" s="256">
        <v>484.8</v>
      </c>
      <c r="E517" s="256">
        <v>0.3</v>
      </c>
      <c r="F517" s="256">
        <v>8.1999999999999993</v>
      </c>
      <c r="G517" s="256">
        <v>78.8</v>
      </c>
      <c r="H517" s="256">
        <v>1.2</v>
      </c>
      <c r="I517" s="256">
        <v>171.2</v>
      </c>
    </row>
    <row r="518" spans="1:9" x14ac:dyDescent="0.25">
      <c r="A518" s="302"/>
      <c r="C518" s="198">
        <v>44613.875</v>
      </c>
      <c r="D518" s="256">
        <v>485.1</v>
      </c>
      <c r="E518" s="256">
        <v>0</v>
      </c>
      <c r="F518" s="256">
        <v>7.3</v>
      </c>
      <c r="G518" s="256">
        <v>83.6</v>
      </c>
      <c r="H518" s="256">
        <v>0.6</v>
      </c>
      <c r="I518" s="256">
        <v>107.3</v>
      </c>
    </row>
    <row r="519" spans="1:9" x14ac:dyDescent="0.25">
      <c r="A519" s="302"/>
      <c r="C519" s="198">
        <v>44613.916666666672</v>
      </c>
      <c r="D519" s="256">
        <v>485.3</v>
      </c>
      <c r="E519" s="256">
        <v>0</v>
      </c>
      <c r="F519" s="256">
        <v>7.3</v>
      </c>
      <c r="G519" s="256">
        <v>83</v>
      </c>
      <c r="H519" s="256">
        <v>0.4</v>
      </c>
      <c r="I519" s="256">
        <v>162.30000000000001</v>
      </c>
    </row>
    <row r="520" spans="1:9" x14ac:dyDescent="0.25">
      <c r="A520" s="302"/>
      <c r="C520" s="198">
        <v>44613.958333333328</v>
      </c>
      <c r="D520" s="256">
        <v>485.2</v>
      </c>
      <c r="E520" s="256">
        <v>0</v>
      </c>
      <c r="F520" s="256">
        <v>7.2</v>
      </c>
      <c r="G520" s="256">
        <v>83.2</v>
      </c>
      <c r="H520" s="256">
        <v>0.2</v>
      </c>
      <c r="I520" s="256">
        <v>133.1</v>
      </c>
    </row>
    <row r="521" spans="1:9" x14ac:dyDescent="0.25">
      <c r="A521" s="302">
        <v>22</v>
      </c>
      <c r="C521" s="198">
        <v>44614</v>
      </c>
      <c r="D521" s="256">
        <v>485</v>
      </c>
      <c r="E521" s="256">
        <v>0</v>
      </c>
      <c r="F521" s="256">
        <v>7</v>
      </c>
      <c r="G521" s="256">
        <v>85.2</v>
      </c>
      <c r="H521" s="256">
        <v>0.3</v>
      </c>
      <c r="I521" s="256">
        <v>56</v>
      </c>
    </row>
    <row r="522" spans="1:9" x14ac:dyDescent="0.25">
      <c r="A522" s="302"/>
      <c r="C522" s="198">
        <v>44614.041666666672</v>
      </c>
      <c r="D522" s="256">
        <v>484.6</v>
      </c>
      <c r="E522" s="256">
        <v>0</v>
      </c>
      <c r="F522" s="256">
        <v>6.9</v>
      </c>
      <c r="G522" s="256">
        <v>86.4</v>
      </c>
      <c r="H522" s="256">
        <v>0.4</v>
      </c>
      <c r="I522" s="256">
        <v>100.1</v>
      </c>
    </row>
    <row r="523" spans="1:9" x14ac:dyDescent="0.25">
      <c r="A523" s="302"/>
      <c r="C523" s="198">
        <v>44614.083333333328</v>
      </c>
      <c r="D523" s="256">
        <v>484.4</v>
      </c>
      <c r="E523" s="256">
        <v>0</v>
      </c>
      <c r="F523" s="256">
        <v>6.9</v>
      </c>
      <c r="G523" s="256">
        <v>86.1</v>
      </c>
      <c r="H523" s="256">
        <v>0.5</v>
      </c>
      <c r="I523" s="256">
        <v>67.5</v>
      </c>
    </row>
    <row r="524" spans="1:9" x14ac:dyDescent="0.25">
      <c r="A524" s="302"/>
      <c r="C524" s="198">
        <v>44614.125</v>
      </c>
      <c r="D524" s="256">
        <v>484.2</v>
      </c>
      <c r="E524" s="256">
        <v>0</v>
      </c>
      <c r="F524" s="256">
        <v>6.8</v>
      </c>
      <c r="G524" s="256">
        <v>86.4</v>
      </c>
      <c r="H524" s="256">
        <v>0.4</v>
      </c>
      <c r="I524" s="256">
        <v>132.1</v>
      </c>
    </row>
    <row r="525" spans="1:9" x14ac:dyDescent="0.25">
      <c r="A525" s="302"/>
      <c r="C525" s="198">
        <v>44614.166666666672</v>
      </c>
      <c r="D525" s="256">
        <v>484.3</v>
      </c>
      <c r="E525" s="256">
        <v>0</v>
      </c>
      <c r="F525" s="256">
        <v>6.8</v>
      </c>
      <c r="G525" s="256">
        <v>86.4</v>
      </c>
      <c r="H525" s="256">
        <v>0.3</v>
      </c>
      <c r="I525" s="256">
        <v>127.8</v>
      </c>
    </row>
    <row r="526" spans="1:9" x14ac:dyDescent="0.25">
      <c r="A526" s="302"/>
      <c r="C526" s="198">
        <v>44614.208333333328</v>
      </c>
      <c r="D526" s="256">
        <v>484.5</v>
      </c>
      <c r="E526" s="256">
        <v>0</v>
      </c>
      <c r="F526" s="256">
        <v>6.8</v>
      </c>
      <c r="G526" s="256">
        <v>86.3</v>
      </c>
      <c r="H526" s="256">
        <v>0.1</v>
      </c>
      <c r="I526" s="256">
        <v>132.19999999999999</v>
      </c>
    </row>
    <row r="527" spans="1:9" x14ac:dyDescent="0.25">
      <c r="A527" s="302"/>
      <c r="C527" s="198">
        <v>44614.25</v>
      </c>
      <c r="D527" s="256">
        <v>484.6</v>
      </c>
      <c r="E527" s="256">
        <v>0</v>
      </c>
      <c r="F527" s="256">
        <v>7</v>
      </c>
      <c r="G527" s="256">
        <v>85.1</v>
      </c>
      <c r="H527" s="256">
        <v>0.3</v>
      </c>
      <c r="I527" s="256">
        <v>139</v>
      </c>
    </row>
    <row r="528" spans="1:9" x14ac:dyDescent="0.25">
      <c r="A528" s="302"/>
      <c r="C528" s="198">
        <v>44614.291666666672</v>
      </c>
      <c r="D528" s="256">
        <v>485</v>
      </c>
      <c r="E528" s="256">
        <v>0</v>
      </c>
      <c r="F528" s="256">
        <v>8</v>
      </c>
      <c r="G528" s="256">
        <v>81.5</v>
      </c>
      <c r="H528" s="256">
        <v>0.9</v>
      </c>
      <c r="I528" s="256">
        <v>121.4</v>
      </c>
    </row>
    <row r="529" spans="1:9" x14ac:dyDescent="0.25">
      <c r="A529" s="302"/>
      <c r="C529" s="198">
        <v>44614.333333333328</v>
      </c>
      <c r="D529" s="256">
        <v>485.2</v>
      </c>
      <c r="E529" s="256">
        <v>0</v>
      </c>
      <c r="F529" s="256">
        <v>9.6</v>
      </c>
      <c r="G529" s="256">
        <v>70.5</v>
      </c>
      <c r="H529" s="256">
        <v>0.8</v>
      </c>
      <c r="I529" s="256">
        <v>181.6</v>
      </c>
    </row>
    <row r="530" spans="1:9" x14ac:dyDescent="0.25">
      <c r="A530" s="302"/>
      <c r="C530" s="198">
        <v>44614.375</v>
      </c>
      <c r="D530" s="256">
        <v>485.2</v>
      </c>
      <c r="E530" s="256">
        <v>0</v>
      </c>
      <c r="F530" s="256">
        <v>10.6</v>
      </c>
      <c r="G530" s="256">
        <v>63.8</v>
      </c>
      <c r="H530" s="256">
        <v>1.5</v>
      </c>
      <c r="I530" s="256">
        <v>161.30000000000001</v>
      </c>
    </row>
    <row r="531" spans="1:9" x14ac:dyDescent="0.25">
      <c r="A531" s="302"/>
      <c r="C531" s="198">
        <v>44614.416666666672</v>
      </c>
      <c r="D531" s="256">
        <v>485</v>
      </c>
      <c r="E531" s="256">
        <v>0</v>
      </c>
      <c r="F531" s="256">
        <v>11.4</v>
      </c>
      <c r="G531" s="256">
        <v>62.6</v>
      </c>
      <c r="H531" s="256">
        <v>1</v>
      </c>
      <c r="I531" s="256">
        <v>167.9</v>
      </c>
    </row>
    <row r="532" spans="1:9" x14ac:dyDescent="0.25">
      <c r="A532" s="302"/>
      <c r="C532" s="198">
        <v>44614.458333333328</v>
      </c>
      <c r="D532" s="256">
        <v>484.8</v>
      </c>
      <c r="E532" s="256">
        <v>0</v>
      </c>
      <c r="F532" s="256">
        <v>12.2</v>
      </c>
      <c r="G532" s="256">
        <v>61.1</v>
      </c>
      <c r="H532" s="256">
        <v>0.8</v>
      </c>
      <c r="I532" s="256">
        <v>353.9</v>
      </c>
    </row>
    <row r="533" spans="1:9" x14ac:dyDescent="0.25">
      <c r="A533" s="302"/>
      <c r="C533" s="198">
        <v>44614.5</v>
      </c>
      <c r="D533" s="256">
        <v>484.3</v>
      </c>
      <c r="E533" s="256">
        <v>0</v>
      </c>
      <c r="F533" s="256">
        <v>13.5</v>
      </c>
      <c r="G533" s="256">
        <v>58.1</v>
      </c>
      <c r="H533" s="256">
        <v>1.3</v>
      </c>
      <c r="I533" s="256">
        <v>8.5</v>
      </c>
    </row>
    <row r="534" spans="1:9" x14ac:dyDescent="0.25">
      <c r="A534" s="302"/>
      <c r="C534" s="198">
        <v>44614.541666666672</v>
      </c>
      <c r="D534" s="256">
        <v>483.9</v>
      </c>
      <c r="E534" s="256">
        <v>0</v>
      </c>
      <c r="F534" s="256">
        <v>13.1</v>
      </c>
      <c r="G534" s="256">
        <v>62.8</v>
      </c>
      <c r="H534" s="256">
        <v>1.3</v>
      </c>
      <c r="I534" s="256">
        <v>152</v>
      </c>
    </row>
    <row r="535" spans="1:9" x14ac:dyDescent="0.25">
      <c r="A535" s="302"/>
      <c r="C535" s="198">
        <v>44614.583333333328</v>
      </c>
      <c r="D535" s="256">
        <v>483.7</v>
      </c>
      <c r="E535" s="256">
        <v>0.3</v>
      </c>
      <c r="F535" s="256">
        <v>12.5</v>
      </c>
      <c r="G535" s="256">
        <v>66.099999999999994</v>
      </c>
      <c r="H535" s="256">
        <v>1.8</v>
      </c>
      <c r="I535" s="256">
        <v>107.8</v>
      </c>
    </row>
    <row r="536" spans="1:9" x14ac:dyDescent="0.25">
      <c r="A536" s="302"/>
      <c r="C536" s="198">
        <v>44614.625</v>
      </c>
      <c r="D536" s="256">
        <v>483.4</v>
      </c>
      <c r="E536" s="256">
        <v>1.3</v>
      </c>
      <c r="F536" s="256">
        <v>11.2</v>
      </c>
      <c r="G536" s="256">
        <v>73.5</v>
      </c>
      <c r="H536" s="256">
        <v>1.3</v>
      </c>
      <c r="I536" s="256">
        <v>185.5</v>
      </c>
    </row>
    <row r="537" spans="1:9" x14ac:dyDescent="0.25">
      <c r="A537" s="302"/>
      <c r="C537" s="198">
        <v>44614.666666666672</v>
      </c>
      <c r="D537" s="256">
        <v>483.4</v>
      </c>
      <c r="E537" s="256">
        <v>0</v>
      </c>
      <c r="F537" s="256">
        <v>11.1</v>
      </c>
      <c r="G537" s="256">
        <v>72</v>
      </c>
      <c r="H537" s="256">
        <v>1.7</v>
      </c>
      <c r="I537" s="256">
        <v>302.10000000000002</v>
      </c>
    </row>
    <row r="538" spans="1:9" x14ac:dyDescent="0.25">
      <c r="A538" s="302"/>
      <c r="C538" s="198">
        <v>44614.708333333328</v>
      </c>
      <c r="D538" s="256">
        <v>483.7</v>
      </c>
      <c r="E538" s="256">
        <v>0</v>
      </c>
      <c r="F538" s="256">
        <v>10.9</v>
      </c>
      <c r="G538" s="256">
        <v>71.7</v>
      </c>
      <c r="H538" s="256">
        <v>2.1</v>
      </c>
      <c r="I538" s="256">
        <v>55.8</v>
      </c>
    </row>
    <row r="539" spans="1:9" x14ac:dyDescent="0.25">
      <c r="A539" s="302"/>
      <c r="C539" s="198">
        <v>44614.75</v>
      </c>
      <c r="D539" s="256">
        <v>484.2</v>
      </c>
      <c r="E539" s="256">
        <v>0</v>
      </c>
      <c r="F539" s="256">
        <v>9.6999999999999993</v>
      </c>
      <c r="G539" s="256">
        <v>76.7</v>
      </c>
      <c r="H539" s="256">
        <v>1.3</v>
      </c>
      <c r="I539" s="256">
        <v>268.60000000000002</v>
      </c>
    </row>
    <row r="540" spans="1:9" x14ac:dyDescent="0.25">
      <c r="A540" s="302"/>
      <c r="C540" s="198">
        <v>44614.791666666672</v>
      </c>
      <c r="D540" s="256">
        <v>484.6</v>
      </c>
      <c r="E540" s="256">
        <v>0</v>
      </c>
      <c r="F540" s="256">
        <v>8.9</v>
      </c>
      <c r="G540" s="256">
        <v>77.8</v>
      </c>
      <c r="H540" s="256">
        <v>1.2</v>
      </c>
      <c r="I540" s="256">
        <v>289.89999999999998</v>
      </c>
    </row>
    <row r="541" spans="1:9" x14ac:dyDescent="0.25">
      <c r="A541" s="302"/>
      <c r="C541" s="198">
        <v>44614.833333333328</v>
      </c>
      <c r="D541" s="256">
        <v>484.9</v>
      </c>
      <c r="E541" s="256">
        <v>0</v>
      </c>
      <c r="F541" s="256">
        <v>9.1</v>
      </c>
      <c r="G541" s="256">
        <v>78.099999999999994</v>
      </c>
      <c r="H541" s="256">
        <v>0.4</v>
      </c>
      <c r="I541" s="256">
        <v>259.7</v>
      </c>
    </row>
    <row r="542" spans="1:9" x14ac:dyDescent="0.25">
      <c r="A542" s="302"/>
      <c r="C542" s="198">
        <v>44614.875</v>
      </c>
      <c r="D542" s="256">
        <v>485.3</v>
      </c>
      <c r="E542" s="256">
        <v>0</v>
      </c>
      <c r="F542" s="256">
        <v>9.1999999999999993</v>
      </c>
      <c r="G542" s="256">
        <v>76.400000000000006</v>
      </c>
      <c r="H542" s="256">
        <v>0.5</v>
      </c>
      <c r="I542" s="256">
        <v>301.2</v>
      </c>
    </row>
    <row r="543" spans="1:9" x14ac:dyDescent="0.25">
      <c r="A543" s="302"/>
      <c r="C543" s="198">
        <v>44614.916666666672</v>
      </c>
      <c r="D543" s="256">
        <v>485.5</v>
      </c>
      <c r="E543" s="256">
        <v>0</v>
      </c>
      <c r="F543" s="256">
        <v>9</v>
      </c>
      <c r="G543" s="256">
        <v>74.5</v>
      </c>
      <c r="H543" s="256">
        <v>0.7</v>
      </c>
      <c r="I543" s="256">
        <v>12.3</v>
      </c>
    </row>
    <row r="544" spans="1:9" x14ac:dyDescent="0.25">
      <c r="A544" s="302"/>
      <c r="C544" s="198">
        <v>44614.958333333328</v>
      </c>
      <c r="D544" s="256">
        <v>485.5</v>
      </c>
      <c r="E544" s="256">
        <v>0</v>
      </c>
      <c r="F544" s="256">
        <v>8.6999999999999993</v>
      </c>
      <c r="G544" s="256">
        <v>77.3</v>
      </c>
      <c r="H544" s="256">
        <v>0.8</v>
      </c>
      <c r="I544" s="256">
        <v>279</v>
      </c>
    </row>
    <row r="545" spans="1:9" x14ac:dyDescent="0.25">
      <c r="A545" s="302">
        <v>23</v>
      </c>
      <c r="C545" s="198">
        <v>44615</v>
      </c>
      <c r="D545" s="256">
        <v>485.2</v>
      </c>
      <c r="E545" s="256">
        <v>0</v>
      </c>
      <c r="F545" s="256">
        <v>8.3000000000000007</v>
      </c>
      <c r="G545" s="256">
        <v>79.2</v>
      </c>
      <c r="H545" s="256">
        <v>1</v>
      </c>
      <c r="I545" s="256">
        <v>269.39999999999998</v>
      </c>
    </row>
    <row r="546" spans="1:9" x14ac:dyDescent="0.25">
      <c r="A546" s="302"/>
      <c r="C546" s="198">
        <v>44615.041666666672</v>
      </c>
      <c r="D546" s="256">
        <v>484.8</v>
      </c>
      <c r="E546" s="256">
        <v>0</v>
      </c>
      <c r="F546" s="256">
        <v>8.3000000000000007</v>
      </c>
      <c r="G546" s="256">
        <v>77.8</v>
      </c>
      <c r="H546" s="256">
        <v>0.3</v>
      </c>
      <c r="I546" s="256">
        <v>6.4</v>
      </c>
    </row>
    <row r="547" spans="1:9" x14ac:dyDescent="0.25">
      <c r="A547" s="302"/>
      <c r="C547" s="198">
        <v>44615.083333333328</v>
      </c>
      <c r="D547" s="256">
        <v>484.4</v>
      </c>
      <c r="E547" s="256">
        <v>0</v>
      </c>
      <c r="F547" s="256">
        <v>8.1</v>
      </c>
      <c r="G547" s="256">
        <v>79.2</v>
      </c>
      <c r="H547" s="256">
        <v>0.4</v>
      </c>
      <c r="I547" s="256">
        <v>24.5</v>
      </c>
    </row>
    <row r="548" spans="1:9" x14ac:dyDescent="0.25">
      <c r="A548" s="302"/>
      <c r="C548" s="198">
        <v>44615.125</v>
      </c>
      <c r="D548" s="256">
        <v>484.3</v>
      </c>
      <c r="E548" s="256">
        <v>0</v>
      </c>
      <c r="F548" s="256">
        <v>7.9</v>
      </c>
      <c r="G548" s="256">
        <v>80</v>
      </c>
      <c r="H548" s="256">
        <v>0.4</v>
      </c>
      <c r="I548" s="256">
        <v>260.5</v>
      </c>
    </row>
    <row r="549" spans="1:9" x14ac:dyDescent="0.25">
      <c r="A549" s="302"/>
      <c r="C549" s="198">
        <v>44615.166666666672</v>
      </c>
      <c r="D549" s="256">
        <v>484.3</v>
      </c>
      <c r="E549" s="256">
        <v>0</v>
      </c>
      <c r="F549" s="256">
        <v>7.7</v>
      </c>
      <c r="G549" s="256">
        <v>80.7</v>
      </c>
      <c r="H549" s="256">
        <v>0.2</v>
      </c>
      <c r="I549" s="256">
        <v>72.3</v>
      </c>
    </row>
    <row r="550" spans="1:9" x14ac:dyDescent="0.25">
      <c r="A550" s="302"/>
      <c r="C550" s="198">
        <v>44615.208333333328</v>
      </c>
      <c r="D550" s="256">
        <v>484.5</v>
      </c>
      <c r="E550" s="256">
        <v>0</v>
      </c>
      <c r="F550" s="256">
        <v>7.6</v>
      </c>
      <c r="G550" s="256">
        <v>76.2</v>
      </c>
      <c r="H550" s="256">
        <v>0.9</v>
      </c>
      <c r="I550" s="256">
        <v>79.8</v>
      </c>
    </row>
    <row r="551" spans="1:9" x14ac:dyDescent="0.25">
      <c r="A551" s="302"/>
      <c r="C551" s="198">
        <v>44615.25</v>
      </c>
      <c r="D551" s="256">
        <v>484.8</v>
      </c>
      <c r="E551" s="256">
        <v>0</v>
      </c>
      <c r="F551" s="256">
        <v>8</v>
      </c>
      <c r="G551" s="256">
        <v>73.7</v>
      </c>
      <c r="H551" s="256">
        <v>1</v>
      </c>
      <c r="I551" s="256">
        <v>83.7</v>
      </c>
    </row>
    <row r="552" spans="1:9" x14ac:dyDescent="0.25">
      <c r="A552" s="302"/>
      <c r="C552" s="198">
        <v>44615.291666666672</v>
      </c>
      <c r="D552" s="256">
        <v>485.3</v>
      </c>
      <c r="E552" s="256">
        <v>0</v>
      </c>
      <c r="F552" s="256">
        <v>8.1</v>
      </c>
      <c r="G552" s="256">
        <v>77.2</v>
      </c>
      <c r="H552" s="256">
        <v>1</v>
      </c>
      <c r="I552" s="256">
        <v>131.1</v>
      </c>
    </row>
    <row r="553" spans="1:9" x14ac:dyDescent="0.25">
      <c r="A553" s="302"/>
      <c r="C553" s="198">
        <v>44615.333333333328</v>
      </c>
      <c r="D553" s="256">
        <v>485.7</v>
      </c>
      <c r="E553" s="256">
        <v>0</v>
      </c>
      <c r="F553" s="256">
        <v>8.8000000000000007</v>
      </c>
      <c r="G553" s="256">
        <v>73.3</v>
      </c>
      <c r="H553" s="256">
        <v>1.2</v>
      </c>
      <c r="I553" s="256">
        <v>59</v>
      </c>
    </row>
    <row r="554" spans="1:9" x14ac:dyDescent="0.25">
      <c r="A554" s="302"/>
      <c r="C554" s="198">
        <v>44615.375</v>
      </c>
      <c r="D554" s="256">
        <v>485.8</v>
      </c>
      <c r="E554" s="256">
        <v>0</v>
      </c>
      <c r="F554" s="256">
        <v>10.3</v>
      </c>
      <c r="G554" s="256">
        <v>64.900000000000006</v>
      </c>
      <c r="H554" s="256">
        <v>1.5</v>
      </c>
      <c r="I554" s="256">
        <v>94.4</v>
      </c>
    </row>
    <row r="555" spans="1:9" x14ac:dyDescent="0.25">
      <c r="A555" s="302"/>
      <c r="C555" s="198">
        <v>44615.416666666672</v>
      </c>
      <c r="D555" s="256">
        <v>485.5</v>
      </c>
      <c r="E555" s="256">
        <v>0</v>
      </c>
      <c r="F555" s="256">
        <v>12</v>
      </c>
      <c r="G555" s="256">
        <v>57.6</v>
      </c>
      <c r="H555" s="256">
        <v>1.5</v>
      </c>
      <c r="I555" s="256">
        <v>23.9</v>
      </c>
    </row>
    <row r="556" spans="1:9" x14ac:dyDescent="0.25">
      <c r="A556" s="302"/>
      <c r="C556" s="198">
        <v>44615.458333333328</v>
      </c>
      <c r="D556" s="256">
        <v>485.1</v>
      </c>
      <c r="E556" s="256">
        <v>0</v>
      </c>
      <c r="F556" s="256">
        <v>13.2</v>
      </c>
      <c r="G556" s="256">
        <v>55.3</v>
      </c>
      <c r="H556" s="256">
        <v>2.1</v>
      </c>
      <c r="I556" s="256">
        <v>25.2</v>
      </c>
    </row>
    <row r="557" spans="1:9" x14ac:dyDescent="0.25">
      <c r="A557" s="302"/>
      <c r="C557" s="198">
        <v>44615.5</v>
      </c>
      <c r="D557" s="256">
        <v>484.5</v>
      </c>
      <c r="E557" s="256">
        <v>0</v>
      </c>
      <c r="F557" s="256">
        <v>14.3</v>
      </c>
      <c r="G557" s="256">
        <v>53.2</v>
      </c>
      <c r="H557" s="256">
        <v>1.5</v>
      </c>
      <c r="I557" s="256">
        <v>181.4</v>
      </c>
    </row>
    <row r="558" spans="1:9" x14ac:dyDescent="0.25">
      <c r="A558" s="302"/>
      <c r="C558" s="198">
        <v>44615.541666666672</v>
      </c>
      <c r="D558" s="256">
        <v>484</v>
      </c>
      <c r="E558" s="256">
        <v>0</v>
      </c>
      <c r="F558" s="256">
        <v>13.6</v>
      </c>
      <c r="G558" s="256">
        <v>58.1</v>
      </c>
      <c r="H558" s="256">
        <v>1.6</v>
      </c>
      <c r="I558" s="256">
        <v>166.6</v>
      </c>
    </row>
    <row r="559" spans="1:9" x14ac:dyDescent="0.25">
      <c r="A559" s="302"/>
      <c r="C559" s="198">
        <v>44615.583333333328</v>
      </c>
      <c r="D559" s="256">
        <v>483.6</v>
      </c>
      <c r="E559" s="256">
        <v>0</v>
      </c>
      <c r="F559" s="256">
        <v>13.9</v>
      </c>
      <c r="G559" s="256">
        <v>59</v>
      </c>
      <c r="H559" s="256">
        <v>1.4</v>
      </c>
      <c r="I559" s="256">
        <v>73.8</v>
      </c>
    </row>
    <row r="560" spans="1:9" x14ac:dyDescent="0.25">
      <c r="A560" s="302"/>
      <c r="C560" s="198">
        <v>44615.625</v>
      </c>
      <c r="D560" s="256">
        <v>483.2</v>
      </c>
      <c r="E560" s="256">
        <v>0</v>
      </c>
      <c r="F560" s="256">
        <v>13.2</v>
      </c>
      <c r="G560" s="256">
        <v>59.9</v>
      </c>
      <c r="H560" s="256">
        <v>2.4</v>
      </c>
      <c r="I560" s="256">
        <v>39.299999999999997</v>
      </c>
    </row>
    <row r="561" spans="1:9" x14ac:dyDescent="0.25">
      <c r="A561" s="302"/>
      <c r="C561" s="198">
        <v>44615.666666666672</v>
      </c>
      <c r="D561" s="256">
        <v>483</v>
      </c>
      <c r="E561" s="256">
        <v>0</v>
      </c>
      <c r="F561" s="256">
        <v>13.5</v>
      </c>
      <c r="G561" s="256">
        <v>61.8</v>
      </c>
      <c r="H561" s="256">
        <v>2.2999999999999998</v>
      </c>
      <c r="I561" s="256">
        <v>41.7</v>
      </c>
    </row>
    <row r="562" spans="1:9" x14ac:dyDescent="0.25">
      <c r="A562" s="302"/>
      <c r="C562" s="198">
        <v>44615.708333333328</v>
      </c>
      <c r="D562" s="256">
        <v>483.1</v>
      </c>
      <c r="E562" s="256">
        <v>0</v>
      </c>
      <c r="F562" s="256">
        <v>12.2</v>
      </c>
      <c r="G562" s="256">
        <v>67.599999999999994</v>
      </c>
      <c r="H562" s="256">
        <v>2.6</v>
      </c>
      <c r="I562" s="256">
        <v>36.200000000000003</v>
      </c>
    </row>
    <row r="563" spans="1:9" x14ac:dyDescent="0.25">
      <c r="A563" s="302"/>
      <c r="C563" s="198">
        <v>44615.75</v>
      </c>
      <c r="D563" s="256">
        <v>483.4</v>
      </c>
      <c r="E563" s="256">
        <v>0</v>
      </c>
      <c r="F563" s="256">
        <v>11.2</v>
      </c>
      <c r="G563" s="256">
        <v>71.900000000000006</v>
      </c>
      <c r="H563" s="256">
        <v>1.7</v>
      </c>
      <c r="I563" s="256">
        <v>51.3</v>
      </c>
    </row>
    <row r="564" spans="1:9" x14ac:dyDescent="0.25">
      <c r="A564" s="302"/>
      <c r="C564" s="198">
        <v>44615.791666666672</v>
      </c>
      <c r="D564" s="256">
        <v>483.7</v>
      </c>
      <c r="E564" s="256">
        <v>0</v>
      </c>
      <c r="F564" s="256">
        <v>10.9</v>
      </c>
      <c r="G564" s="256">
        <v>73.8</v>
      </c>
      <c r="H564" s="256">
        <v>1.9</v>
      </c>
      <c r="I564" s="256">
        <v>57.3</v>
      </c>
    </row>
    <row r="565" spans="1:9" x14ac:dyDescent="0.25">
      <c r="A565" s="302"/>
      <c r="C565" s="198">
        <v>44615.833333333328</v>
      </c>
      <c r="D565" s="256">
        <v>484.2</v>
      </c>
      <c r="E565" s="256">
        <v>0</v>
      </c>
      <c r="F565" s="256">
        <v>10.199999999999999</v>
      </c>
      <c r="G565" s="256">
        <v>74.3</v>
      </c>
      <c r="H565" s="256">
        <v>2.4</v>
      </c>
      <c r="I565" s="256">
        <v>52.9</v>
      </c>
    </row>
    <row r="566" spans="1:9" x14ac:dyDescent="0.25">
      <c r="A566" s="302"/>
      <c r="C566" s="198">
        <v>44615.875</v>
      </c>
      <c r="D566" s="256">
        <v>484.7</v>
      </c>
      <c r="E566" s="256">
        <v>0</v>
      </c>
      <c r="F566" s="256">
        <v>10</v>
      </c>
      <c r="G566" s="256">
        <v>75.900000000000006</v>
      </c>
      <c r="H566" s="256">
        <v>1.5</v>
      </c>
      <c r="I566" s="256">
        <v>62.5</v>
      </c>
    </row>
    <row r="567" spans="1:9" x14ac:dyDescent="0.25">
      <c r="A567" s="302"/>
      <c r="C567" s="198">
        <v>44615.916666666672</v>
      </c>
      <c r="D567" s="256">
        <v>485</v>
      </c>
      <c r="E567" s="256">
        <v>0</v>
      </c>
      <c r="F567" s="256">
        <v>10</v>
      </c>
      <c r="G567" s="256">
        <v>75.2</v>
      </c>
      <c r="H567" s="256">
        <v>0.9</v>
      </c>
      <c r="I567" s="256">
        <v>65.8</v>
      </c>
    </row>
    <row r="568" spans="1:9" x14ac:dyDescent="0.25">
      <c r="A568" s="302"/>
      <c r="C568" s="198">
        <v>44615.958333333328</v>
      </c>
      <c r="D568" s="256">
        <v>484.8</v>
      </c>
      <c r="E568" s="256">
        <v>0</v>
      </c>
      <c r="F568" s="256">
        <v>10.1</v>
      </c>
      <c r="G568" s="256">
        <v>74.3</v>
      </c>
      <c r="H568" s="256">
        <v>1.2</v>
      </c>
      <c r="I568" s="256">
        <v>52.3</v>
      </c>
    </row>
    <row r="569" spans="1:9" x14ac:dyDescent="0.25">
      <c r="A569" s="302">
        <v>24</v>
      </c>
      <c r="C569" s="198">
        <v>44616</v>
      </c>
      <c r="D569" s="256">
        <v>484.4</v>
      </c>
      <c r="E569" s="256">
        <v>0</v>
      </c>
      <c r="F569" s="256">
        <v>9.9</v>
      </c>
      <c r="G569" s="256">
        <v>75.2</v>
      </c>
      <c r="H569" s="256">
        <v>0.9</v>
      </c>
      <c r="I569" s="256">
        <v>62.7</v>
      </c>
    </row>
    <row r="570" spans="1:9" x14ac:dyDescent="0.25">
      <c r="A570" s="302"/>
      <c r="C570" s="198">
        <v>44616.041666666672</v>
      </c>
      <c r="D570" s="256">
        <v>484</v>
      </c>
      <c r="E570" s="256">
        <v>0</v>
      </c>
      <c r="F570" s="256">
        <v>9.6</v>
      </c>
      <c r="G570" s="256">
        <v>78.2</v>
      </c>
      <c r="H570" s="256">
        <v>0.9</v>
      </c>
      <c r="I570" s="256">
        <v>264.10000000000002</v>
      </c>
    </row>
    <row r="571" spans="1:9" x14ac:dyDescent="0.25">
      <c r="A571" s="302"/>
      <c r="C571" s="198">
        <v>44616.083333333328</v>
      </c>
      <c r="D571" s="256">
        <v>483.7</v>
      </c>
      <c r="E571" s="256">
        <v>0</v>
      </c>
      <c r="F571" s="256">
        <v>9.5</v>
      </c>
      <c r="G571" s="256">
        <v>78.8</v>
      </c>
      <c r="H571" s="256">
        <v>0.8</v>
      </c>
      <c r="I571" s="256">
        <v>274.7</v>
      </c>
    </row>
    <row r="572" spans="1:9" x14ac:dyDescent="0.25">
      <c r="A572" s="302"/>
      <c r="C572" s="198">
        <v>44616.125</v>
      </c>
      <c r="D572" s="256">
        <v>483.6</v>
      </c>
      <c r="E572" s="256">
        <v>3.1</v>
      </c>
      <c r="F572" s="256">
        <v>8.1999999999999993</v>
      </c>
      <c r="G572" s="256">
        <v>79.3</v>
      </c>
      <c r="H572" s="256">
        <v>2.1</v>
      </c>
      <c r="I572" s="256">
        <v>41.2</v>
      </c>
    </row>
    <row r="573" spans="1:9" x14ac:dyDescent="0.25">
      <c r="A573" s="302"/>
      <c r="C573" s="198">
        <v>44616.166666666672</v>
      </c>
      <c r="D573" s="256">
        <v>483.9</v>
      </c>
      <c r="E573" s="256">
        <v>1.4</v>
      </c>
      <c r="F573" s="256">
        <v>6.8</v>
      </c>
      <c r="G573" s="256">
        <v>85.3</v>
      </c>
      <c r="H573" s="256">
        <v>1.5</v>
      </c>
      <c r="I573" s="256">
        <v>257.5</v>
      </c>
    </row>
    <row r="574" spans="1:9" x14ac:dyDescent="0.25">
      <c r="A574" s="302"/>
      <c r="C574" s="198">
        <v>44616.208333333328</v>
      </c>
      <c r="D574" s="256">
        <v>484.2</v>
      </c>
      <c r="E574" s="256">
        <v>0.3</v>
      </c>
      <c r="F574" s="256">
        <v>6.4</v>
      </c>
      <c r="G574" s="256">
        <v>87.7</v>
      </c>
      <c r="H574" s="256">
        <v>0.3</v>
      </c>
      <c r="I574" s="256">
        <v>123.5</v>
      </c>
    </row>
    <row r="575" spans="1:9" x14ac:dyDescent="0.25">
      <c r="A575" s="302"/>
      <c r="C575" s="198">
        <v>44616.25</v>
      </c>
      <c r="D575" s="256">
        <v>484.5</v>
      </c>
      <c r="E575" s="256">
        <v>0.3</v>
      </c>
      <c r="F575" s="256">
        <v>6.7</v>
      </c>
      <c r="G575" s="256">
        <v>87.3</v>
      </c>
      <c r="H575" s="256">
        <v>0.7</v>
      </c>
      <c r="I575" s="256">
        <v>257.60000000000002</v>
      </c>
    </row>
    <row r="576" spans="1:9" x14ac:dyDescent="0.25">
      <c r="A576" s="302"/>
      <c r="C576" s="198">
        <v>44616.291666666672</v>
      </c>
      <c r="D576" s="256">
        <v>485</v>
      </c>
      <c r="E576" s="256">
        <v>0</v>
      </c>
      <c r="F576" s="256">
        <v>7.2</v>
      </c>
      <c r="G576" s="256">
        <v>85.3</v>
      </c>
      <c r="H576" s="256">
        <v>0.6</v>
      </c>
      <c r="I576" s="256">
        <v>257.10000000000002</v>
      </c>
    </row>
    <row r="577" spans="1:9" x14ac:dyDescent="0.25">
      <c r="A577" s="302"/>
      <c r="C577" s="198">
        <v>44616.333333333328</v>
      </c>
      <c r="D577" s="256">
        <v>485.4</v>
      </c>
      <c r="E577" s="256">
        <v>0</v>
      </c>
      <c r="F577" s="256">
        <v>8</v>
      </c>
      <c r="G577" s="256">
        <v>81.400000000000006</v>
      </c>
      <c r="H577" s="256">
        <v>0.9</v>
      </c>
      <c r="I577" s="256">
        <v>261</v>
      </c>
    </row>
    <row r="578" spans="1:9" x14ac:dyDescent="0.25">
      <c r="A578" s="302"/>
      <c r="C578" s="198">
        <v>44616.375</v>
      </c>
      <c r="D578" s="256">
        <v>485.6</v>
      </c>
      <c r="E578" s="256">
        <v>0</v>
      </c>
      <c r="F578" s="256">
        <v>9.1</v>
      </c>
      <c r="G578" s="256">
        <v>76</v>
      </c>
      <c r="H578" s="256">
        <v>0.7</v>
      </c>
      <c r="I578" s="256">
        <v>259.8</v>
      </c>
    </row>
    <row r="579" spans="1:9" x14ac:dyDescent="0.25">
      <c r="A579" s="302"/>
      <c r="C579" s="198">
        <v>44616.416666666672</v>
      </c>
      <c r="D579" s="258">
        <v>485.6</v>
      </c>
      <c r="E579" s="256">
        <v>0</v>
      </c>
      <c r="F579" s="256">
        <v>9.8000000000000007</v>
      </c>
      <c r="G579" s="256">
        <v>76.099999999999994</v>
      </c>
      <c r="H579" s="256">
        <v>1</v>
      </c>
      <c r="I579" s="256">
        <v>259.5</v>
      </c>
    </row>
    <row r="580" spans="1:9" x14ac:dyDescent="0.25">
      <c r="A580" s="302"/>
      <c r="C580" s="198">
        <v>44616.458333333328</v>
      </c>
      <c r="D580" s="256">
        <v>485.1</v>
      </c>
      <c r="E580" s="256">
        <v>0</v>
      </c>
      <c r="F580" s="256">
        <v>12.7</v>
      </c>
      <c r="G580" s="256">
        <v>65.400000000000006</v>
      </c>
      <c r="H580" s="256">
        <v>0.8</v>
      </c>
      <c r="I580" s="256">
        <v>151.69999999999999</v>
      </c>
    </row>
    <row r="581" spans="1:9" x14ac:dyDescent="0.25">
      <c r="A581" s="302"/>
      <c r="C581" s="198">
        <v>44616.5</v>
      </c>
      <c r="D581" s="256">
        <v>484.4</v>
      </c>
      <c r="E581" s="256">
        <v>0</v>
      </c>
      <c r="F581" s="256">
        <v>14.5</v>
      </c>
      <c r="G581" s="256">
        <v>56.9</v>
      </c>
      <c r="H581" s="256">
        <v>1.9</v>
      </c>
      <c r="I581" s="256">
        <v>42.3</v>
      </c>
    </row>
    <row r="582" spans="1:9" x14ac:dyDescent="0.25">
      <c r="A582" s="302"/>
      <c r="C582" s="198">
        <v>44616.541666666672</v>
      </c>
      <c r="D582" s="256">
        <v>483.8</v>
      </c>
      <c r="E582" s="256">
        <v>0</v>
      </c>
      <c r="F582" s="256">
        <v>15.2</v>
      </c>
      <c r="G582" s="256">
        <v>52.6</v>
      </c>
      <c r="H582" s="256">
        <v>2.2000000000000002</v>
      </c>
      <c r="I582" s="256">
        <v>54</v>
      </c>
    </row>
    <row r="583" spans="1:9" x14ac:dyDescent="0.25">
      <c r="A583" s="302"/>
      <c r="C583" s="198">
        <v>44616.583333333328</v>
      </c>
      <c r="D583" s="256">
        <v>483.3</v>
      </c>
      <c r="E583" s="256">
        <v>0</v>
      </c>
      <c r="F583" s="256">
        <v>15.5</v>
      </c>
      <c r="G583" s="256">
        <v>54.6</v>
      </c>
      <c r="H583" s="256">
        <v>3</v>
      </c>
      <c r="I583" s="256">
        <v>103.3</v>
      </c>
    </row>
    <row r="584" spans="1:9" x14ac:dyDescent="0.25">
      <c r="A584" s="302"/>
      <c r="C584" s="198">
        <v>44616.625</v>
      </c>
      <c r="D584" s="256">
        <v>483</v>
      </c>
      <c r="E584" s="256">
        <v>0</v>
      </c>
      <c r="F584" s="256">
        <v>15.6</v>
      </c>
      <c r="G584" s="256">
        <v>55.1</v>
      </c>
      <c r="H584" s="256">
        <v>2.2000000000000002</v>
      </c>
      <c r="I584" s="256">
        <v>73</v>
      </c>
    </row>
    <row r="585" spans="1:9" x14ac:dyDescent="0.25">
      <c r="A585" s="302"/>
      <c r="C585" s="198">
        <v>44616.666666666672</v>
      </c>
      <c r="D585" s="256">
        <v>483</v>
      </c>
      <c r="E585" s="256">
        <v>0</v>
      </c>
      <c r="F585" s="256">
        <v>13.7</v>
      </c>
      <c r="G585" s="256">
        <v>61</v>
      </c>
      <c r="H585" s="256">
        <v>1.9</v>
      </c>
      <c r="I585" s="256">
        <v>71.7</v>
      </c>
    </row>
    <row r="586" spans="1:9" x14ac:dyDescent="0.25">
      <c r="A586" s="302"/>
      <c r="C586" s="198">
        <v>44616.708333333328</v>
      </c>
      <c r="D586" s="256">
        <v>483.2</v>
      </c>
      <c r="E586" s="256">
        <v>0</v>
      </c>
      <c r="F586" s="256">
        <v>12.7</v>
      </c>
      <c r="G586" s="256">
        <v>64.400000000000006</v>
      </c>
      <c r="H586" s="256">
        <v>1.7</v>
      </c>
      <c r="I586" s="256">
        <v>28.1</v>
      </c>
    </row>
    <row r="587" spans="1:9" x14ac:dyDescent="0.25">
      <c r="A587" s="302"/>
      <c r="C587" s="198">
        <v>44616.75</v>
      </c>
      <c r="D587" s="256">
        <v>483.8</v>
      </c>
      <c r="E587" s="256">
        <v>0</v>
      </c>
      <c r="F587" s="256">
        <v>11.4</v>
      </c>
      <c r="G587" s="256">
        <v>69.7</v>
      </c>
      <c r="H587" s="256">
        <v>1.9</v>
      </c>
      <c r="I587" s="256">
        <v>41.6</v>
      </c>
    </row>
    <row r="588" spans="1:9" x14ac:dyDescent="0.25">
      <c r="A588" s="302"/>
      <c r="C588" s="198">
        <v>44616.791666666672</v>
      </c>
      <c r="D588" s="256">
        <v>484.1</v>
      </c>
      <c r="E588" s="256">
        <v>0</v>
      </c>
      <c r="F588" s="256">
        <v>11</v>
      </c>
      <c r="G588" s="256">
        <v>71.8</v>
      </c>
      <c r="H588" s="256">
        <v>1.6</v>
      </c>
      <c r="I588" s="256">
        <v>23.9</v>
      </c>
    </row>
    <row r="589" spans="1:9" x14ac:dyDescent="0.25">
      <c r="A589" s="302"/>
      <c r="C589" s="198">
        <v>44616.833333333328</v>
      </c>
      <c r="D589" s="256">
        <v>484.5</v>
      </c>
      <c r="E589" s="256">
        <v>0</v>
      </c>
      <c r="F589" s="256">
        <v>11.1</v>
      </c>
      <c r="G589" s="256">
        <v>71.3</v>
      </c>
      <c r="H589" s="256">
        <v>1.9</v>
      </c>
      <c r="I589" s="256">
        <v>51</v>
      </c>
    </row>
    <row r="590" spans="1:9" x14ac:dyDescent="0.25">
      <c r="A590" s="302"/>
      <c r="C590" s="198">
        <v>44616.875</v>
      </c>
      <c r="D590" s="256">
        <v>485</v>
      </c>
      <c r="E590" s="256">
        <v>0</v>
      </c>
      <c r="F590" s="256">
        <v>10.7</v>
      </c>
      <c r="G590" s="256">
        <v>73.900000000000006</v>
      </c>
      <c r="H590" s="256">
        <v>1.9</v>
      </c>
      <c r="I590" s="256">
        <v>325.7</v>
      </c>
    </row>
    <row r="591" spans="1:9" x14ac:dyDescent="0.25">
      <c r="A591" s="302"/>
      <c r="C591" s="198">
        <v>44616.916666666672</v>
      </c>
      <c r="D591" s="256">
        <v>485.3</v>
      </c>
      <c r="E591" s="256">
        <v>0</v>
      </c>
      <c r="F591" s="256">
        <v>9.8000000000000007</v>
      </c>
      <c r="G591" s="256">
        <v>79</v>
      </c>
      <c r="H591" s="256">
        <v>1.9</v>
      </c>
      <c r="I591" s="256">
        <v>258.39999999999998</v>
      </c>
    </row>
    <row r="592" spans="1:9" x14ac:dyDescent="0.25">
      <c r="A592" s="302"/>
      <c r="C592" s="198">
        <v>44616.958333333328</v>
      </c>
      <c r="D592" s="256">
        <v>485.2</v>
      </c>
      <c r="E592" s="256">
        <v>0</v>
      </c>
      <c r="F592" s="256">
        <v>10</v>
      </c>
      <c r="G592" s="256">
        <v>77.3</v>
      </c>
      <c r="H592" s="256">
        <v>0.5</v>
      </c>
      <c r="I592" s="256">
        <v>265.89999999999998</v>
      </c>
    </row>
    <row r="593" spans="1:9" x14ac:dyDescent="0.25">
      <c r="A593" s="302">
        <v>25</v>
      </c>
      <c r="C593" s="198">
        <v>44617</v>
      </c>
      <c r="D593" s="256">
        <v>485</v>
      </c>
      <c r="E593" s="256">
        <v>0</v>
      </c>
      <c r="F593" s="256">
        <v>9.5</v>
      </c>
      <c r="G593" s="256">
        <v>76.400000000000006</v>
      </c>
      <c r="H593" s="256">
        <v>1.2</v>
      </c>
      <c r="I593" s="256">
        <v>271.2</v>
      </c>
    </row>
    <row r="594" spans="1:9" x14ac:dyDescent="0.25">
      <c r="A594" s="302"/>
      <c r="C594" s="198">
        <v>44617.041666666672</v>
      </c>
      <c r="D594" s="256">
        <v>484.5</v>
      </c>
      <c r="E594" s="256">
        <v>0</v>
      </c>
      <c r="F594" s="256">
        <v>9.1999999999999993</v>
      </c>
      <c r="G594" s="256">
        <v>77.5</v>
      </c>
      <c r="H594" s="256">
        <v>0.9</v>
      </c>
      <c r="I594" s="256">
        <v>290.8</v>
      </c>
    </row>
    <row r="595" spans="1:9" x14ac:dyDescent="0.25">
      <c r="A595" s="302"/>
      <c r="C595" s="198">
        <v>44617.083333333328</v>
      </c>
      <c r="D595" s="256">
        <v>484.1</v>
      </c>
      <c r="E595" s="256">
        <v>0</v>
      </c>
      <c r="F595" s="256">
        <v>9.1</v>
      </c>
      <c r="G595" s="256">
        <v>78</v>
      </c>
      <c r="H595" s="256">
        <v>0.5</v>
      </c>
      <c r="I595" s="256">
        <v>279</v>
      </c>
    </row>
    <row r="596" spans="1:9" x14ac:dyDescent="0.25">
      <c r="A596" s="302"/>
      <c r="C596" s="198">
        <v>44617.125</v>
      </c>
      <c r="D596" s="256">
        <v>484</v>
      </c>
      <c r="E596" s="256">
        <v>0</v>
      </c>
      <c r="F596" s="256">
        <v>8.5</v>
      </c>
      <c r="G596" s="256">
        <v>82.5</v>
      </c>
      <c r="H596" s="256">
        <v>0.3</v>
      </c>
      <c r="I596" s="256">
        <v>117.5</v>
      </c>
    </row>
    <row r="597" spans="1:9" x14ac:dyDescent="0.25">
      <c r="A597" s="302"/>
      <c r="C597" s="198">
        <v>44617.166666666672</v>
      </c>
      <c r="D597" s="256">
        <v>484.2</v>
      </c>
      <c r="E597" s="256">
        <v>0</v>
      </c>
      <c r="F597" s="256">
        <v>8.1999999999999993</v>
      </c>
      <c r="G597" s="256">
        <v>81.900000000000006</v>
      </c>
      <c r="H597" s="256">
        <v>0.5</v>
      </c>
      <c r="I597" s="256">
        <v>6.5</v>
      </c>
    </row>
    <row r="598" spans="1:9" x14ac:dyDescent="0.25">
      <c r="A598" s="302"/>
      <c r="C598" s="198">
        <v>44617.208333333328</v>
      </c>
      <c r="D598" s="256">
        <v>484.4</v>
      </c>
      <c r="E598" s="256">
        <v>0</v>
      </c>
      <c r="F598" s="256">
        <v>7.8</v>
      </c>
      <c r="G598" s="256">
        <v>84.4</v>
      </c>
      <c r="H598" s="256">
        <v>0.5</v>
      </c>
      <c r="I598" s="256">
        <v>89.1</v>
      </c>
    </row>
    <row r="599" spans="1:9" x14ac:dyDescent="0.25">
      <c r="A599" s="302"/>
      <c r="C599" s="198">
        <v>44617.25</v>
      </c>
      <c r="D599" s="256">
        <v>484.8</v>
      </c>
      <c r="E599" s="256">
        <v>0</v>
      </c>
      <c r="F599" s="256">
        <v>7.8</v>
      </c>
      <c r="G599" s="256">
        <v>79.3</v>
      </c>
      <c r="H599" s="256">
        <v>1.2</v>
      </c>
      <c r="I599" s="256">
        <v>358.9</v>
      </c>
    </row>
    <row r="600" spans="1:9" x14ac:dyDescent="0.25">
      <c r="A600" s="302"/>
      <c r="C600" s="198">
        <v>44617.291666666672</v>
      </c>
      <c r="D600" s="256">
        <v>485.2</v>
      </c>
      <c r="E600" s="256">
        <v>0</v>
      </c>
      <c r="F600" s="256">
        <v>8.6</v>
      </c>
      <c r="G600" s="256">
        <v>76.2</v>
      </c>
      <c r="H600" s="256">
        <v>1</v>
      </c>
      <c r="I600" s="256">
        <v>346.6</v>
      </c>
    </row>
    <row r="601" spans="1:9" x14ac:dyDescent="0.25">
      <c r="A601" s="302"/>
      <c r="C601" s="198">
        <v>44617.333333333328</v>
      </c>
      <c r="D601" s="256">
        <v>485.5</v>
      </c>
      <c r="E601" s="256">
        <v>0</v>
      </c>
      <c r="F601" s="256">
        <v>9.9</v>
      </c>
      <c r="G601" s="256">
        <v>72.8</v>
      </c>
      <c r="H601" s="256">
        <v>1.4</v>
      </c>
      <c r="I601" s="256">
        <v>277.39999999999998</v>
      </c>
    </row>
    <row r="602" spans="1:9" x14ac:dyDescent="0.25">
      <c r="A602" s="302"/>
      <c r="C602" s="198">
        <v>44617.375</v>
      </c>
      <c r="D602" s="256">
        <v>485.7</v>
      </c>
      <c r="E602" s="256">
        <v>0</v>
      </c>
      <c r="F602" s="256">
        <v>11.3</v>
      </c>
      <c r="G602" s="256">
        <v>65.400000000000006</v>
      </c>
      <c r="H602" s="256">
        <v>1.4</v>
      </c>
      <c r="I602" s="256">
        <v>47.3</v>
      </c>
    </row>
    <row r="603" spans="1:9" x14ac:dyDescent="0.25">
      <c r="A603" s="302"/>
      <c r="C603" s="198">
        <v>44617.416666666672</v>
      </c>
      <c r="D603" s="256">
        <v>485.5</v>
      </c>
      <c r="E603" s="256">
        <v>0</v>
      </c>
      <c r="F603" s="256">
        <v>12.9</v>
      </c>
      <c r="G603" s="256">
        <v>61</v>
      </c>
      <c r="H603" s="256">
        <v>1.1000000000000001</v>
      </c>
      <c r="I603" s="256">
        <v>142.80000000000001</v>
      </c>
    </row>
    <row r="604" spans="1:9" x14ac:dyDescent="0.25">
      <c r="A604" s="302"/>
      <c r="C604" s="198">
        <v>44617.458333333328</v>
      </c>
      <c r="D604" s="256">
        <v>485.3</v>
      </c>
      <c r="E604" s="256">
        <v>0</v>
      </c>
      <c r="F604" s="256">
        <v>14</v>
      </c>
      <c r="G604" s="256">
        <v>57.6</v>
      </c>
      <c r="H604" s="256">
        <v>2.4</v>
      </c>
      <c r="I604" s="256">
        <v>113.5</v>
      </c>
    </row>
    <row r="605" spans="1:9" x14ac:dyDescent="0.25">
      <c r="A605" s="302"/>
      <c r="C605" s="198">
        <v>44617.5</v>
      </c>
      <c r="D605" s="256">
        <v>484.7</v>
      </c>
      <c r="E605" s="256">
        <v>0</v>
      </c>
      <c r="F605" s="256">
        <v>14.8</v>
      </c>
      <c r="G605" s="256">
        <v>53.7</v>
      </c>
      <c r="H605" s="256">
        <v>2.6</v>
      </c>
      <c r="I605" s="256">
        <v>99.8</v>
      </c>
    </row>
    <row r="606" spans="1:9" x14ac:dyDescent="0.25">
      <c r="A606" s="302"/>
      <c r="C606" s="198">
        <v>44617.541666666672</v>
      </c>
      <c r="D606" s="256">
        <v>484.1</v>
      </c>
      <c r="E606" s="256">
        <v>0</v>
      </c>
      <c r="F606" s="256">
        <v>15.5</v>
      </c>
      <c r="G606" s="256">
        <v>54.8</v>
      </c>
      <c r="H606" s="256">
        <v>2.4</v>
      </c>
      <c r="I606" s="256">
        <v>75.599999999999994</v>
      </c>
    </row>
    <row r="607" spans="1:9" x14ac:dyDescent="0.25">
      <c r="A607" s="302"/>
      <c r="C607" s="198">
        <v>44617.583333333328</v>
      </c>
      <c r="D607" s="256">
        <v>483.6</v>
      </c>
      <c r="E607" s="256">
        <v>0</v>
      </c>
      <c r="F607" s="256">
        <v>15.6</v>
      </c>
      <c r="G607" s="256">
        <v>54.2</v>
      </c>
      <c r="H607" s="256">
        <v>2.5</v>
      </c>
      <c r="I607" s="256">
        <v>56.2</v>
      </c>
    </row>
    <row r="608" spans="1:9" x14ac:dyDescent="0.25">
      <c r="A608" s="302"/>
      <c r="C608" s="198">
        <v>44617.625</v>
      </c>
      <c r="D608" s="256">
        <v>483.5</v>
      </c>
      <c r="E608" s="256">
        <v>0</v>
      </c>
      <c r="F608" s="256">
        <v>14.7</v>
      </c>
      <c r="G608" s="256">
        <v>56</v>
      </c>
      <c r="H608" s="256">
        <v>2.4</v>
      </c>
      <c r="I608" s="256">
        <v>70.5</v>
      </c>
    </row>
    <row r="609" spans="1:9" x14ac:dyDescent="0.25">
      <c r="A609" s="302"/>
      <c r="C609" s="198">
        <v>44617.666666666672</v>
      </c>
      <c r="D609" s="256">
        <v>483.6</v>
      </c>
      <c r="E609" s="256">
        <v>0</v>
      </c>
      <c r="F609" s="256">
        <v>13.1</v>
      </c>
      <c r="G609" s="256">
        <v>63.5</v>
      </c>
      <c r="H609" s="256">
        <v>2.1</v>
      </c>
      <c r="I609" s="256">
        <v>53.6</v>
      </c>
    </row>
    <row r="610" spans="1:9" x14ac:dyDescent="0.25">
      <c r="A610" s="302"/>
      <c r="C610" s="198">
        <v>44617.708333333328</v>
      </c>
      <c r="D610" s="256">
        <v>484.2</v>
      </c>
      <c r="E610" s="256">
        <v>0</v>
      </c>
      <c r="F610" s="256">
        <v>10.9</v>
      </c>
      <c r="G610" s="256">
        <v>70.400000000000006</v>
      </c>
      <c r="H610" s="256">
        <v>2.6</v>
      </c>
      <c r="I610" s="256">
        <v>274.5</v>
      </c>
    </row>
    <row r="611" spans="1:9" x14ac:dyDescent="0.25">
      <c r="A611" s="302"/>
      <c r="C611" s="198">
        <v>44617.75</v>
      </c>
      <c r="D611" s="256">
        <v>484.8</v>
      </c>
      <c r="E611" s="256">
        <v>0</v>
      </c>
      <c r="F611" s="256">
        <v>8.9</v>
      </c>
      <c r="G611" s="256">
        <v>77.400000000000006</v>
      </c>
      <c r="H611" s="256">
        <v>0.8</v>
      </c>
      <c r="I611" s="256">
        <v>199.2</v>
      </c>
    </row>
    <row r="612" spans="1:9" x14ac:dyDescent="0.25">
      <c r="A612" s="302"/>
      <c r="C612" s="198">
        <v>44617.791666666672</v>
      </c>
      <c r="D612" s="256">
        <v>485.2</v>
      </c>
      <c r="E612" s="256">
        <v>0</v>
      </c>
      <c r="F612" s="256">
        <v>8.6999999999999993</v>
      </c>
      <c r="G612" s="256">
        <v>78</v>
      </c>
      <c r="H612" s="256">
        <v>1.1000000000000001</v>
      </c>
      <c r="I612" s="256">
        <v>262.2</v>
      </c>
    </row>
    <row r="613" spans="1:9" x14ac:dyDescent="0.25">
      <c r="A613" s="302"/>
      <c r="C613" s="198">
        <v>44617.833333333328</v>
      </c>
      <c r="D613" s="256">
        <v>485.6</v>
      </c>
      <c r="E613" s="256">
        <v>0.3</v>
      </c>
      <c r="F613" s="256">
        <v>8.3000000000000007</v>
      </c>
      <c r="G613" s="256">
        <v>81</v>
      </c>
      <c r="H613" s="256">
        <v>1.4</v>
      </c>
      <c r="I613" s="256">
        <v>262</v>
      </c>
    </row>
    <row r="614" spans="1:9" x14ac:dyDescent="0.25">
      <c r="A614" s="302"/>
      <c r="C614" s="198">
        <v>44617.875</v>
      </c>
      <c r="D614" s="256">
        <v>486</v>
      </c>
      <c r="E614" s="256">
        <v>0</v>
      </c>
      <c r="F614" s="256">
        <v>8.1999999999999993</v>
      </c>
      <c r="G614" s="256">
        <v>81.400000000000006</v>
      </c>
      <c r="H614" s="256">
        <v>1.5</v>
      </c>
      <c r="I614" s="256">
        <v>258.89999999999998</v>
      </c>
    </row>
    <row r="615" spans="1:9" x14ac:dyDescent="0.25">
      <c r="A615" s="302"/>
      <c r="C615" s="198">
        <v>44617.916666666672</v>
      </c>
      <c r="D615" s="256">
        <v>486</v>
      </c>
      <c r="E615" s="256">
        <v>0</v>
      </c>
      <c r="F615" s="256">
        <v>8.3000000000000007</v>
      </c>
      <c r="G615" s="256">
        <v>80.400000000000006</v>
      </c>
      <c r="H615" s="256">
        <v>1.2</v>
      </c>
      <c r="I615" s="256">
        <v>258.3</v>
      </c>
    </row>
    <row r="616" spans="1:9" x14ac:dyDescent="0.25">
      <c r="A616" s="302"/>
      <c r="C616" s="198">
        <v>44617.958333333328</v>
      </c>
      <c r="D616" s="256">
        <v>486</v>
      </c>
      <c r="E616" s="256">
        <v>4.3</v>
      </c>
      <c r="F616" s="256">
        <v>7.8</v>
      </c>
      <c r="G616" s="256">
        <v>86</v>
      </c>
      <c r="H616" s="256">
        <v>1.1000000000000001</v>
      </c>
      <c r="I616" s="256">
        <v>262.39999999999998</v>
      </c>
    </row>
    <row r="617" spans="1:9" x14ac:dyDescent="0.25">
      <c r="A617" s="302">
        <v>26</v>
      </c>
      <c r="C617" s="198">
        <v>44618</v>
      </c>
      <c r="D617" s="256">
        <v>485.9</v>
      </c>
      <c r="E617" s="256">
        <v>7.3</v>
      </c>
      <c r="F617" s="256">
        <v>7.2</v>
      </c>
      <c r="G617" s="256">
        <v>89.6</v>
      </c>
      <c r="H617" s="256">
        <v>0.8</v>
      </c>
      <c r="I617" s="256">
        <v>227.3</v>
      </c>
    </row>
    <row r="618" spans="1:9" x14ac:dyDescent="0.25">
      <c r="A618" s="302"/>
      <c r="C618" s="198">
        <v>44618.041666666672</v>
      </c>
      <c r="D618" s="256">
        <v>485.6</v>
      </c>
      <c r="E618" s="256">
        <v>4</v>
      </c>
      <c r="F618" s="256">
        <v>6.7</v>
      </c>
      <c r="G618" s="256">
        <v>85.5</v>
      </c>
      <c r="H618" s="256">
        <v>0.5</v>
      </c>
      <c r="I618" s="256">
        <v>163.6</v>
      </c>
    </row>
    <row r="619" spans="1:9" x14ac:dyDescent="0.25">
      <c r="A619" s="302"/>
      <c r="C619" s="198">
        <v>44618.083333333328</v>
      </c>
      <c r="D619" s="256">
        <v>485.3</v>
      </c>
      <c r="E619" s="256">
        <v>1.8</v>
      </c>
      <c r="F619" s="256">
        <v>6.2</v>
      </c>
      <c r="G619" s="256">
        <v>87</v>
      </c>
      <c r="H619" s="256">
        <v>0.2</v>
      </c>
      <c r="I619" s="256">
        <v>247.1</v>
      </c>
    </row>
    <row r="620" spans="1:9" x14ac:dyDescent="0.25">
      <c r="A620" s="302"/>
      <c r="C620" s="198">
        <v>44618.125</v>
      </c>
      <c r="D620" s="256">
        <v>485.1</v>
      </c>
      <c r="E620" s="256">
        <v>0.3</v>
      </c>
      <c r="F620" s="256">
        <v>6.2</v>
      </c>
      <c r="G620" s="256">
        <v>84.5</v>
      </c>
      <c r="H620" s="256">
        <v>1</v>
      </c>
      <c r="I620" s="256">
        <v>271.3</v>
      </c>
    </row>
    <row r="621" spans="1:9" x14ac:dyDescent="0.25">
      <c r="A621" s="302"/>
      <c r="C621" s="198">
        <v>44618.166666666672</v>
      </c>
      <c r="D621" s="256">
        <v>485.1</v>
      </c>
      <c r="E621" s="256">
        <v>0.6</v>
      </c>
      <c r="F621" s="256">
        <v>6</v>
      </c>
      <c r="G621" s="256">
        <v>83.7</v>
      </c>
      <c r="H621" s="256">
        <v>0.8</v>
      </c>
      <c r="I621" s="256">
        <v>278.39999999999998</v>
      </c>
    </row>
    <row r="622" spans="1:9" x14ac:dyDescent="0.25">
      <c r="A622" s="302"/>
      <c r="C622" s="198">
        <v>44618.208333333328</v>
      </c>
      <c r="D622" s="256">
        <v>485.4</v>
      </c>
      <c r="E622" s="256">
        <v>0.9</v>
      </c>
      <c r="F622" s="256">
        <v>5.8</v>
      </c>
      <c r="G622" s="256">
        <v>86</v>
      </c>
      <c r="H622" s="256">
        <v>0.7</v>
      </c>
      <c r="I622" s="256">
        <v>267.5</v>
      </c>
    </row>
    <row r="623" spans="1:9" x14ac:dyDescent="0.25">
      <c r="A623" s="302"/>
      <c r="C623" s="198">
        <v>44618.25</v>
      </c>
      <c r="D623" s="256">
        <v>485.7</v>
      </c>
      <c r="E623" s="256">
        <v>0.3</v>
      </c>
      <c r="F623" s="256">
        <v>5.8</v>
      </c>
      <c r="G623" s="256">
        <v>86</v>
      </c>
      <c r="H623" s="256">
        <v>0.8</v>
      </c>
      <c r="I623" s="256">
        <v>279.3</v>
      </c>
    </row>
    <row r="624" spans="1:9" x14ac:dyDescent="0.25">
      <c r="A624" s="302"/>
      <c r="C624" s="198">
        <v>44618.291666666672</v>
      </c>
      <c r="D624" s="256">
        <v>486.1</v>
      </c>
      <c r="E624" s="256">
        <v>0</v>
      </c>
      <c r="F624" s="256">
        <v>6.3</v>
      </c>
      <c r="G624" s="256">
        <v>84.4</v>
      </c>
      <c r="H624" s="256">
        <v>0.8</v>
      </c>
      <c r="I624" s="256">
        <v>272.2</v>
      </c>
    </row>
    <row r="625" spans="1:9" x14ac:dyDescent="0.25">
      <c r="A625" s="302"/>
      <c r="C625" s="198">
        <v>44618.333333333328</v>
      </c>
      <c r="D625" s="256">
        <v>486.5</v>
      </c>
      <c r="E625" s="256">
        <v>0</v>
      </c>
      <c r="F625" s="256">
        <v>7.4</v>
      </c>
      <c r="G625" s="256">
        <v>80.7</v>
      </c>
      <c r="H625" s="256">
        <v>0.3</v>
      </c>
      <c r="I625" s="256">
        <v>252.6</v>
      </c>
    </row>
    <row r="626" spans="1:9" x14ac:dyDescent="0.25">
      <c r="A626" s="302"/>
      <c r="C626" s="198">
        <v>44618.375</v>
      </c>
      <c r="D626" s="256">
        <v>486.7</v>
      </c>
      <c r="E626" s="256">
        <v>1.2</v>
      </c>
      <c r="F626" s="256">
        <v>7.9</v>
      </c>
      <c r="G626" s="256">
        <v>79.7</v>
      </c>
      <c r="H626" s="256">
        <v>0.6</v>
      </c>
      <c r="I626" s="256">
        <v>166.9</v>
      </c>
    </row>
    <row r="627" spans="1:9" x14ac:dyDescent="0.25">
      <c r="A627" s="302"/>
      <c r="C627" s="198">
        <v>44618.416666666672</v>
      </c>
      <c r="D627" s="256">
        <v>486.5</v>
      </c>
      <c r="E627" s="256">
        <v>0</v>
      </c>
      <c r="F627" s="256">
        <v>9.3000000000000007</v>
      </c>
      <c r="G627" s="256">
        <v>75.400000000000006</v>
      </c>
      <c r="H627" s="256">
        <v>0.7</v>
      </c>
      <c r="I627" s="256">
        <v>174.7</v>
      </c>
    </row>
    <row r="628" spans="1:9" x14ac:dyDescent="0.25">
      <c r="A628" s="302"/>
      <c r="C628" s="198">
        <v>44618.458333333328</v>
      </c>
      <c r="D628" s="256">
        <v>486.1</v>
      </c>
      <c r="E628" s="256">
        <v>0</v>
      </c>
      <c r="F628" s="256">
        <v>11.7</v>
      </c>
      <c r="G628" s="256">
        <v>67.7</v>
      </c>
      <c r="H628" s="256">
        <v>1.8</v>
      </c>
      <c r="I628" s="256">
        <v>87.5</v>
      </c>
    </row>
    <row r="629" spans="1:9" x14ac:dyDescent="0.25">
      <c r="A629" s="302"/>
      <c r="C629" s="198">
        <v>44618.5</v>
      </c>
      <c r="D629" s="256">
        <v>485.7</v>
      </c>
      <c r="E629" s="256">
        <v>0</v>
      </c>
      <c r="F629" s="256">
        <v>12.6</v>
      </c>
      <c r="G629" s="256">
        <v>67.5</v>
      </c>
      <c r="H629" s="256">
        <v>2.1</v>
      </c>
      <c r="I629" s="256">
        <v>66.5</v>
      </c>
    </row>
    <row r="630" spans="1:9" x14ac:dyDescent="0.25">
      <c r="A630" s="302"/>
      <c r="C630" s="198">
        <v>44618.541666666672</v>
      </c>
      <c r="D630" s="256">
        <v>485.1</v>
      </c>
      <c r="E630" s="256">
        <v>0</v>
      </c>
      <c r="F630" s="256">
        <v>13.4</v>
      </c>
      <c r="G630" s="256">
        <v>62.8</v>
      </c>
      <c r="H630" s="256">
        <v>2.7</v>
      </c>
      <c r="I630" s="256">
        <v>18.600000000000001</v>
      </c>
    </row>
    <row r="631" spans="1:9" x14ac:dyDescent="0.25">
      <c r="A631" s="302"/>
      <c r="C631" s="198">
        <v>44618.583333333328</v>
      </c>
      <c r="D631" s="256">
        <v>484.6</v>
      </c>
      <c r="E631" s="256">
        <v>0</v>
      </c>
      <c r="F631" s="256">
        <v>13.8</v>
      </c>
      <c r="G631" s="256">
        <v>60</v>
      </c>
      <c r="H631" s="256">
        <v>3.1</v>
      </c>
      <c r="I631" s="256">
        <v>19</v>
      </c>
    </row>
    <row r="632" spans="1:9" x14ac:dyDescent="0.25">
      <c r="A632" s="302"/>
      <c r="C632" s="198">
        <v>44618.625</v>
      </c>
      <c r="D632" s="256">
        <v>484.1</v>
      </c>
      <c r="E632" s="256">
        <v>0</v>
      </c>
      <c r="F632" s="256">
        <v>13.2</v>
      </c>
      <c r="G632" s="256">
        <v>62.3</v>
      </c>
      <c r="H632" s="256">
        <v>2.7</v>
      </c>
      <c r="I632" s="256">
        <v>15.9</v>
      </c>
    </row>
    <row r="633" spans="1:9" x14ac:dyDescent="0.25">
      <c r="A633" s="302"/>
      <c r="C633" s="198">
        <v>44618.666666666672</v>
      </c>
      <c r="D633" s="256">
        <v>484.1</v>
      </c>
      <c r="E633" s="256">
        <v>0</v>
      </c>
      <c r="F633" s="256">
        <v>11.9</v>
      </c>
      <c r="G633" s="256">
        <v>66.900000000000006</v>
      </c>
      <c r="H633" s="256">
        <v>2.4</v>
      </c>
      <c r="I633" s="256">
        <v>32.299999999999997</v>
      </c>
    </row>
    <row r="634" spans="1:9" x14ac:dyDescent="0.25">
      <c r="A634" s="302"/>
      <c r="C634" s="198">
        <v>44618.708333333328</v>
      </c>
      <c r="D634" s="256">
        <v>484.6</v>
      </c>
      <c r="E634" s="256">
        <v>3.1</v>
      </c>
      <c r="F634" s="256">
        <v>9.6999999999999993</v>
      </c>
      <c r="G634" s="256">
        <v>76</v>
      </c>
      <c r="H634" s="256">
        <v>1.8</v>
      </c>
      <c r="I634" s="256">
        <v>26.8</v>
      </c>
    </row>
    <row r="635" spans="1:9" x14ac:dyDescent="0.25">
      <c r="A635" s="302"/>
      <c r="C635" s="198">
        <v>44618.75</v>
      </c>
      <c r="D635" s="256">
        <v>485.3</v>
      </c>
      <c r="E635" s="256">
        <v>3.3</v>
      </c>
      <c r="F635" s="256">
        <v>8.3000000000000007</v>
      </c>
      <c r="G635" s="256">
        <v>78.5</v>
      </c>
      <c r="H635" s="256">
        <v>2.1</v>
      </c>
      <c r="I635" s="256">
        <v>49.1</v>
      </c>
    </row>
    <row r="636" spans="1:9" x14ac:dyDescent="0.25">
      <c r="A636" s="302"/>
      <c r="C636" s="198">
        <v>44618.791666666672</v>
      </c>
      <c r="D636" s="256">
        <v>485.6</v>
      </c>
      <c r="E636" s="256">
        <v>0</v>
      </c>
      <c r="F636" s="256">
        <v>8.3000000000000007</v>
      </c>
      <c r="G636" s="256">
        <v>78.7</v>
      </c>
      <c r="H636" s="256">
        <v>2.2999999999999998</v>
      </c>
      <c r="I636" s="256">
        <v>4</v>
      </c>
    </row>
    <row r="637" spans="1:9" x14ac:dyDescent="0.25">
      <c r="A637" s="302"/>
      <c r="C637" s="198">
        <v>44618.833333333328</v>
      </c>
      <c r="D637" s="256">
        <v>486.1</v>
      </c>
      <c r="E637" s="256">
        <v>0</v>
      </c>
      <c r="F637" s="256">
        <v>8.6</v>
      </c>
      <c r="G637" s="256">
        <v>77.400000000000006</v>
      </c>
      <c r="H637" s="256">
        <v>1.3</v>
      </c>
      <c r="I637" s="256">
        <v>352.5</v>
      </c>
    </row>
    <row r="638" spans="1:9" x14ac:dyDescent="0.25">
      <c r="A638" s="302"/>
      <c r="C638" s="198">
        <v>44618.875</v>
      </c>
      <c r="D638" s="256">
        <v>486.5</v>
      </c>
      <c r="E638" s="256">
        <v>0</v>
      </c>
      <c r="F638" s="256">
        <v>8.6</v>
      </c>
      <c r="G638" s="256">
        <v>77.400000000000006</v>
      </c>
      <c r="H638" s="256">
        <v>0.8</v>
      </c>
      <c r="I638" s="256">
        <v>98.6</v>
      </c>
    </row>
    <row r="639" spans="1:9" x14ac:dyDescent="0.25">
      <c r="A639" s="302"/>
      <c r="C639" s="198">
        <v>44618.916666666672</v>
      </c>
      <c r="D639" s="256">
        <v>486.8</v>
      </c>
      <c r="E639" s="256">
        <v>0</v>
      </c>
      <c r="F639" s="256">
        <v>8.3000000000000007</v>
      </c>
      <c r="G639" s="256">
        <v>77.7</v>
      </c>
      <c r="H639" s="256">
        <v>1.1000000000000001</v>
      </c>
      <c r="I639" s="256">
        <v>74.599999999999994</v>
      </c>
    </row>
    <row r="640" spans="1:9" x14ac:dyDescent="0.25">
      <c r="A640" s="302"/>
      <c r="C640" s="198">
        <v>44618.958333333328</v>
      </c>
      <c r="D640" s="256">
        <v>486.6</v>
      </c>
      <c r="E640" s="256">
        <v>0</v>
      </c>
      <c r="F640" s="256">
        <v>8.5</v>
      </c>
      <c r="G640" s="256">
        <v>77.7</v>
      </c>
      <c r="H640" s="256">
        <v>0.7</v>
      </c>
      <c r="I640" s="256">
        <v>56.8</v>
      </c>
    </row>
    <row r="641" spans="1:9" x14ac:dyDescent="0.25">
      <c r="A641" s="302">
        <v>27</v>
      </c>
      <c r="C641" s="198">
        <v>44619</v>
      </c>
      <c r="D641" s="256">
        <v>486.3</v>
      </c>
      <c r="E641" s="256">
        <v>0</v>
      </c>
      <c r="F641" s="256">
        <v>8.1</v>
      </c>
      <c r="G641" s="256">
        <v>81.3</v>
      </c>
      <c r="H641" s="256">
        <v>1.5</v>
      </c>
      <c r="I641" s="256">
        <v>261.60000000000002</v>
      </c>
    </row>
    <row r="642" spans="1:9" x14ac:dyDescent="0.25">
      <c r="A642" s="302"/>
      <c r="C642" s="198">
        <v>44619.041666666672</v>
      </c>
      <c r="D642" s="256">
        <v>485.9</v>
      </c>
      <c r="E642" s="256">
        <v>0.3</v>
      </c>
      <c r="F642" s="256">
        <v>7.8</v>
      </c>
      <c r="G642" s="256">
        <v>82.9</v>
      </c>
      <c r="H642" s="256">
        <v>1</v>
      </c>
      <c r="I642" s="256">
        <v>258.8</v>
      </c>
    </row>
    <row r="643" spans="1:9" x14ac:dyDescent="0.25">
      <c r="A643" s="302"/>
      <c r="C643" s="198">
        <v>44619.083333333328</v>
      </c>
      <c r="D643" s="256">
        <v>485.5</v>
      </c>
      <c r="E643" s="256">
        <v>0</v>
      </c>
      <c r="F643" s="256">
        <v>7.4</v>
      </c>
      <c r="G643" s="256">
        <v>87</v>
      </c>
      <c r="H643" s="256">
        <v>0.7</v>
      </c>
      <c r="I643" s="256">
        <v>255.3</v>
      </c>
    </row>
    <row r="644" spans="1:9" x14ac:dyDescent="0.25">
      <c r="A644" s="302"/>
      <c r="C644" s="198">
        <v>44619.125</v>
      </c>
      <c r="D644" s="256">
        <v>485.4</v>
      </c>
      <c r="E644" s="256">
        <v>0</v>
      </c>
      <c r="F644" s="256">
        <v>7.6</v>
      </c>
      <c r="G644" s="256">
        <v>85.4</v>
      </c>
      <c r="H644" s="256">
        <v>0.3</v>
      </c>
      <c r="I644" s="256">
        <v>265.39999999999998</v>
      </c>
    </row>
    <row r="645" spans="1:9" x14ac:dyDescent="0.25">
      <c r="A645" s="302"/>
      <c r="C645" s="198">
        <v>44619.166666666672</v>
      </c>
      <c r="D645" s="256">
        <v>485.4</v>
      </c>
      <c r="E645" s="256">
        <v>0</v>
      </c>
      <c r="F645" s="256">
        <v>7.6</v>
      </c>
      <c r="G645" s="256">
        <v>86.1</v>
      </c>
      <c r="H645" s="256">
        <v>0.5</v>
      </c>
      <c r="I645" s="256">
        <v>267.7</v>
      </c>
    </row>
    <row r="646" spans="1:9" x14ac:dyDescent="0.25">
      <c r="A646" s="302"/>
      <c r="C646" s="198">
        <v>44619.208333333328</v>
      </c>
      <c r="D646" s="256">
        <v>485.8</v>
      </c>
      <c r="E646" s="256">
        <v>0</v>
      </c>
      <c r="F646" s="256">
        <v>7.7</v>
      </c>
      <c r="G646" s="256">
        <v>86.2</v>
      </c>
      <c r="H646" s="256">
        <v>0.5</v>
      </c>
      <c r="I646" s="256">
        <v>256.3</v>
      </c>
    </row>
    <row r="647" spans="1:9" x14ac:dyDescent="0.25">
      <c r="A647" s="302"/>
      <c r="C647" s="198">
        <v>44619.25</v>
      </c>
      <c r="D647" s="256">
        <v>486</v>
      </c>
      <c r="E647" s="256">
        <v>0</v>
      </c>
      <c r="F647" s="256">
        <v>7.8</v>
      </c>
      <c r="G647" s="256">
        <v>84.9</v>
      </c>
      <c r="H647" s="256">
        <v>0.6</v>
      </c>
      <c r="I647" s="256">
        <v>260.89999999999998</v>
      </c>
    </row>
    <row r="648" spans="1:9" x14ac:dyDescent="0.25">
      <c r="A648" s="302"/>
      <c r="C648" s="198">
        <v>44619.291666666672</v>
      </c>
      <c r="D648" s="256">
        <v>486.4</v>
      </c>
      <c r="E648" s="256">
        <v>0</v>
      </c>
      <c r="F648" s="256">
        <v>8.1999999999999993</v>
      </c>
      <c r="G648" s="256">
        <v>80.8</v>
      </c>
      <c r="H648" s="256">
        <v>0.7</v>
      </c>
      <c r="I648" s="256">
        <v>273.89999999999998</v>
      </c>
    </row>
    <row r="649" spans="1:9" x14ac:dyDescent="0.25">
      <c r="A649" s="302"/>
      <c r="C649" s="198">
        <v>44619.333333333328</v>
      </c>
      <c r="D649" s="256">
        <v>486.7</v>
      </c>
      <c r="E649" s="256">
        <v>0</v>
      </c>
      <c r="F649" s="256">
        <v>9.1999999999999993</v>
      </c>
      <c r="G649" s="256">
        <v>73.3</v>
      </c>
      <c r="H649" s="256">
        <v>1</v>
      </c>
      <c r="I649" s="256">
        <v>108.3</v>
      </c>
    </row>
    <row r="650" spans="1:9" x14ac:dyDescent="0.25">
      <c r="A650" s="302"/>
      <c r="C650" s="198">
        <v>44619.375</v>
      </c>
      <c r="D650" s="256">
        <v>486.7</v>
      </c>
      <c r="E650" s="256">
        <v>0</v>
      </c>
      <c r="F650" s="256">
        <v>10.5</v>
      </c>
      <c r="G650" s="256">
        <v>67.8</v>
      </c>
      <c r="H650" s="256">
        <v>1.7</v>
      </c>
      <c r="I650" s="256">
        <v>53.4</v>
      </c>
    </row>
    <row r="651" spans="1:9" x14ac:dyDescent="0.25">
      <c r="A651" s="302"/>
      <c r="C651" s="198">
        <v>44619.416666666672</v>
      </c>
      <c r="D651" s="256">
        <v>486.5</v>
      </c>
      <c r="E651" s="256">
        <v>0</v>
      </c>
      <c r="F651" s="256">
        <v>11.3</v>
      </c>
      <c r="G651" s="256">
        <v>65.2</v>
      </c>
      <c r="H651" s="256">
        <v>2.2000000000000002</v>
      </c>
      <c r="I651" s="256">
        <v>20.9</v>
      </c>
    </row>
    <row r="652" spans="1:9" x14ac:dyDescent="0.25">
      <c r="A652" s="302"/>
      <c r="C652" s="198">
        <v>44619.458333333328</v>
      </c>
      <c r="D652" s="256">
        <v>486.1</v>
      </c>
      <c r="E652" s="256">
        <v>0</v>
      </c>
      <c r="F652" s="256">
        <v>12.8</v>
      </c>
      <c r="G652" s="256">
        <v>60.7</v>
      </c>
      <c r="H652" s="256">
        <v>2.5</v>
      </c>
      <c r="I652" s="256">
        <v>17.600000000000001</v>
      </c>
    </row>
    <row r="653" spans="1:9" x14ac:dyDescent="0.25">
      <c r="A653" s="302"/>
      <c r="C653" s="198">
        <v>44619.5</v>
      </c>
      <c r="D653" s="256">
        <v>485.4</v>
      </c>
      <c r="E653" s="256">
        <v>0</v>
      </c>
      <c r="F653" s="256">
        <v>14.2</v>
      </c>
      <c r="G653" s="256">
        <v>55.7</v>
      </c>
      <c r="H653" s="256">
        <v>2.5</v>
      </c>
      <c r="I653" s="256">
        <v>25</v>
      </c>
    </row>
    <row r="654" spans="1:9" x14ac:dyDescent="0.25">
      <c r="A654" s="302"/>
      <c r="C654" s="198">
        <v>44619.541666666672</v>
      </c>
      <c r="D654" s="256">
        <v>484.6</v>
      </c>
      <c r="E654" s="256">
        <v>0</v>
      </c>
      <c r="F654" s="256">
        <v>15.1</v>
      </c>
      <c r="G654" s="256">
        <v>52.1</v>
      </c>
      <c r="H654" s="256">
        <v>2.8</v>
      </c>
      <c r="I654" s="256">
        <v>25.4</v>
      </c>
    </row>
    <row r="655" spans="1:9" x14ac:dyDescent="0.25">
      <c r="A655" s="302"/>
      <c r="C655" s="198">
        <v>44619.583333333328</v>
      </c>
      <c r="D655" s="256">
        <v>484.1</v>
      </c>
      <c r="E655" s="256">
        <v>0</v>
      </c>
      <c r="F655" s="256">
        <v>15.1</v>
      </c>
      <c r="G655" s="256">
        <v>53.4</v>
      </c>
      <c r="H655" s="256">
        <v>2.6</v>
      </c>
      <c r="I655" s="256">
        <v>38.799999999999997</v>
      </c>
    </row>
    <row r="656" spans="1:9" x14ac:dyDescent="0.25">
      <c r="A656" s="302"/>
      <c r="C656" s="198">
        <v>44619.625</v>
      </c>
      <c r="D656" s="256">
        <v>483.8</v>
      </c>
      <c r="E656" s="256">
        <v>0</v>
      </c>
      <c r="F656" s="256">
        <v>14.3</v>
      </c>
      <c r="G656" s="256">
        <v>54.4</v>
      </c>
      <c r="H656" s="256">
        <v>2.9</v>
      </c>
      <c r="I656" s="256">
        <v>28.4</v>
      </c>
    </row>
    <row r="657" spans="1:9" x14ac:dyDescent="0.25">
      <c r="A657" s="302"/>
      <c r="C657" s="198">
        <v>44619.666666666672</v>
      </c>
      <c r="D657" s="256">
        <v>483.7</v>
      </c>
      <c r="E657" s="256">
        <v>0</v>
      </c>
      <c r="F657" s="256">
        <v>13.6</v>
      </c>
      <c r="G657" s="256">
        <v>59.3</v>
      </c>
      <c r="H657" s="256">
        <v>2.6</v>
      </c>
      <c r="I657" s="256">
        <v>67.2</v>
      </c>
    </row>
    <row r="658" spans="1:9" x14ac:dyDescent="0.25">
      <c r="A658" s="302"/>
      <c r="C658" s="198">
        <v>44619.708333333328</v>
      </c>
      <c r="D658" s="256">
        <v>483.9</v>
      </c>
      <c r="E658" s="256">
        <v>0</v>
      </c>
      <c r="F658" s="256">
        <v>12.6</v>
      </c>
      <c r="G658" s="256">
        <v>62.8</v>
      </c>
      <c r="H658" s="256">
        <v>1.9</v>
      </c>
      <c r="I658" s="256">
        <v>43.2</v>
      </c>
    </row>
    <row r="659" spans="1:9" x14ac:dyDescent="0.25">
      <c r="A659" s="302"/>
      <c r="C659" s="198">
        <v>44619.75</v>
      </c>
      <c r="D659" s="256">
        <v>484.1</v>
      </c>
      <c r="E659" s="256">
        <v>0</v>
      </c>
      <c r="F659" s="256">
        <v>11.4</v>
      </c>
      <c r="G659" s="256">
        <v>66.3</v>
      </c>
      <c r="H659" s="256">
        <v>1.6</v>
      </c>
      <c r="I659" s="256">
        <v>66.900000000000006</v>
      </c>
    </row>
    <row r="660" spans="1:9" x14ac:dyDescent="0.25">
      <c r="A660" s="302"/>
      <c r="C660" s="198">
        <v>44619.791666666672</v>
      </c>
      <c r="D660" s="256">
        <v>484.5</v>
      </c>
      <c r="E660" s="256">
        <v>0</v>
      </c>
      <c r="F660" s="256">
        <v>10.5</v>
      </c>
      <c r="G660" s="256">
        <v>70.5</v>
      </c>
      <c r="H660" s="256">
        <v>1.7</v>
      </c>
      <c r="I660" s="256">
        <v>69.900000000000006</v>
      </c>
    </row>
    <row r="661" spans="1:9" x14ac:dyDescent="0.25">
      <c r="A661" s="302"/>
      <c r="C661" s="198">
        <v>44619.833333333328</v>
      </c>
      <c r="D661" s="256">
        <v>484.9</v>
      </c>
      <c r="E661" s="256">
        <v>0</v>
      </c>
      <c r="F661" s="256">
        <v>9.9</v>
      </c>
      <c r="G661" s="256">
        <v>72.8</v>
      </c>
      <c r="H661" s="256">
        <v>1.7</v>
      </c>
      <c r="I661" s="256">
        <v>14.5</v>
      </c>
    </row>
    <row r="662" spans="1:9" x14ac:dyDescent="0.25">
      <c r="A662" s="302"/>
      <c r="C662" s="198">
        <v>44619.875</v>
      </c>
      <c r="D662" s="256">
        <v>485.3</v>
      </c>
      <c r="E662" s="256">
        <v>0</v>
      </c>
      <c r="F662" s="256">
        <v>9.3000000000000007</v>
      </c>
      <c r="G662" s="256">
        <v>75.099999999999994</v>
      </c>
      <c r="H662" s="256">
        <v>1.1000000000000001</v>
      </c>
      <c r="I662" s="256">
        <v>318.8</v>
      </c>
    </row>
    <row r="663" spans="1:9" x14ac:dyDescent="0.25">
      <c r="A663" s="302"/>
      <c r="C663" s="198">
        <v>44619.916666666672</v>
      </c>
      <c r="D663" s="256">
        <v>485.7</v>
      </c>
      <c r="E663" s="256">
        <v>0</v>
      </c>
      <c r="F663" s="256">
        <v>8.9</v>
      </c>
      <c r="G663" s="256">
        <v>77.3</v>
      </c>
      <c r="H663" s="256">
        <v>1.9</v>
      </c>
      <c r="I663" s="256">
        <v>266.8</v>
      </c>
    </row>
    <row r="664" spans="1:9" x14ac:dyDescent="0.25">
      <c r="A664" s="302"/>
      <c r="C664" s="198">
        <v>44619.958333333328</v>
      </c>
      <c r="D664" s="256">
        <v>485.6</v>
      </c>
      <c r="E664" s="256">
        <v>0</v>
      </c>
      <c r="F664" s="256">
        <v>8.6</v>
      </c>
      <c r="G664" s="256">
        <v>77.8</v>
      </c>
      <c r="H664" s="256">
        <v>1.1000000000000001</v>
      </c>
      <c r="I664" s="256">
        <v>269.60000000000002</v>
      </c>
    </row>
    <row r="665" spans="1:9" x14ac:dyDescent="0.25">
      <c r="A665" s="302">
        <v>28</v>
      </c>
      <c r="C665" s="198">
        <v>44620</v>
      </c>
      <c r="D665" s="256">
        <v>485.3</v>
      </c>
      <c r="E665" s="256">
        <v>0</v>
      </c>
      <c r="F665" s="256">
        <v>8.4</v>
      </c>
      <c r="G665" s="256">
        <v>78.599999999999994</v>
      </c>
      <c r="H665" s="256">
        <v>0.8</v>
      </c>
      <c r="I665" s="256">
        <v>267.39999999999998</v>
      </c>
    </row>
    <row r="666" spans="1:9" x14ac:dyDescent="0.25">
      <c r="A666" s="302"/>
      <c r="C666" s="198">
        <v>44620.041666666672</v>
      </c>
      <c r="D666" s="256">
        <v>485</v>
      </c>
      <c r="E666" s="256">
        <v>0</v>
      </c>
      <c r="F666" s="256">
        <v>7.8</v>
      </c>
      <c r="G666" s="256">
        <v>80.099999999999994</v>
      </c>
      <c r="H666" s="256">
        <v>1.2</v>
      </c>
      <c r="I666" s="256">
        <v>262.10000000000002</v>
      </c>
    </row>
    <row r="667" spans="1:9" x14ac:dyDescent="0.25">
      <c r="A667" s="302"/>
      <c r="C667" s="198">
        <v>44620.083333333328</v>
      </c>
      <c r="D667" s="256">
        <v>484.7</v>
      </c>
      <c r="E667" s="256">
        <v>0</v>
      </c>
      <c r="F667" s="256">
        <v>7.2</v>
      </c>
      <c r="G667" s="256">
        <v>80.900000000000006</v>
      </c>
      <c r="H667" s="256">
        <v>0.7</v>
      </c>
      <c r="I667" s="256">
        <v>270.89999999999998</v>
      </c>
    </row>
    <row r="668" spans="1:9" x14ac:dyDescent="0.25">
      <c r="A668" s="302"/>
      <c r="C668" s="198">
        <v>44620.125</v>
      </c>
      <c r="D668" s="256">
        <v>484.5</v>
      </c>
      <c r="E668" s="256">
        <v>0</v>
      </c>
      <c r="F668" s="256">
        <v>7</v>
      </c>
      <c r="G668" s="256">
        <v>79.900000000000006</v>
      </c>
      <c r="H668" s="256">
        <v>1.2</v>
      </c>
      <c r="I668" s="256">
        <v>284</v>
      </c>
    </row>
    <row r="669" spans="1:9" x14ac:dyDescent="0.25">
      <c r="A669" s="302"/>
      <c r="C669" s="198">
        <v>44620.166666666672</v>
      </c>
      <c r="D669" s="256">
        <v>484.7</v>
      </c>
      <c r="E669" s="256">
        <v>0</v>
      </c>
      <c r="F669" s="256">
        <v>6.7</v>
      </c>
      <c r="G669" s="256">
        <v>80.7</v>
      </c>
      <c r="H669" s="256">
        <v>0.9</v>
      </c>
      <c r="I669" s="256">
        <v>257.2</v>
      </c>
    </row>
    <row r="670" spans="1:9" x14ac:dyDescent="0.25">
      <c r="A670" s="302"/>
      <c r="C670" s="198">
        <v>44620.208333333328</v>
      </c>
      <c r="D670" s="256">
        <v>484.9</v>
      </c>
      <c r="E670" s="256">
        <v>0</v>
      </c>
      <c r="F670" s="256">
        <v>6.7</v>
      </c>
      <c r="G670" s="256">
        <v>80.5</v>
      </c>
      <c r="H670" s="256">
        <v>1</v>
      </c>
      <c r="I670" s="256">
        <v>256.5</v>
      </c>
    </row>
    <row r="671" spans="1:9" x14ac:dyDescent="0.25">
      <c r="A671" s="302"/>
      <c r="C671" s="198">
        <v>44620.25</v>
      </c>
      <c r="D671" s="256">
        <v>485.2</v>
      </c>
      <c r="E671" s="256">
        <v>0</v>
      </c>
      <c r="F671" s="256">
        <v>6.6</v>
      </c>
      <c r="G671" s="256">
        <v>80.599999999999994</v>
      </c>
      <c r="H671" s="256">
        <v>0.5</v>
      </c>
      <c r="I671" s="256">
        <v>282.8</v>
      </c>
    </row>
    <row r="672" spans="1:9" x14ac:dyDescent="0.25">
      <c r="A672" s="302"/>
      <c r="C672" s="198">
        <v>44620.291666666672</v>
      </c>
      <c r="D672" s="256">
        <v>485.6</v>
      </c>
      <c r="E672" s="256">
        <v>0</v>
      </c>
      <c r="F672" s="256">
        <v>7.4</v>
      </c>
      <c r="G672" s="256">
        <v>79.3</v>
      </c>
      <c r="H672" s="256">
        <v>1</v>
      </c>
      <c r="I672" s="256">
        <v>261.5</v>
      </c>
    </row>
    <row r="673" spans="1:9" x14ac:dyDescent="0.25">
      <c r="A673" s="302"/>
      <c r="C673" s="198">
        <v>44620.333333333328</v>
      </c>
      <c r="D673" s="256">
        <v>485.8</v>
      </c>
      <c r="E673" s="256">
        <v>0</v>
      </c>
      <c r="F673" s="256">
        <v>10.6</v>
      </c>
      <c r="G673" s="256">
        <v>69.3</v>
      </c>
      <c r="H673" s="256">
        <v>0.6</v>
      </c>
      <c r="I673" s="256">
        <v>291</v>
      </c>
    </row>
    <row r="674" spans="1:9" x14ac:dyDescent="0.25">
      <c r="A674" s="302"/>
      <c r="C674" s="198">
        <v>44620.375</v>
      </c>
      <c r="D674" s="256">
        <v>485.7</v>
      </c>
      <c r="E674" s="256">
        <v>0</v>
      </c>
      <c r="F674" s="256">
        <v>11.6</v>
      </c>
      <c r="G674" s="256">
        <v>65.5</v>
      </c>
      <c r="H674" s="256">
        <v>0.7</v>
      </c>
      <c r="I674" s="256">
        <v>295.5</v>
      </c>
    </row>
    <row r="675" spans="1:9" x14ac:dyDescent="0.25">
      <c r="A675" s="302"/>
      <c r="C675" s="198">
        <v>44620.416666666672</v>
      </c>
      <c r="D675" s="256">
        <v>485.4</v>
      </c>
      <c r="E675" s="256">
        <v>0</v>
      </c>
      <c r="F675" s="256">
        <v>13.3</v>
      </c>
      <c r="G675" s="256">
        <v>56.6</v>
      </c>
      <c r="H675" s="256">
        <v>1.1000000000000001</v>
      </c>
      <c r="I675" s="256">
        <v>91.1</v>
      </c>
    </row>
    <row r="676" spans="1:9" x14ac:dyDescent="0.25">
      <c r="A676" s="302"/>
      <c r="C676" s="198">
        <v>44620.458333333328</v>
      </c>
      <c r="D676" s="256">
        <v>485</v>
      </c>
      <c r="E676" s="256">
        <v>0</v>
      </c>
      <c r="F676" s="256">
        <v>15.1</v>
      </c>
      <c r="G676" s="256">
        <v>50.4</v>
      </c>
      <c r="H676" s="256">
        <v>2</v>
      </c>
      <c r="I676" s="256">
        <v>80.599999999999994</v>
      </c>
    </row>
    <row r="677" spans="1:9" x14ac:dyDescent="0.25">
      <c r="A677" s="302"/>
      <c r="C677" s="198">
        <v>44620.5</v>
      </c>
      <c r="D677" s="256">
        <v>484.5</v>
      </c>
      <c r="E677" s="256">
        <v>0</v>
      </c>
      <c r="F677" s="256">
        <v>16.100000000000001</v>
      </c>
      <c r="G677" s="256">
        <v>47.6</v>
      </c>
      <c r="H677" s="256">
        <v>2.2999999999999998</v>
      </c>
      <c r="I677" s="256">
        <v>122.2</v>
      </c>
    </row>
    <row r="678" spans="1:9" x14ac:dyDescent="0.25">
      <c r="A678" s="302"/>
      <c r="C678" s="198">
        <v>44620.541666666672</v>
      </c>
      <c r="D678" s="256">
        <v>483.8</v>
      </c>
      <c r="E678" s="256">
        <v>0</v>
      </c>
      <c r="F678" s="256">
        <v>15.9</v>
      </c>
      <c r="G678" s="256">
        <v>51</v>
      </c>
      <c r="H678" s="256">
        <v>2</v>
      </c>
      <c r="I678" s="256">
        <v>152.4</v>
      </c>
    </row>
    <row r="679" spans="1:9" x14ac:dyDescent="0.25">
      <c r="A679" s="302"/>
      <c r="C679" s="198">
        <v>44620.583333333328</v>
      </c>
      <c r="D679" s="256">
        <v>483.4</v>
      </c>
      <c r="E679" s="256">
        <v>0</v>
      </c>
      <c r="F679" s="256">
        <v>16</v>
      </c>
      <c r="G679" s="256">
        <v>50.5</v>
      </c>
      <c r="H679" s="256">
        <v>3.2</v>
      </c>
      <c r="I679" s="256">
        <v>109.4</v>
      </c>
    </row>
    <row r="680" spans="1:9" x14ac:dyDescent="0.25">
      <c r="A680" s="302"/>
      <c r="C680" s="198">
        <v>44620.625</v>
      </c>
      <c r="D680" s="256">
        <v>483.3</v>
      </c>
      <c r="E680" s="256">
        <v>0</v>
      </c>
      <c r="F680" s="256">
        <v>14.7</v>
      </c>
      <c r="G680" s="256">
        <v>57</v>
      </c>
      <c r="H680" s="256">
        <v>3.4</v>
      </c>
      <c r="I680" s="256">
        <v>73.5</v>
      </c>
    </row>
    <row r="681" spans="1:9" x14ac:dyDescent="0.25">
      <c r="A681" s="302"/>
      <c r="C681" s="198">
        <v>44620.666666666672</v>
      </c>
      <c r="D681" s="256">
        <v>483.4</v>
      </c>
      <c r="E681" s="256">
        <v>0</v>
      </c>
      <c r="F681" s="256">
        <v>12.9</v>
      </c>
      <c r="G681" s="256">
        <v>61.1</v>
      </c>
      <c r="H681" s="256">
        <v>2.9</v>
      </c>
      <c r="I681" s="256">
        <v>53.7</v>
      </c>
    </row>
    <row r="682" spans="1:9" x14ac:dyDescent="0.25">
      <c r="A682" s="302"/>
      <c r="C682" s="198">
        <v>44620.708333333328</v>
      </c>
      <c r="D682" s="256">
        <v>483.8</v>
      </c>
      <c r="E682" s="256">
        <v>0</v>
      </c>
      <c r="F682" s="256">
        <v>11.9</v>
      </c>
      <c r="G682" s="256">
        <v>63.7</v>
      </c>
      <c r="H682" s="256">
        <v>2.6</v>
      </c>
      <c r="I682" s="256">
        <v>54</v>
      </c>
    </row>
    <row r="683" spans="1:9" x14ac:dyDescent="0.25">
      <c r="A683" s="302"/>
      <c r="C683" s="198">
        <v>44620.75</v>
      </c>
      <c r="D683" s="256">
        <v>484.2</v>
      </c>
      <c r="E683" s="256">
        <v>0</v>
      </c>
      <c r="F683" s="256">
        <v>10.8</v>
      </c>
      <c r="G683" s="256">
        <v>66.7</v>
      </c>
      <c r="H683" s="256">
        <v>2.4</v>
      </c>
      <c r="I683" s="256">
        <v>82.4</v>
      </c>
    </row>
    <row r="684" spans="1:9" x14ac:dyDescent="0.25">
      <c r="A684" s="302"/>
      <c r="C684" s="198">
        <v>44620.791666666672</v>
      </c>
      <c r="D684" s="256">
        <v>484.5</v>
      </c>
      <c r="E684" s="256">
        <v>0</v>
      </c>
      <c r="F684" s="256">
        <v>10.6</v>
      </c>
      <c r="G684" s="256">
        <v>68.5</v>
      </c>
      <c r="H684" s="256">
        <v>1.6</v>
      </c>
      <c r="I684" s="256">
        <v>46.1</v>
      </c>
    </row>
    <row r="685" spans="1:9" x14ac:dyDescent="0.25">
      <c r="A685" s="302"/>
      <c r="C685" s="198">
        <v>44620.833333333328</v>
      </c>
      <c r="D685" s="256">
        <v>484.8</v>
      </c>
      <c r="E685" s="256">
        <v>0</v>
      </c>
      <c r="F685" s="256">
        <v>10.5</v>
      </c>
      <c r="G685" s="256">
        <v>68.8</v>
      </c>
      <c r="H685" s="256">
        <v>1.1000000000000001</v>
      </c>
      <c r="I685" s="256">
        <v>93.1</v>
      </c>
    </row>
    <row r="686" spans="1:9" x14ac:dyDescent="0.25">
      <c r="A686" s="302"/>
      <c r="C686" s="198">
        <v>44620.875</v>
      </c>
      <c r="D686" s="256">
        <v>485.4</v>
      </c>
      <c r="E686" s="256">
        <v>0</v>
      </c>
      <c r="F686" s="256">
        <v>9.9</v>
      </c>
      <c r="G686" s="256">
        <v>74.3</v>
      </c>
      <c r="H686" s="256">
        <v>0.8</v>
      </c>
      <c r="I686" s="256">
        <v>161.6</v>
      </c>
    </row>
    <row r="687" spans="1:9" x14ac:dyDescent="0.25">
      <c r="A687" s="302"/>
      <c r="C687" s="198">
        <v>44620.916666666672</v>
      </c>
      <c r="D687" s="256">
        <v>485.6</v>
      </c>
      <c r="E687" s="256">
        <v>0</v>
      </c>
      <c r="F687" s="256">
        <v>9.5</v>
      </c>
      <c r="G687" s="256">
        <v>76.900000000000006</v>
      </c>
      <c r="H687" s="256">
        <v>0.8</v>
      </c>
      <c r="I687" s="256">
        <v>153.69999999999999</v>
      </c>
    </row>
    <row r="688" spans="1:9" x14ac:dyDescent="0.25">
      <c r="A688" s="302"/>
      <c r="C688" s="198">
        <v>44620.958333333328</v>
      </c>
      <c r="D688" s="256">
        <v>485.4</v>
      </c>
      <c r="E688" s="256">
        <v>0</v>
      </c>
      <c r="F688" s="256">
        <v>9.1999999999999993</v>
      </c>
      <c r="G688" s="256">
        <v>78.5</v>
      </c>
      <c r="H688" s="256">
        <v>0.8</v>
      </c>
      <c r="I688" s="256">
        <v>130.69999999999999</v>
      </c>
    </row>
    <row r="689" spans="1:9" hidden="1" x14ac:dyDescent="0.25">
      <c r="A689" s="302">
        <v>29</v>
      </c>
      <c r="C689" s="198"/>
      <c r="D689" s="256"/>
      <c r="E689" s="256"/>
      <c r="F689" s="256"/>
      <c r="G689" s="256"/>
      <c r="H689" s="256"/>
      <c r="I689" s="256"/>
    </row>
    <row r="690" spans="1:9" hidden="1" x14ac:dyDescent="0.25">
      <c r="A690" s="302"/>
      <c r="C690" s="198"/>
      <c r="D690" s="256"/>
      <c r="E690" s="256"/>
      <c r="F690" s="256"/>
      <c r="G690" s="256"/>
      <c r="H690" s="256"/>
      <c r="I690" s="256"/>
    </row>
    <row r="691" spans="1:9" hidden="1" x14ac:dyDescent="0.25">
      <c r="A691" s="302"/>
      <c r="C691" s="198"/>
      <c r="D691" s="256"/>
      <c r="E691" s="256"/>
      <c r="F691" s="256"/>
      <c r="G691" s="256"/>
      <c r="H691" s="256"/>
      <c r="I691" s="256"/>
    </row>
    <row r="692" spans="1:9" hidden="1" x14ac:dyDescent="0.25">
      <c r="A692" s="302"/>
      <c r="C692" s="198"/>
      <c r="D692" s="256"/>
      <c r="E692" s="256"/>
      <c r="F692" s="256"/>
      <c r="G692" s="256"/>
      <c r="H692" s="256"/>
      <c r="I692" s="256"/>
    </row>
    <row r="693" spans="1:9" hidden="1" x14ac:dyDescent="0.25">
      <c r="A693" s="302"/>
      <c r="C693" s="198"/>
      <c r="D693" s="256"/>
      <c r="E693" s="256"/>
      <c r="F693" s="256"/>
      <c r="G693" s="256"/>
      <c r="H693" s="256"/>
      <c r="I693" s="256"/>
    </row>
    <row r="694" spans="1:9" hidden="1" x14ac:dyDescent="0.25">
      <c r="A694" s="302"/>
      <c r="C694" s="198"/>
      <c r="D694" s="256"/>
      <c r="E694" s="256"/>
      <c r="F694" s="256"/>
      <c r="G694" s="256"/>
      <c r="H694" s="256"/>
      <c r="I694" s="256"/>
    </row>
    <row r="695" spans="1:9" hidden="1" x14ac:dyDescent="0.25">
      <c r="A695" s="302"/>
      <c r="C695" s="198"/>
      <c r="D695" s="256"/>
      <c r="E695" s="256"/>
      <c r="F695" s="256"/>
      <c r="G695" s="256"/>
      <c r="H695" s="256"/>
      <c r="I695" s="256"/>
    </row>
    <row r="696" spans="1:9" hidden="1" x14ac:dyDescent="0.25">
      <c r="A696" s="302"/>
      <c r="C696" s="198"/>
      <c r="D696" s="256"/>
      <c r="E696" s="256"/>
      <c r="F696" s="256"/>
      <c r="G696" s="256"/>
      <c r="H696" s="256"/>
      <c r="I696" s="256"/>
    </row>
    <row r="697" spans="1:9" hidden="1" x14ac:dyDescent="0.25">
      <c r="A697" s="302"/>
      <c r="C697" s="198"/>
      <c r="D697" s="256"/>
      <c r="E697" s="256"/>
      <c r="F697" s="256"/>
      <c r="G697" s="256"/>
      <c r="H697" s="256"/>
      <c r="I697" s="256"/>
    </row>
    <row r="698" spans="1:9" hidden="1" x14ac:dyDescent="0.25">
      <c r="A698" s="302"/>
      <c r="C698" s="198"/>
      <c r="D698" s="256"/>
      <c r="E698" s="256"/>
      <c r="F698" s="256"/>
      <c r="G698" s="256"/>
      <c r="H698" s="256"/>
      <c r="I698" s="256"/>
    </row>
    <row r="699" spans="1:9" hidden="1" x14ac:dyDescent="0.25">
      <c r="A699" s="302"/>
      <c r="C699" s="198"/>
      <c r="D699" s="256"/>
      <c r="E699" s="256"/>
      <c r="F699" s="256"/>
      <c r="G699" s="256"/>
      <c r="H699" s="256"/>
      <c r="I699" s="256"/>
    </row>
    <row r="700" spans="1:9" hidden="1" x14ac:dyDescent="0.25">
      <c r="A700" s="302"/>
      <c r="C700" s="198"/>
      <c r="D700" s="256"/>
      <c r="E700" s="256"/>
      <c r="F700" s="256"/>
      <c r="G700" s="256"/>
      <c r="H700" s="256"/>
      <c r="I700" s="256"/>
    </row>
    <row r="701" spans="1:9" hidden="1" x14ac:dyDescent="0.25">
      <c r="A701" s="302"/>
      <c r="C701" s="198"/>
      <c r="D701" s="256"/>
      <c r="E701" s="256"/>
      <c r="F701" s="256"/>
      <c r="G701" s="256"/>
      <c r="H701" s="256"/>
      <c r="I701" s="256"/>
    </row>
    <row r="702" spans="1:9" hidden="1" x14ac:dyDescent="0.25">
      <c r="A702" s="302"/>
      <c r="C702" s="198"/>
      <c r="D702" s="256"/>
      <c r="E702" s="256"/>
      <c r="F702" s="256"/>
      <c r="G702" s="256"/>
      <c r="H702" s="256"/>
      <c r="I702" s="256"/>
    </row>
    <row r="703" spans="1:9" hidden="1" x14ac:dyDescent="0.25">
      <c r="A703" s="302"/>
      <c r="C703" s="198"/>
      <c r="D703" s="256"/>
      <c r="E703" s="256"/>
      <c r="F703" s="256"/>
      <c r="G703" s="256"/>
      <c r="H703" s="256"/>
      <c r="I703" s="256"/>
    </row>
    <row r="704" spans="1:9" hidden="1" x14ac:dyDescent="0.25">
      <c r="A704" s="302"/>
      <c r="C704" s="198"/>
      <c r="D704" s="256"/>
      <c r="E704" s="256"/>
      <c r="F704" s="256"/>
      <c r="G704" s="256"/>
      <c r="H704" s="256"/>
      <c r="I704" s="256"/>
    </row>
    <row r="705" spans="1:9" hidden="1" x14ac:dyDescent="0.25">
      <c r="A705" s="302"/>
      <c r="C705" s="198"/>
      <c r="D705" s="256"/>
      <c r="E705" s="256"/>
      <c r="F705" s="256"/>
      <c r="G705" s="256"/>
      <c r="H705" s="256"/>
      <c r="I705" s="256"/>
    </row>
    <row r="706" spans="1:9" hidden="1" x14ac:dyDescent="0.25">
      <c r="A706" s="302"/>
      <c r="C706" s="198"/>
      <c r="D706" s="256"/>
      <c r="E706" s="256"/>
      <c r="F706" s="256"/>
      <c r="G706" s="256"/>
      <c r="H706" s="256"/>
      <c r="I706" s="256"/>
    </row>
    <row r="707" spans="1:9" hidden="1" x14ac:dyDescent="0.25">
      <c r="A707" s="302"/>
      <c r="C707" s="198"/>
      <c r="D707" s="256"/>
      <c r="E707" s="256"/>
      <c r="F707" s="256"/>
      <c r="G707" s="256"/>
      <c r="H707" s="256"/>
      <c r="I707" s="256"/>
    </row>
    <row r="708" spans="1:9" hidden="1" x14ac:dyDescent="0.25">
      <c r="A708" s="302"/>
      <c r="C708" s="198"/>
      <c r="D708" s="256"/>
      <c r="E708" s="256"/>
      <c r="F708" s="256"/>
      <c r="G708" s="256"/>
      <c r="H708" s="256"/>
      <c r="I708" s="256"/>
    </row>
    <row r="709" spans="1:9" hidden="1" x14ac:dyDescent="0.25">
      <c r="A709" s="302"/>
      <c r="C709" s="198"/>
      <c r="D709" s="256"/>
      <c r="E709" s="256"/>
      <c r="F709" s="256"/>
      <c r="G709" s="256"/>
      <c r="H709" s="256"/>
      <c r="I709" s="256"/>
    </row>
    <row r="710" spans="1:9" hidden="1" x14ac:dyDescent="0.25">
      <c r="A710" s="302"/>
      <c r="C710" s="198"/>
      <c r="D710" s="256"/>
      <c r="E710" s="256"/>
      <c r="F710" s="256"/>
      <c r="G710" s="256"/>
      <c r="H710" s="256"/>
      <c r="I710" s="256"/>
    </row>
    <row r="711" spans="1:9" hidden="1" x14ac:dyDescent="0.25">
      <c r="A711" s="302"/>
      <c r="C711" s="198"/>
      <c r="D711" s="256"/>
      <c r="E711" s="256"/>
      <c r="F711" s="256"/>
      <c r="G711" s="256"/>
      <c r="H711" s="256"/>
      <c r="I711" s="256"/>
    </row>
    <row r="712" spans="1:9" hidden="1" x14ac:dyDescent="0.25">
      <c r="A712" s="302"/>
      <c r="C712" s="198"/>
      <c r="D712" s="256"/>
      <c r="E712" s="256"/>
      <c r="F712" s="256"/>
      <c r="G712" s="256"/>
      <c r="H712" s="256"/>
      <c r="I712" s="256"/>
    </row>
    <row r="713" spans="1:9" hidden="1" x14ac:dyDescent="0.25">
      <c r="C713" s="198"/>
      <c r="D713" s="256"/>
      <c r="E713" s="256"/>
      <c r="F713" s="256"/>
      <c r="G713" s="256"/>
      <c r="H713" s="256"/>
      <c r="I713" s="256"/>
    </row>
    <row r="714" spans="1:9" hidden="1" x14ac:dyDescent="0.25">
      <c r="C714" s="198"/>
      <c r="D714" s="256"/>
      <c r="E714" s="256"/>
      <c r="F714" s="256"/>
      <c r="G714" s="256"/>
      <c r="H714" s="256"/>
      <c r="I714" s="256"/>
    </row>
    <row r="715" spans="1:9" hidden="1" x14ac:dyDescent="0.25">
      <c r="C715" s="198"/>
      <c r="D715" s="256"/>
      <c r="E715" s="256"/>
      <c r="F715" s="256"/>
      <c r="G715" s="256"/>
      <c r="H715" s="256"/>
      <c r="I715" s="256"/>
    </row>
    <row r="716" spans="1:9" hidden="1" x14ac:dyDescent="0.25">
      <c r="C716" s="198"/>
      <c r="D716" s="256"/>
      <c r="E716" s="256"/>
      <c r="F716" s="256"/>
      <c r="G716" s="256"/>
      <c r="H716" s="256"/>
      <c r="I716" s="256"/>
    </row>
    <row r="717" spans="1:9" hidden="1" x14ac:dyDescent="0.25">
      <c r="C717" s="198"/>
      <c r="D717" s="256"/>
      <c r="E717" s="256"/>
      <c r="F717" s="256"/>
      <c r="G717" s="256"/>
      <c r="H717" s="256"/>
      <c r="I717" s="256"/>
    </row>
    <row r="718" spans="1:9" hidden="1" x14ac:dyDescent="0.25">
      <c r="C718" s="198"/>
      <c r="D718" s="256"/>
      <c r="E718" s="256"/>
      <c r="F718" s="256"/>
      <c r="G718" s="256"/>
      <c r="H718" s="256"/>
      <c r="I718" s="256"/>
    </row>
    <row r="719" spans="1:9" hidden="1" x14ac:dyDescent="0.25">
      <c r="C719" s="198"/>
      <c r="D719" s="256"/>
      <c r="E719" s="256"/>
      <c r="F719" s="256"/>
      <c r="G719" s="256"/>
      <c r="H719" s="256"/>
      <c r="I719" s="256"/>
    </row>
    <row r="720" spans="1:9" hidden="1" x14ac:dyDescent="0.25">
      <c r="C720" s="198"/>
      <c r="D720" s="256"/>
      <c r="E720" s="256"/>
      <c r="F720" s="256"/>
      <c r="G720" s="256"/>
      <c r="H720" s="256"/>
      <c r="I720" s="256"/>
    </row>
    <row r="721" spans="3:9" hidden="1" x14ac:dyDescent="0.25">
      <c r="C721" s="198"/>
      <c r="D721" s="256"/>
      <c r="E721" s="256"/>
      <c r="F721" s="256"/>
      <c r="G721" s="256"/>
      <c r="H721" s="256"/>
      <c r="I721" s="256"/>
    </row>
    <row r="722" spans="3:9" hidden="1" x14ac:dyDescent="0.25">
      <c r="C722" s="198"/>
      <c r="D722" s="256"/>
      <c r="E722" s="256"/>
      <c r="F722" s="256"/>
      <c r="G722" s="256"/>
      <c r="H722" s="256"/>
      <c r="I722" s="256"/>
    </row>
    <row r="723" spans="3:9" hidden="1" x14ac:dyDescent="0.25">
      <c r="C723" s="198"/>
      <c r="D723" s="256"/>
      <c r="E723" s="256"/>
      <c r="F723" s="256"/>
      <c r="G723" s="256"/>
      <c r="H723" s="256"/>
      <c r="I723" s="256"/>
    </row>
    <row r="724" spans="3:9" hidden="1" x14ac:dyDescent="0.25">
      <c r="C724" s="198"/>
      <c r="D724" s="256"/>
      <c r="E724" s="256"/>
      <c r="F724" s="256"/>
      <c r="G724" s="256"/>
      <c r="H724" s="256"/>
      <c r="I724" s="256"/>
    </row>
    <row r="725" spans="3:9" hidden="1" x14ac:dyDescent="0.25">
      <c r="C725" s="198"/>
      <c r="D725" s="256"/>
      <c r="E725" s="256"/>
      <c r="F725" s="256"/>
      <c r="G725" s="256"/>
      <c r="H725" s="256"/>
      <c r="I725" s="256"/>
    </row>
    <row r="726" spans="3:9" hidden="1" x14ac:dyDescent="0.25">
      <c r="C726" s="198"/>
      <c r="D726" s="256"/>
      <c r="E726" s="256"/>
      <c r="F726" s="256"/>
      <c r="G726" s="256"/>
      <c r="H726" s="256"/>
      <c r="I726" s="256"/>
    </row>
    <row r="727" spans="3:9" hidden="1" x14ac:dyDescent="0.25">
      <c r="C727" s="198"/>
      <c r="D727" s="256"/>
      <c r="E727" s="256"/>
      <c r="F727" s="256"/>
      <c r="G727" s="256"/>
      <c r="H727" s="256"/>
      <c r="I727" s="256"/>
    </row>
    <row r="728" spans="3:9" hidden="1" x14ac:dyDescent="0.25">
      <c r="C728" s="198"/>
      <c r="D728" s="256"/>
      <c r="E728" s="256"/>
      <c r="F728" s="256"/>
      <c r="G728" s="256"/>
      <c r="H728" s="256"/>
      <c r="I728" s="256"/>
    </row>
    <row r="729" spans="3:9" hidden="1" x14ac:dyDescent="0.25">
      <c r="C729" s="198"/>
      <c r="D729" s="256"/>
      <c r="E729" s="256"/>
      <c r="F729" s="256"/>
      <c r="G729" s="256"/>
      <c r="H729" s="256"/>
      <c r="I729" s="256"/>
    </row>
    <row r="730" spans="3:9" hidden="1" x14ac:dyDescent="0.25">
      <c r="C730" s="198"/>
      <c r="D730" s="256"/>
      <c r="E730" s="256"/>
      <c r="F730" s="256"/>
      <c r="G730" s="256"/>
      <c r="H730" s="256"/>
      <c r="I730" s="256"/>
    </row>
    <row r="731" spans="3:9" hidden="1" x14ac:dyDescent="0.25">
      <c r="C731" s="198"/>
      <c r="D731" s="256"/>
      <c r="E731" s="256"/>
      <c r="F731" s="256"/>
      <c r="G731" s="256"/>
      <c r="H731" s="256"/>
      <c r="I731" s="256"/>
    </row>
    <row r="732" spans="3:9" hidden="1" x14ac:dyDescent="0.25">
      <c r="C732" s="198"/>
      <c r="D732" s="256"/>
      <c r="E732" s="256"/>
      <c r="F732" s="256"/>
      <c r="G732" s="256"/>
      <c r="H732" s="256"/>
      <c r="I732" s="256"/>
    </row>
    <row r="733" spans="3:9" hidden="1" x14ac:dyDescent="0.25">
      <c r="C733" s="198"/>
      <c r="D733" s="256"/>
      <c r="E733" s="256"/>
      <c r="F733" s="256"/>
      <c r="G733" s="256"/>
      <c r="H733" s="256"/>
      <c r="I733" s="256"/>
    </row>
    <row r="734" spans="3:9" hidden="1" x14ac:dyDescent="0.25">
      <c r="C734" s="198"/>
      <c r="D734" s="256"/>
      <c r="E734" s="256"/>
      <c r="F734" s="256"/>
      <c r="G734" s="256"/>
      <c r="H734" s="256"/>
      <c r="I734" s="256"/>
    </row>
    <row r="735" spans="3:9" hidden="1" x14ac:dyDescent="0.25">
      <c r="C735" s="198"/>
      <c r="D735" s="256"/>
      <c r="E735" s="256"/>
      <c r="F735" s="256"/>
      <c r="G735" s="256"/>
      <c r="H735" s="256"/>
      <c r="I735" s="256"/>
    </row>
    <row r="736" spans="3:9" hidden="1" x14ac:dyDescent="0.25">
      <c r="C736" s="198"/>
      <c r="D736" s="256"/>
      <c r="E736" s="256"/>
      <c r="F736" s="256"/>
      <c r="G736" s="256"/>
      <c r="H736" s="256"/>
      <c r="I736" s="256"/>
    </row>
    <row r="737" spans="1:9" hidden="1" x14ac:dyDescent="0.25">
      <c r="A737" s="302">
        <v>30</v>
      </c>
      <c r="C737" s="198"/>
      <c r="D737" s="256"/>
      <c r="E737" s="256"/>
      <c r="F737" s="256"/>
      <c r="G737" s="256"/>
      <c r="H737" s="256"/>
      <c r="I737" s="256"/>
    </row>
    <row r="738" spans="1:9" hidden="1" x14ac:dyDescent="0.25">
      <c r="A738" s="302"/>
      <c r="C738" s="198"/>
      <c r="D738" s="256"/>
      <c r="E738" s="256"/>
      <c r="F738" s="256"/>
      <c r="G738" s="256"/>
      <c r="H738" s="256"/>
      <c r="I738" s="256"/>
    </row>
    <row r="739" spans="1:9" hidden="1" x14ac:dyDescent="0.25">
      <c r="A739" s="302"/>
      <c r="C739" s="198"/>
      <c r="D739" s="256"/>
      <c r="E739" s="256"/>
      <c r="F739" s="256"/>
      <c r="G739" s="256"/>
      <c r="H739" s="256"/>
      <c r="I739" s="256"/>
    </row>
    <row r="740" spans="1:9" hidden="1" x14ac:dyDescent="0.25">
      <c r="A740" s="302"/>
      <c r="C740" s="198"/>
      <c r="D740" s="256"/>
      <c r="E740" s="256"/>
      <c r="F740" s="256"/>
      <c r="G740" s="256"/>
      <c r="H740" s="256"/>
      <c r="I740" s="256"/>
    </row>
    <row r="741" spans="1:9" hidden="1" x14ac:dyDescent="0.25">
      <c r="A741" s="302"/>
      <c r="C741" s="198"/>
      <c r="D741" s="256"/>
      <c r="E741" s="256"/>
      <c r="F741" s="256"/>
      <c r="G741" s="256"/>
      <c r="H741" s="256"/>
      <c r="I741" s="256"/>
    </row>
    <row r="742" spans="1:9" hidden="1" x14ac:dyDescent="0.25">
      <c r="A742" s="302"/>
      <c r="C742" s="198"/>
      <c r="D742" s="256"/>
      <c r="E742" s="256"/>
      <c r="F742" s="256"/>
      <c r="G742" s="256"/>
      <c r="H742" s="256"/>
      <c r="I742" s="256"/>
    </row>
    <row r="743" spans="1:9" hidden="1" x14ac:dyDescent="0.25">
      <c r="A743" s="302"/>
      <c r="C743" s="198"/>
      <c r="D743" s="256"/>
      <c r="E743" s="256"/>
      <c r="F743" s="256"/>
      <c r="G743" s="256"/>
      <c r="H743" s="256"/>
      <c r="I743" s="256"/>
    </row>
    <row r="744" spans="1:9" hidden="1" x14ac:dyDescent="0.25">
      <c r="A744" s="302"/>
      <c r="C744" s="198"/>
      <c r="D744" s="256"/>
      <c r="E744" s="256"/>
      <c r="F744" s="256"/>
      <c r="G744" s="256"/>
      <c r="H744" s="256"/>
      <c r="I744" s="256"/>
    </row>
    <row r="745" spans="1:9" hidden="1" x14ac:dyDescent="0.25">
      <c r="A745" s="302"/>
      <c r="C745" s="198"/>
      <c r="D745" s="256"/>
      <c r="E745" s="256"/>
      <c r="F745" s="256"/>
      <c r="G745" s="256"/>
      <c r="H745" s="256"/>
      <c r="I745" s="256"/>
    </row>
    <row r="746" spans="1:9" hidden="1" x14ac:dyDescent="0.25">
      <c r="A746" s="302"/>
      <c r="C746" s="198"/>
      <c r="D746" s="256"/>
      <c r="E746" s="256"/>
      <c r="F746" s="256"/>
      <c r="G746" s="256"/>
      <c r="H746" s="256"/>
      <c r="I746" s="256"/>
    </row>
    <row r="747" spans="1:9" hidden="1" x14ac:dyDescent="0.25">
      <c r="A747" s="302"/>
      <c r="C747" s="198"/>
      <c r="D747" s="256"/>
      <c r="E747" s="256"/>
      <c r="F747" s="256"/>
      <c r="G747" s="256"/>
      <c r="H747" s="256"/>
      <c r="I747" s="256"/>
    </row>
    <row r="748" spans="1:9" hidden="1" x14ac:dyDescent="0.25">
      <c r="A748" s="302"/>
      <c r="C748" s="198"/>
      <c r="D748" s="256"/>
      <c r="E748" s="256"/>
      <c r="F748" s="256"/>
      <c r="G748" s="256"/>
      <c r="H748" s="256"/>
      <c r="I748" s="256"/>
    </row>
    <row r="749" spans="1:9" hidden="1" x14ac:dyDescent="0.25">
      <c r="A749" s="302"/>
      <c r="C749" s="198"/>
      <c r="D749" s="256"/>
      <c r="E749" s="256"/>
      <c r="F749" s="256"/>
      <c r="G749" s="256"/>
      <c r="H749" s="256"/>
      <c r="I749" s="256"/>
    </row>
    <row r="750" spans="1:9" hidden="1" x14ac:dyDescent="0.25">
      <c r="A750" s="302"/>
      <c r="C750" s="198"/>
      <c r="D750" s="256"/>
      <c r="E750" s="256"/>
      <c r="F750" s="256"/>
      <c r="G750" s="256"/>
      <c r="H750" s="256"/>
      <c r="I750" s="256"/>
    </row>
    <row r="751" spans="1:9" hidden="1" x14ac:dyDescent="0.25">
      <c r="A751" s="302"/>
      <c r="C751" s="198"/>
      <c r="D751" s="256"/>
      <c r="E751" s="256"/>
      <c r="F751" s="256"/>
      <c r="G751" s="256"/>
      <c r="H751" s="256"/>
      <c r="I751" s="256"/>
    </row>
    <row r="752" spans="1:9" hidden="1" x14ac:dyDescent="0.25">
      <c r="A752" s="302"/>
      <c r="C752" s="198"/>
      <c r="D752" s="256"/>
      <c r="E752" s="256"/>
      <c r="F752" s="256"/>
      <c r="G752" s="256"/>
      <c r="H752" s="256"/>
      <c r="I752" s="256"/>
    </row>
    <row r="753" spans="1:9" hidden="1" x14ac:dyDescent="0.25">
      <c r="A753" s="302"/>
      <c r="C753" s="198"/>
      <c r="D753" s="256"/>
      <c r="E753" s="256"/>
      <c r="F753" s="256"/>
      <c r="G753" s="256"/>
      <c r="H753" s="256"/>
      <c r="I753" s="256"/>
    </row>
    <row r="754" spans="1:9" hidden="1" x14ac:dyDescent="0.25">
      <c r="A754" s="302"/>
      <c r="C754" s="198"/>
      <c r="D754" s="256"/>
      <c r="E754" s="256"/>
      <c r="F754" s="256"/>
      <c r="G754" s="256"/>
      <c r="H754" s="256"/>
      <c r="I754" s="256"/>
    </row>
    <row r="755" spans="1:9" hidden="1" x14ac:dyDescent="0.25">
      <c r="A755" s="302"/>
      <c r="C755" s="198"/>
      <c r="D755" s="256"/>
      <c r="E755" s="256"/>
      <c r="F755" s="256"/>
      <c r="G755" s="256"/>
      <c r="H755" s="256"/>
      <c r="I755" s="256"/>
    </row>
    <row r="756" spans="1:9" hidden="1" x14ac:dyDescent="0.25">
      <c r="A756" s="302"/>
      <c r="C756" s="198"/>
      <c r="D756" s="256"/>
      <c r="E756" s="256"/>
      <c r="F756" s="256"/>
      <c r="G756" s="256"/>
      <c r="H756" s="256"/>
      <c r="I756" s="256"/>
    </row>
    <row r="757" spans="1:9" hidden="1" x14ac:dyDescent="0.25">
      <c r="A757" s="302"/>
      <c r="C757" s="198"/>
      <c r="D757" s="256"/>
      <c r="E757" s="256"/>
      <c r="F757" s="256"/>
      <c r="G757" s="256"/>
      <c r="H757" s="256"/>
      <c r="I757" s="256"/>
    </row>
    <row r="758" spans="1:9" hidden="1" x14ac:dyDescent="0.25">
      <c r="A758" s="302"/>
      <c r="C758" s="198"/>
      <c r="D758" s="256"/>
      <c r="E758" s="256"/>
      <c r="F758" s="256"/>
      <c r="G758" s="256"/>
      <c r="H758" s="256"/>
      <c r="I758" s="256"/>
    </row>
    <row r="759" spans="1:9" hidden="1" x14ac:dyDescent="0.25">
      <c r="A759" s="302"/>
      <c r="C759" s="198"/>
      <c r="D759" s="256"/>
      <c r="E759" s="256"/>
      <c r="F759" s="256"/>
      <c r="G759" s="256"/>
      <c r="H759" s="256"/>
      <c r="I759" s="256"/>
    </row>
    <row r="760" spans="1:9" hidden="1" x14ac:dyDescent="0.25">
      <c r="A760" s="302"/>
      <c r="C760" s="198"/>
      <c r="D760" s="256"/>
      <c r="E760" s="256"/>
      <c r="F760" s="256"/>
      <c r="G760" s="256"/>
      <c r="H760" s="256"/>
      <c r="I760" s="256"/>
    </row>
    <row r="761" spans="1:9" x14ac:dyDescent="0.25">
      <c r="A761" s="302"/>
      <c r="C761" s="259"/>
      <c r="D761" s="249"/>
      <c r="E761" s="249"/>
      <c r="F761" s="249"/>
      <c r="G761" s="249"/>
    </row>
    <row r="762" spans="1:9" x14ac:dyDescent="0.25">
      <c r="A762" s="302"/>
      <c r="C762" s="260"/>
      <c r="D762" s="249"/>
      <c r="E762" s="249"/>
      <c r="F762" s="249"/>
      <c r="G762" s="249"/>
    </row>
    <row r="763" spans="1:9" x14ac:dyDescent="0.25">
      <c r="A763" s="302"/>
      <c r="C763" s="261"/>
      <c r="D763" s="249"/>
      <c r="E763" s="249"/>
      <c r="F763" s="249"/>
      <c r="G763" s="249"/>
    </row>
    <row r="764" spans="1:9" x14ac:dyDescent="0.25">
      <c r="A764" s="302"/>
      <c r="C764" s="261"/>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6">
    <mergeCell ref="A161:A184"/>
    <mergeCell ref="C2:C4"/>
    <mergeCell ref="D2:I4"/>
    <mergeCell ref="D6:I6"/>
    <mergeCell ref="H8:I8"/>
    <mergeCell ref="C10:I10"/>
    <mergeCell ref="A17:A40"/>
    <mergeCell ref="A41:A64"/>
    <mergeCell ref="A65:A88"/>
    <mergeCell ref="A89:A112"/>
    <mergeCell ref="A113:A136"/>
    <mergeCell ref="A137:A160"/>
    <mergeCell ref="A449:A472"/>
    <mergeCell ref="A185:A208"/>
    <mergeCell ref="A209:A232"/>
    <mergeCell ref="A233:A256"/>
    <mergeCell ref="A257:A280"/>
    <mergeCell ref="A281:A304"/>
    <mergeCell ref="A305:A328"/>
    <mergeCell ref="A329:A352"/>
    <mergeCell ref="A353:A376"/>
    <mergeCell ref="A377:A400"/>
    <mergeCell ref="A401:A424"/>
    <mergeCell ref="A425:A448"/>
    <mergeCell ref="A761:A783"/>
    <mergeCell ref="A473:A496"/>
    <mergeCell ref="A497:A520"/>
    <mergeCell ref="A521:A544"/>
    <mergeCell ref="A545:A568"/>
    <mergeCell ref="A569:A592"/>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31496062992125984"/>
  <pageSetup paperSize="9" scale="75" orientation="portrait" horizontalDpi="4294967292" verticalDpi="300" r:id="rId1"/>
  <rowBreaks count="1" manualBreakCount="1">
    <brk id="668" min="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9963F-3637-495A-9F81-9B3E5FB338D2}">
  <dimension ref="B1:BQ52"/>
  <sheetViews>
    <sheetView showGridLines="0" zoomScale="70" zoomScaleNormal="70" zoomScaleSheetLayoutView="74" workbookViewId="0">
      <selection activeCell="F35" sqref="F35"/>
    </sheetView>
  </sheetViews>
  <sheetFormatPr baseColWidth="10" defaultColWidth="11.44140625" defaultRowHeight="13.8" x14ac:dyDescent="0.3"/>
  <cols>
    <col min="1" max="1" width="2.109375" style="222" customWidth="1"/>
    <col min="2" max="2" width="17.5546875" style="222" customWidth="1"/>
    <col min="3" max="3" width="7.5546875" style="222" customWidth="1"/>
    <col min="4" max="4" width="6.6640625" style="222" bestFit="1" customWidth="1"/>
    <col min="5" max="5" width="7.33203125" style="222" customWidth="1"/>
    <col min="6" max="6" width="7" style="222" customWidth="1"/>
    <col min="7" max="7" width="7.33203125" style="222" bestFit="1" customWidth="1"/>
    <col min="8" max="8" width="6.88671875" style="222" bestFit="1" customWidth="1"/>
    <col min="9" max="9" width="7.6640625" style="222" bestFit="1" customWidth="1"/>
    <col min="10" max="14" width="7.33203125" style="222" bestFit="1" customWidth="1"/>
    <col min="15" max="15" width="7.33203125" style="222" customWidth="1"/>
    <col min="16" max="16" width="6.88671875" style="222" bestFit="1" customWidth="1"/>
    <col min="17" max="17" width="7.33203125" style="222" customWidth="1"/>
    <col min="18" max="19" width="7.33203125" style="222" bestFit="1" customWidth="1"/>
    <col min="20" max="20" width="7.33203125" style="222" customWidth="1"/>
    <col min="21" max="21" width="7" style="222" bestFit="1" customWidth="1"/>
    <col min="22" max="22" width="6.5546875" style="222" customWidth="1"/>
    <col min="23" max="23" width="6.88671875" style="222" bestFit="1" customWidth="1"/>
    <col min="24" max="24" width="6.6640625" style="222" customWidth="1"/>
    <col min="25" max="25" width="6.88671875" style="222" customWidth="1"/>
    <col min="26" max="26" width="6.88671875" style="222" bestFit="1" customWidth="1"/>
    <col min="27" max="27" width="7.33203125" style="222" bestFit="1" customWidth="1"/>
    <col min="28" max="28" width="7.33203125" style="222" customWidth="1"/>
    <col min="29" max="29" width="7.33203125" style="222" bestFit="1" customWidth="1"/>
    <col min="30" max="30" width="6.88671875" style="222" bestFit="1" customWidth="1"/>
    <col min="31" max="33" width="6.88671875" style="222"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256</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15.75" customHeight="1" x14ac:dyDescent="0.3">
      <c r="B6" s="271" t="s">
        <v>35</v>
      </c>
      <c r="C6" s="271"/>
      <c r="D6" s="37"/>
      <c r="E6" s="37"/>
      <c r="F6" s="36" t="s">
        <v>250</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2:34" ht="8.2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37" t="s">
        <v>38</v>
      </c>
      <c r="C8" s="37"/>
      <c r="D8" s="37"/>
      <c r="E8" s="37"/>
      <c r="F8" s="36" t="s">
        <v>42</v>
      </c>
      <c r="G8" s="41"/>
      <c r="H8" s="41"/>
      <c r="I8" s="41"/>
      <c r="J8" s="41"/>
      <c r="K8" s="41"/>
      <c r="L8" s="41"/>
      <c r="M8" s="41"/>
      <c r="N8" s="41"/>
      <c r="O8" s="41"/>
      <c r="P8" s="41"/>
      <c r="Q8" s="8" t="s">
        <v>53</v>
      </c>
      <c r="R8" s="37"/>
      <c r="S8" s="37"/>
      <c r="T8" s="37"/>
      <c r="U8" s="37"/>
      <c r="V8" s="42" t="s">
        <v>251</v>
      </c>
      <c r="W8" s="41"/>
      <c r="X8" s="41"/>
      <c r="Y8" s="41"/>
      <c r="Z8" s="41"/>
      <c r="AA8" s="41"/>
      <c r="AB8" s="41"/>
      <c r="AC8" s="41"/>
      <c r="AD8" s="41"/>
      <c r="AE8" s="41"/>
      <c r="AF8" s="41"/>
      <c r="AG8" s="41"/>
    </row>
    <row r="9" spans="2:34" ht="7.5" customHeight="1" x14ac:dyDescent="0.3">
      <c r="B9" s="226"/>
      <c r="C9" s="226"/>
      <c r="D9" s="226"/>
      <c r="E9" s="226"/>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2:34" ht="15.75" customHeight="1" x14ac:dyDescent="0.3">
      <c r="B10" s="270" t="s">
        <v>36</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row>
    <row r="11" spans="2:34" ht="7.5" customHeight="1" x14ac:dyDescent="0.3">
      <c r="B11" s="226"/>
      <c r="C11" s="226"/>
      <c r="D11" s="226"/>
      <c r="E11" s="226"/>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2:34" ht="15.75" customHeight="1" x14ac:dyDescent="0.3">
      <c r="B12" s="37" t="s">
        <v>3</v>
      </c>
      <c r="C12" s="37"/>
      <c r="D12" s="37"/>
      <c r="E12" s="37"/>
      <c r="F12" s="41" t="s">
        <v>43</v>
      </c>
      <c r="G12" s="41"/>
      <c r="H12" s="41"/>
      <c r="I12" s="41"/>
      <c r="J12" s="41"/>
      <c r="K12" s="41"/>
      <c r="L12" s="41"/>
      <c r="M12" s="41"/>
      <c r="N12" s="41"/>
      <c r="O12" s="41"/>
      <c r="P12" s="41"/>
      <c r="Q12" s="37" t="s">
        <v>0</v>
      </c>
      <c r="R12" s="37"/>
      <c r="S12" s="37"/>
      <c r="T12" s="37"/>
      <c r="U12" s="37"/>
      <c r="V12" s="43" t="s">
        <v>44</v>
      </c>
      <c r="W12" s="41"/>
      <c r="X12" s="41"/>
      <c r="Y12" s="41"/>
      <c r="Z12" s="41"/>
      <c r="AA12" s="41"/>
      <c r="AB12" s="41"/>
      <c r="AC12" s="41"/>
      <c r="AD12" s="41"/>
      <c r="AE12" s="41"/>
      <c r="AF12" s="41"/>
      <c r="AG12" s="41"/>
    </row>
    <row r="13" spans="2:34" ht="7.5" customHeight="1" x14ac:dyDescent="0.3">
      <c r="B13" s="226"/>
      <c r="C13" s="226"/>
      <c r="D13" s="226"/>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2:34" ht="15.75" customHeight="1" x14ac:dyDescent="0.3">
      <c r="B14" s="37" t="s">
        <v>1</v>
      </c>
      <c r="C14" s="37"/>
      <c r="D14" s="37"/>
      <c r="E14" s="37"/>
      <c r="F14" s="41" t="s">
        <v>235</v>
      </c>
      <c r="G14" s="41"/>
      <c r="H14" s="41"/>
      <c r="I14" s="41"/>
      <c r="J14" s="41"/>
      <c r="K14" s="41"/>
      <c r="L14" s="41"/>
      <c r="M14" s="41"/>
      <c r="N14" s="41"/>
      <c r="O14" s="41"/>
      <c r="P14" s="41"/>
      <c r="Q14" s="37" t="s">
        <v>2</v>
      </c>
      <c r="R14" s="37"/>
      <c r="S14" s="37"/>
      <c r="T14" s="37"/>
      <c r="U14" s="37"/>
      <c r="V14" s="272">
        <v>825231928</v>
      </c>
      <c r="W14" s="272"/>
      <c r="X14" s="41"/>
      <c r="Y14" s="41"/>
      <c r="Z14" s="41"/>
      <c r="AA14" s="41"/>
      <c r="AB14" s="41"/>
      <c r="AC14" s="41"/>
      <c r="AD14" s="41"/>
      <c r="AE14" s="41"/>
      <c r="AF14" s="41"/>
      <c r="AG14" s="41"/>
    </row>
    <row r="15" spans="2:34" ht="11.25" customHeight="1" x14ac:dyDescent="0.3">
      <c r="B15" s="224"/>
      <c r="C15" s="224"/>
      <c r="D15" s="224"/>
      <c r="E15" s="224"/>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2:34" ht="29.4" customHeight="1" x14ac:dyDescent="0.3">
      <c r="B16" s="228" t="s">
        <v>37</v>
      </c>
      <c r="C16" s="229">
        <v>1</v>
      </c>
      <c r="D16" s="229">
        <v>2</v>
      </c>
      <c r="E16" s="229">
        <v>3</v>
      </c>
      <c r="F16" s="229">
        <v>4</v>
      </c>
      <c r="G16" s="229">
        <v>5</v>
      </c>
      <c r="H16" s="229">
        <v>6</v>
      </c>
      <c r="I16" s="229">
        <v>7</v>
      </c>
      <c r="J16" s="229">
        <v>8</v>
      </c>
      <c r="K16" s="229">
        <v>9</v>
      </c>
      <c r="L16" s="229">
        <v>10</v>
      </c>
      <c r="M16" s="229">
        <v>11</v>
      </c>
      <c r="N16" s="229">
        <v>12</v>
      </c>
      <c r="O16" s="229">
        <v>13</v>
      </c>
      <c r="P16" s="229">
        <v>14</v>
      </c>
      <c r="Q16" s="229">
        <v>15</v>
      </c>
      <c r="R16" s="229">
        <v>16</v>
      </c>
      <c r="S16" s="229">
        <v>17</v>
      </c>
      <c r="T16" s="229">
        <v>18</v>
      </c>
      <c r="U16" s="229">
        <v>19</v>
      </c>
      <c r="V16" s="229">
        <v>20</v>
      </c>
      <c r="W16" s="229">
        <v>21</v>
      </c>
      <c r="X16" s="229">
        <v>22</v>
      </c>
      <c r="Y16" s="229">
        <v>23</v>
      </c>
      <c r="Z16" s="229">
        <v>24</v>
      </c>
      <c r="AA16" s="229">
        <v>25</v>
      </c>
      <c r="AB16" s="229">
        <v>26</v>
      </c>
      <c r="AC16" s="229">
        <v>27</v>
      </c>
      <c r="AD16" s="229">
        <v>28</v>
      </c>
      <c r="AE16" s="229">
        <v>29</v>
      </c>
      <c r="AF16" s="229">
        <v>30</v>
      </c>
      <c r="AG16" s="229">
        <v>31</v>
      </c>
    </row>
    <row r="17" spans="2:69" s="232" customFormat="1" x14ac:dyDescent="0.25">
      <c r="B17" s="230">
        <v>0</v>
      </c>
      <c r="C17" s="231">
        <v>13.05</v>
      </c>
      <c r="D17" s="231">
        <v>13.52</v>
      </c>
      <c r="E17" s="231">
        <v>13.18</v>
      </c>
      <c r="F17" s="231">
        <v>13.02</v>
      </c>
      <c r="G17" s="231">
        <v>13.31</v>
      </c>
      <c r="H17" s="231">
        <v>13.52</v>
      </c>
      <c r="I17" s="231">
        <v>12.89</v>
      </c>
      <c r="J17" s="231">
        <v>13</v>
      </c>
      <c r="K17" s="231">
        <v>13.28</v>
      </c>
      <c r="L17" s="231">
        <v>13.31</v>
      </c>
      <c r="M17" s="231">
        <v>13.65</v>
      </c>
      <c r="N17" s="231">
        <v>13.49</v>
      </c>
      <c r="O17" s="231">
        <v>13.44</v>
      </c>
      <c r="P17" s="231">
        <v>14.2</v>
      </c>
      <c r="Q17" s="231">
        <v>13.39</v>
      </c>
      <c r="R17" s="231">
        <v>13.18</v>
      </c>
      <c r="S17" s="231">
        <v>13.15</v>
      </c>
      <c r="T17" s="231">
        <v>13.49</v>
      </c>
      <c r="U17" s="231">
        <v>13.76</v>
      </c>
      <c r="V17" s="231">
        <v>8.99</v>
      </c>
      <c r="W17" s="231">
        <v>8.7799999999999994</v>
      </c>
      <c r="X17" s="231">
        <v>8.7200000000000006</v>
      </c>
      <c r="Y17" s="231">
        <v>9.14</v>
      </c>
      <c r="Z17" s="231">
        <v>8.65</v>
      </c>
      <c r="AA17" s="231">
        <v>8.7200000000000006</v>
      </c>
      <c r="AB17" s="231">
        <v>9.0399999999999991</v>
      </c>
      <c r="AC17" s="231">
        <v>8.99</v>
      </c>
      <c r="AD17" s="231">
        <v>8.91</v>
      </c>
      <c r="AE17" s="231">
        <v>9.14</v>
      </c>
      <c r="AF17" s="231">
        <v>8.9600000000000009</v>
      </c>
      <c r="AG17" s="231">
        <v>8.7799999999999994</v>
      </c>
    </row>
    <row r="18" spans="2:69" s="232" customFormat="1" x14ac:dyDescent="0.25">
      <c r="B18" s="230">
        <v>4.1666666666666664E-2</v>
      </c>
      <c r="C18" s="231">
        <v>13.44</v>
      </c>
      <c r="D18" s="231">
        <v>13.39</v>
      </c>
      <c r="E18" s="231">
        <v>13.23</v>
      </c>
      <c r="F18" s="231">
        <v>13.07</v>
      </c>
      <c r="G18" s="231">
        <v>13.34</v>
      </c>
      <c r="H18" s="231">
        <v>13.41</v>
      </c>
      <c r="I18" s="231">
        <v>13.31</v>
      </c>
      <c r="J18" s="231">
        <v>12.89</v>
      </c>
      <c r="K18" s="231">
        <v>13.26</v>
      </c>
      <c r="L18" s="231">
        <v>13.23</v>
      </c>
      <c r="M18" s="231">
        <v>13.6</v>
      </c>
      <c r="N18" s="231">
        <v>13.41</v>
      </c>
      <c r="O18" s="231">
        <v>13.15</v>
      </c>
      <c r="P18" s="231">
        <v>13.94</v>
      </c>
      <c r="Q18" s="231">
        <v>13.18</v>
      </c>
      <c r="R18" s="231">
        <v>13.44</v>
      </c>
      <c r="S18" s="231">
        <v>13.49</v>
      </c>
      <c r="T18" s="231">
        <v>13.47</v>
      </c>
      <c r="U18" s="231">
        <v>13.83</v>
      </c>
      <c r="V18" s="231">
        <v>8.8000000000000007</v>
      </c>
      <c r="W18" s="231">
        <v>8.6199999999999992</v>
      </c>
      <c r="X18" s="231">
        <v>8.86</v>
      </c>
      <c r="Y18" s="231">
        <v>8.75</v>
      </c>
      <c r="Z18" s="231">
        <v>8.9600000000000009</v>
      </c>
      <c r="AA18" s="231">
        <v>8.7799999999999994</v>
      </c>
      <c r="AB18" s="231">
        <v>8.8800000000000008</v>
      </c>
      <c r="AC18" s="231">
        <v>9.33</v>
      </c>
      <c r="AD18" s="231">
        <v>8.91</v>
      </c>
      <c r="AE18" s="231">
        <v>8.8800000000000008</v>
      </c>
      <c r="AF18" s="231">
        <v>8.86</v>
      </c>
      <c r="AG18" s="231">
        <v>8.7200000000000006</v>
      </c>
    </row>
    <row r="19" spans="2:69" s="232" customFormat="1" x14ac:dyDescent="0.25">
      <c r="B19" s="230">
        <v>8.3333333333333329E-2</v>
      </c>
      <c r="C19" s="231">
        <v>13.23</v>
      </c>
      <c r="D19" s="231">
        <v>13.13</v>
      </c>
      <c r="E19" s="231">
        <v>13.05</v>
      </c>
      <c r="F19" s="231">
        <v>12.92</v>
      </c>
      <c r="G19" s="231">
        <v>13.18</v>
      </c>
      <c r="H19" s="231">
        <v>13.36</v>
      </c>
      <c r="I19" s="231">
        <v>13.2</v>
      </c>
      <c r="J19" s="231">
        <v>13.07</v>
      </c>
      <c r="K19" s="231">
        <v>13.02</v>
      </c>
      <c r="L19" s="231">
        <v>13.07</v>
      </c>
      <c r="M19" s="231">
        <v>13.1</v>
      </c>
      <c r="N19" s="231">
        <v>13.34</v>
      </c>
      <c r="O19" s="231">
        <v>13.15</v>
      </c>
      <c r="P19" s="231">
        <v>14.07</v>
      </c>
      <c r="Q19" s="231">
        <v>13.31</v>
      </c>
      <c r="R19" s="231">
        <v>13.31</v>
      </c>
      <c r="S19" s="231">
        <v>13.31</v>
      </c>
      <c r="T19" s="231">
        <v>13.2</v>
      </c>
      <c r="U19" s="231">
        <v>13.49</v>
      </c>
      <c r="V19" s="231">
        <v>8.7200000000000006</v>
      </c>
      <c r="W19" s="231">
        <v>8.8000000000000007</v>
      </c>
      <c r="X19" s="231">
        <v>8.83</v>
      </c>
      <c r="Y19" s="231">
        <v>8.9600000000000009</v>
      </c>
      <c r="Z19" s="231">
        <v>9.07</v>
      </c>
      <c r="AA19" s="231">
        <v>9.0399999999999991</v>
      </c>
      <c r="AB19" s="231">
        <v>8.9600000000000009</v>
      </c>
      <c r="AC19" s="231">
        <v>9.0399999999999991</v>
      </c>
      <c r="AD19" s="231">
        <v>8.86</v>
      </c>
      <c r="AE19" s="231">
        <v>8.57</v>
      </c>
      <c r="AF19" s="231">
        <v>8.5399999999999991</v>
      </c>
      <c r="AG19" s="231">
        <v>8.83</v>
      </c>
    </row>
    <row r="20" spans="2:69" s="232" customFormat="1" x14ac:dyDescent="0.25">
      <c r="B20" s="230">
        <v>0.125</v>
      </c>
      <c r="C20" s="231">
        <v>13.15</v>
      </c>
      <c r="D20" s="231">
        <v>13.28</v>
      </c>
      <c r="E20" s="231">
        <v>13.02</v>
      </c>
      <c r="F20" s="231">
        <v>13.07</v>
      </c>
      <c r="G20" s="231">
        <v>13.18</v>
      </c>
      <c r="H20" s="231">
        <v>13.18</v>
      </c>
      <c r="I20" s="231">
        <v>13.1</v>
      </c>
      <c r="J20" s="231">
        <v>13.15</v>
      </c>
      <c r="K20" s="231">
        <v>13.13</v>
      </c>
      <c r="L20" s="231">
        <v>13.26</v>
      </c>
      <c r="M20" s="231">
        <v>13.31</v>
      </c>
      <c r="N20" s="231">
        <v>13.23</v>
      </c>
      <c r="O20" s="231">
        <v>13.18</v>
      </c>
      <c r="P20" s="231">
        <v>14.12</v>
      </c>
      <c r="Q20" s="231">
        <v>13.1</v>
      </c>
      <c r="R20" s="231">
        <v>13.18</v>
      </c>
      <c r="S20" s="231">
        <v>13.41</v>
      </c>
      <c r="T20" s="231">
        <v>13.31</v>
      </c>
      <c r="U20" s="231">
        <v>13.57</v>
      </c>
      <c r="V20" s="231">
        <v>8.52</v>
      </c>
      <c r="W20" s="231">
        <v>8.6199999999999992</v>
      </c>
      <c r="X20" s="231">
        <v>8.99</v>
      </c>
      <c r="Y20" s="231">
        <v>8.8000000000000007</v>
      </c>
      <c r="Z20" s="231">
        <v>8.86</v>
      </c>
      <c r="AA20" s="231">
        <v>8.6999999999999993</v>
      </c>
      <c r="AB20" s="231">
        <v>8.86</v>
      </c>
      <c r="AC20" s="231">
        <v>9.1199999999999992</v>
      </c>
      <c r="AD20" s="231">
        <v>8.91</v>
      </c>
      <c r="AE20" s="231">
        <v>8.7200000000000006</v>
      </c>
      <c r="AF20" s="231">
        <v>9.07</v>
      </c>
      <c r="AG20" s="231">
        <v>8.86</v>
      </c>
    </row>
    <row r="21" spans="2:69" s="232" customFormat="1" x14ac:dyDescent="0.3">
      <c r="B21" s="230">
        <v>0.16666666666666666</v>
      </c>
      <c r="C21" s="231">
        <v>13.2</v>
      </c>
      <c r="D21" s="231">
        <v>13.44</v>
      </c>
      <c r="E21" s="231">
        <v>13.1</v>
      </c>
      <c r="F21" s="231">
        <v>12.92</v>
      </c>
      <c r="G21" s="231">
        <v>13.28</v>
      </c>
      <c r="H21" s="231">
        <v>13.2</v>
      </c>
      <c r="I21" s="231">
        <v>13.02</v>
      </c>
      <c r="J21" s="231">
        <v>13.73</v>
      </c>
      <c r="K21" s="231">
        <v>13.1</v>
      </c>
      <c r="L21" s="231">
        <v>13.31</v>
      </c>
      <c r="M21" s="231">
        <v>13.39</v>
      </c>
      <c r="N21" s="231">
        <v>13.2</v>
      </c>
      <c r="O21" s="231">
        <v>13.2</v>
      </c>
      <c r="P21" s="231">
        <v>13.76</v>
      </c>
      <c r="Q21" s="231">
        <v>13.34</v>
      </c>
      <c r="R21" s="231">
        <v>13.55</v>
      </c>
      <c r="S21" s="231">
        <v>13.52</v>
      </c>
      <c r="T21" s="231">
        <v>13.52</v>
      </c>
      <c r="U21" s="231">
        <v>13.81</v>
      </c>
      <c r="V21" s="231">
        <v>8.57</v>
      </c>
      <c r="W21" s="231">
        <v>8.59</v>
      </c>
      <c r="X21" s="231">
        <v>8.6999999999999993</v>
      </c>
      <c r="Y21" s="231">
        <v>8.9600000000000009</v>
      </c>
      <c r="Z21" s="231">
        <v>9.0399999999999991</v>
      </c>
      <c r="AA21" s="231">
        <v>8.59</v>
      </c>
      <c r="AB21" s="231">
        <v>8.86</v>
      </c>
      <c r="AC21" s="231">
        <v>8.93</v>
      </c>
      <c r="AD21" s="231">
        <v>8.91</v>
      </c>
      <c r="AE21" s="231">
        <v>8.7200000000000006</v>
      </c>
      <c r="AF21" s="231">
        <v>8.86</v>
      </c>
      <c r="AG21" s="231">
        <v>8.7200000000000006</v>
      </c>
      <c r="AK21" s="214"/>
      <c r="AL21" s="214"/>
      <c r="AP21" s="214"/>
      <c r="BJ21" s="233"/>
      <c r="BK21" s="233"/>
      <c r="BL21" s="222"/>
      <c r="BM21" s="222"/>
      <c r="BN21" s="222"/>
      <c r="BO21" s="222"/>
      <c r="BP21" s="222"/>
      <c r="BQ21"/>
    </row>
    <row r="22" spans="2:69" s="232" customFormat="1" x14ac:dyDescent="0.25">
      <c r="B22" s="230">
        <v>0.20833333333333334</v>
      </c>
      <c r="C22" s="231">
        <v>13.15</v>
      </c>
      <c r="D22" s="231">
        <v>13.13</v>
      </c>
      <c r="E22" s="231">
        <v>13.18</v>
      </c>
      <c r="F22" s="231">
        <v>13.05</v>
      </c>
      <c r="G22" s="231">
        <v>13.28</v>
      </c>
      <c r="H22" s="231">
        <v>13.13</v>
      </c>
      <c r="I22" s="231">
        <v>13.02</v>
      </c>
      <c r="J22" s="231">
        <v>13.02</v>
      </c>
      <c r="K22" s="231">
        <v>13.18</v>
      </c>
      <c r="L22" s="231">
        <v>13.94</v>
      </c>
      <c r="M22" s="231">
        <v>13.13</v>
      </c>
      <c r="N22" s="231">
        <v>13.15</v>
      </c>
      <c r="O22" s="231">
        <v>13.15</v>
      </c>
      <c r="P22" s="231">
        <v>13.78</v>
      </c>
      <c r="Q22" s="231">
        <v>13.2</v>
      </c>
      <c r="R22" s="231">
        <v>13.7</v>
      </c>
      <c r="S22" s="231">
        <v>13.52</v>
      </c>
      <c r="T22" s="231">
        <v>13.94</v>
      </c>
      <c r="U22" s="231">
        <v>13.62</v>
      </c>
      <c r="V22" s="231">
        <v>8.44</v>
      </c>
      <c r="W22" s="231">
        <v>8.65</v>
      </c>
      <c r="X22" s="231">
        <v>8.75</v>
      </c>
      <c r="Y22" s="231">
        <v>9.01</v>
      </c>
      <c r="Z22" s="231">
        <v>11.19</v>
      </c>
      <c r="AA22" s="231">
        <v>8.6999999999999993</v>
      </c>
      <c r="AB22" s="231">
        <v>8.7200000000000006</v>
      </c>
      <c r="AC22" s="231">
        <v>8.9600000000000009</v>
      </c>
      <c r="AD22" s="231">
        <v>8.8000000000000007</v>
      </c>
      <c r="AE22" s="231">
        <v>8.6999999999999993</v>
      </c>
      <c r="AF22" s="231">
        <v>9.59</v>
      </c>
      <c r="AG22" s="231">
        <v>8.9600000000000009</v>
      </c>
    </row>
    <row r="23" spans="2:69" s="232" customFormat="1" x14ac:dyDescent="0.25">
      <c r="B23" s="230">
        <v>0.25</v>
      </c>
      <c r="C23" s="231">
        <v>13.6</v>
      </c>
      <c r="D23" s="231">
        <v>12.81</v>
      </c>
      <c r="E23" s="231">
        <v>13.57</v>
      </c>
      <c r="F23" s="231">
        <v>13</v>
      </c>
      <c r="G23" s="231">
        <v>13.57</v>
      </c>
      <c r="H23" s="231">
        <v>13.1</v>
      </c>
      <c r="I23" s="231">
        <v>13.31</v>
      </c>
      <c r="J23" s="231">
        <v>13.02</v>
      </c>
      <c r="K23" s="231">
        <v>13.05</v>
      </c>
      <c r="L23" s="231">
        <v>13.55</v>
      </c>
      <c r="M23" s="231">
        <v>13.49</v>
      </c>
      <c r="N23" s="231">
        <v>13.44</v>
      </c>
      <c r="O23" s="231">
        <v>13.23</v>
      </c>
      <c r="P23" s="231">
        <v>13.41</v>
      </c>
      <c r="Q23" s="231">
        <v>13.02</v>
      </c>
      <c r="R23" s="231">
        <v>14.04</v>
      </c>
      <c r="S23" s="231">
        <v>13.52</v>
      </c>
      <c r="T23" s="231">
        <v>14.23</v>
      </c>
      <c r="U23" s="231">
        <v>13.94</v>
      </c>
      <c r="V23" s="231">
        <v>8.6999999999999993</v>
      </c>
      <c r="W23" s="231">
        <v>8.59</v>
      </c>
      <c r="X23" s="231">
        <v>8.86</v>
      </c>
      <c r="Y23" s="231">
        <v>8.83</v>
      </c>
      <c r="Z23" s="231">
        <v>9.35</v>
      </c>
      <c r="AA23" s="231">
        <v>8.59</v>
      </c>
      <c r="AB23" s="231">
        <v>9.1199999999999992</v>
      </c>
      <c r="AC23" s="231">
        <v>8.86</v>
      </c>
      <c r="AD23" s="231">
        <v>8.8800000000000008</v>
      </c>
      <c r="AE23" s="231">
        <v>9.14</v>
      </c>
      <c r="AF23" s="231">
        <v>9.8000000000000007</v>
      </c>
      <c r="AG23" s="231">
        <v>9.2200000000000006</v>
      </c>
    </row>
    <row r="24" spans="2:69" s="232" customFormat="1" x14ac:dyDescent="0.25">
      <c r="B24" s="230">
        <v>0.29166666666666669</v>
      </c>
      <c r="C24" s="231">
        <v>13.49</v>
      </c>
      <c r="D24" s="231">
        <v>13.39</v>
      </c>
      <c r="E24" s="231">
        <v>13.34</v>
      </c>
      <c r="F24" s="231">
        <v>13</v>
      </c>
      <c r="G24" s="231">
        <v>13.31</v>
      </c>
      <c r="H24" s="231">
        <v>13.15</v>
      </c>
      <c r="I24" s="231">
        <v>13.52</v>
      </c>
      <c r="J24" s="231">
        <v>13.31</v>
      </c>
      <c r="K24" s="231">
        <v>13.2</v>
      </c>
      <c r="L24" s="231">
        <v>13.94</v>
      </c>
      <c r="M24" s="231">
        <v>13.52</v>
      </c>
      <c r="N24" s="231">
        <v>14.1</v>
      </c>
      <c r="O24" s="231">
        <v>13.23</v>
      </c>
      <c r="P24" s="231">
        <v>13.31</v>
      </c>
      <c r="Q24" s="231">
        <v>13.31</v>
      </c>
      <c r="R24" s="231">
        <v>14.02</v>
      </c>
      <c r="S24" s="231">
        <v>13.96</v>
      </c>
      <c r="T24" s="231">
        <v>14.44</v>
      </c>
      <c r="U24" s="231">
        <v>13.83</v>
      </c>
      <c r="V24" s="231">
        <v>8.44</v>
      </c>
      <c r="W24" s="231">
        <v>8.8000000000000007</v>
      </c>
      <c r="X24" s="231">
        <v>8.5399999999999991</v>
      </c>
      <c r="Y24" s="231">
        <v>8.8800000000000008</v>
      </c>
      <c r="Z24" s="231">
        <v>20.36</v>
      </c>
      <c r="AA24" s="231">
        <v>8.86</v>
      </c>
      <c r="AB24" s="231">
        <v>8.86</v>
      </c>
      <c r="AC24" s="231">
        <v>9.2200000000000006</v>
      </c>
      <c r="AD24" s="231">
        <v>9.14</v>
      </c>
      <c r="AE24" s="231">
        <v>9.14</v>
      </c>
      <c r="AF24" s="231">
        <v>10.11</v>
      </c>
      <c r="AG24" s="231">
        <v>8.75</v>
      </c>
    </row>
    <row r="25" spans="2:69" s="232" customFormat="1" x14ac:dyDescent="0.25">
      <c r="B25" s="230">
        <v>0.33333333333333331</v>
      </c>
      <c r="C25" s="231">
        <v>13.2</v>
      </c>
      <c r="D25" s="231">
        <v>13.31</v>
      </c>
      <c r="E25" s="231">
        <v>13.13</v>
      </c>
      <c r="F25" s="231">
        <v>12.86</v>
      </c>
      <c r="G25" s="231">
        <v>13.07</v>
      </c>
      <c r="H25" s="231">
        <v>13.18</v>
      </c>
      <c r="I25" s="231">
        <v>13.41</v>
      </c>
      <c r="J25" s="231">
        <v>13.1</v>
      </c>
      <c r="K25" s="231">
        <v>13.41</v>
      </c>
      <c r="L25" s="231">
        <v>13.62</v>
      </c>
      <c r="M25" s="231">
        <v>13.83</v>
      </c>
      <c r="N25" s="231">
        <v>14.23</v>
      </c>
      <c r="O25" s="231">
        <v>13.02</v>
      </c>
      <c r="P25" s="231">
        <v>13.55</v>
      </c>
      <c r="Q25" s="231">
        <v>13.26</v>
      </c>
      <c r="R25" s="231">
        <v>13.47</v>
      </c>
      <c r="S25" s="231">
        <v>13.49</v>
      </c>
      <c r="T25" s="231">
        <v>13.94</v>
      </c>
      <c r="U25" s="231">
        <v>14.1</v>
      </c>
      <c r="V25" s="231">
        <v>8.5399999999999991</v>
      </c>
      <c r="W25" s="231">
        <v>8.6199999999999992</v>
      </c>
      <c r="X25" s="231">
        <v>8.7200000000000006</v>
      </c>
      <c r="Y25" s="231">
        <v>8.86</v>
      </c>
      <c r="Z25" s="231">
        <v>13.62</v>
      </c>
      <c r="AA25" s="231">
        <v>8.7200000000000006</v>
      </c>
      <c r="AB25" s="231">
        <v>8.93</v>
      </c>
      <c r="AC25" s="231">
        <v>8.91</v>
      </c>
      <c r="AD25" s="231">
        <v>9.0399999999999991</v>
      </c>
      <c r="AE25" s="231">
        <v>9.01</v>
      </c>
      <c r="AF25" s="231">
        <v>10.95</v>
      </c>
      <c r="AG25" s="231">
        <v>8.86</v>
      </c>
    </row>
    <row r="26" spans="2:69" s="232" customFormat="1" x14ac:dyDescent="0.25">
      <c r="B26" s="230">
        <v>0.375</v>
      </c>
      <c r="C26" s="231">
        <v>13.68</v>
      </c>
      <c r="D26" s="231">
        <v>13.2</v>
      </c>
      <c r="E26" s="231">
        <v>13.31</v>
      </c>
      <c r="F26" s="231">
        <v>12.97</v>
      </c>
      <c r="G26" s="231">
        <v>13.05</v>
      </c>
      <c r="H26" s="231">
        <v>13.13</v>
      </c>
      <c r="I26" s="231">
        <v>13.1</v>
      </c>
      <c r="J26" s="231">
        <v>13.18</v>
      </c>
      <c r="K26" s="231">
        <v>13.18</v>
      </c>
      <c r="L26" s="231">
        <v>13.49</v>
      </c>
      <c r="M26" s="231">
        <v>13.57</v>
      </c>
      <c r="N26" s="231">
        <v>13.96</v>
      </c>
      <c r="O26" s="231">
        <v>13.28</v>
      </c>
      <c r="P26" s="231">
        <v>13.41</v>
      </c>
      <c r="Q26" s="231">
        <v>13.28</v>
      </c>
      <c r="R26" s="231">
        <v>13.26</v>
      </c>
      <c r="S26" s="231">
        <v>13.39</v>
      </c>
      <c r="T26" s="231">
        <v>13.36</v>
      </c>
      <c r="U26" s="231">
        <v>13.23</v>
      </c>
      <c r="V26" s="231">
        <v>8.59</v>
      </c>
      <c r="W26" s="231">
        <v>8.99</v>
      </c>
      <c r="X26" s="231">
        <v>8.86</v>
      </c>
      <c r="Y26" s="231">
        <v>8.7200000000000006</v>
      </c>
      <c r="Z26" s="231">
        <v>10.09</v>
      </c>
      <c r="AA26" s="231">
        <v>8.9600000000000009</v>
      </c>
      <c r="AB26" s="231">
        <v>8.99</v>
      </c>
      <c r="AC26" s="231">
        <v>9.09</v>
      </c>
      <c r="AD26" s="231">
        <v>9.01</v>
      </c>
      <c r="AE26" s="231">
        <v>9.0399999999999991</v>
      </c>
      <c r="AF26" s="231">
        <v>9.7200000000000006</v>
      </c>
      <c r="AG26" s="231">
        <v>8.83</v>
      </c>
    </row>
    <row r="27" spans="2:69" s="232" customFormat="1" x14ac:dyDescent="0.25">
      <c r="B27" s="230">
        <v>0.41666666666666669</v>
      </c>
      <c r="C27" s="231">
        <v>13.18</v>
      </c>
      <c r="D27" s="231">
        <v>13.05</v>
      </c>
      <c r="E27" s="231">
        <v>13.02</v>
      </c>
      <c r="F27" s="231">
        <v>12.81</v>
      </c>
      <c r="G27" s="231">
        <v>13.31</v>
      </c>
      <c r="H27" s="231">
        <v>13.18</v>
      </c>
      <c r="I27" s="231">
        <v>13.15</v>
      </c>
      <c r="J27" s="231">
        <v>13.41</v>
      </c>
      <c r="K27" s="231">
        <v>13.34</v>
      </c>
      <c r="L27" s="231">
        <v>13.26</v>
      </c>
      <c r="M27" s="231">
        <v>13.34</v>
      </c>
      <c r="N27" s="231">
        <v>13.62</v>
      </c>
      <c r="O27" s="231">
        <v>13.2</v>
      </c>
      <c r="P27" s="231">
        <v>13.26</v>
      </c>
      <c r="Q27" s="231">
        <v>13.47</v>
      </c>
      <c r="R27" s="231">
        <v>13.41</v>
      </c>
      <c r="S27" s="231">
        <v>13.31</v>
      </c>
      <c r="T27" s="231">
        <v>13.44</v>
      </c>
      <c r="U27" s="231">
        <v>13.41</v>
      </c>
      <c r="V27" s="231">
        <v>8.86</v>
      </c>
      <c r="W27" s="231">
        <v>8.8000000000000007</v>
      </c>
      <c r="X27" s="231">
        <v>8.75</v>
      </c>
      <c r="Y27" s="231">
        <v>8.9600000000000009</v>
      </c>
      <c r="Z27" s="231">
        <v>9.3000000000000007</v>
      </c>
      <c r="AA27" s="231">
        <v>9.1199999999999992</v>
      </c>
      <c r="AB27" s="231">
        <v>8.7799999999999994</v>
      </c>
      <c r="AC27" s="231">
        <v>8.91</v>
      </c>
      <c r="AD27" s="231">
        <v>9.14</v>
      </c>
      <c r="AE27" s="231">
        <v>8.9600000000000009</v>
      </c>
      <c r="AF27" s="231">
        <v>10.56</v>
      </c>
      <c r="AG27" s="231">
        <v>8.9600000000000009</v>
      </c>
    </row>
    <row r="28" spans="2:69" s="232" customFormat="1" x14ac:dyDescent="0.25">
      <c r="B28" s="230">
        <v>0.45833333333333331</v>
      </c>
      <c r="C28" s="231">
        <v>13.31</v>
      </c>
      <c r="D28" s="231">
        <v>12.86</v>
      </c>
      <c r="E28" s="231">
        <v>13.05</v>
      </c>
      <c r="F28" s="231">
        <v>13</v>
      </c>
      <c r="G28" s="231">
        <v>13.34</v>
      </c>
      <c r="H28" s="231">
        <v>13.47</v>
      </c>
      <c r="I28" s="231">
        <v>13.02</v>
      </c>
      <c r="J28" s="231">
        <v>13.2</v>
      </c>
      <c r="K28" s="231">
        <v>13.57</v>
      </c>
      <c r="L28" s="231">
        <v>13.31</v>
      </c>
      <c r="M28" s="231">
        <v>13.68</v>
      </c>
      <c r="N28" s="231">
        <v>13.6</v>
      </c>
      <c r="O28" s="231">
        <v>13.34</v>
      </c>
      <c r="P28" s="231">
        <v>13.34</v>
      </c>
      <c r="Q28" s="231">
        <v>13.44</v>
      </c>
      <c r="R28" s="231">
        <v>13.47</v>
      </c>
      <c r="S28" s="231">
        <v>13.36</v>
      </c>
      <c r="T28" s="231">
        <v>13.36</v>
      </c>
      <c r="U28" s="231" t="s">
        <v>252</v>
      </c>
      <c r="V28" s="231">
        <v>8.59</v>
      </c>
      <c r="W28" s="231">
        <v>9.0399999999999991</v>
      </c>
      <c r="X28" s="231">
        <v>8.65</v>
      </c>
      <c r="Y28" s="231">
        <v>8.75</v>
      </c>
      <c r="Z28" s="231">
        <v>9.1199999999999992</v>
      </c>
      <c r="AA28" s="231">
        <v>9.25</v>
      </c>
      <c r="AB28" s="231">
        <v>9.1999999999999993</v>
      </c>
      <c r="AC28" s="231">
        <v>9.33</v>
      </c>
      <c r="AD28" s="231">
        <v>8.91</v>
      </c>
      <c r="AE28" s="231">
        <v>9.1199999999999992</v>
      </c>
      <c r="AF28" s="231">
        <v>10.4</v>
      </c>
      <c r="AG28" s="231">
        <v>9.01</v>
      </c>
    </row>
    <row r="29" spans="2:69" s="232" customFormat="1" x14ac:dyDescent="0.25">
      <c r="B29" s="230">
        <v>0.5</v>
      </c>
      <c r="C29" s="231">
        <v>13.05</v>
      </c>
      <c r="D29" s="231">
        <v>13.07</v>
      </c>
      <c r="E29" s="231">
        <v>12.97</v>
      </c>
      <c r="F29" s="231">
        <v>13.13</v>
      </c>
      <c r="G29" s="231">
        <v>13.18</v>
      </c>
      <c r="H29" s="231">
        <v>13.52</v>
      </c>
      <c r="I29" s="231">
        <v>13.23</v>
      </c>
      <c r="J29" s="231">
        <v>13.18</v>
      </c>
      <c r="K29" s="231">
        <v>13.36</v>
      </c>
      <c r="L29" s="231">
        <v>13.26</v>
      </c>
      <c r="M29" s="231">
        <v>13.2</v>
      </c>
      <c r="N29" s="231">
        <v>13.41</v>
      </c>
      <c r="O29" s="231">
        <v>13.31</v>
      </c>
      <c r="P29" s="231">
        <v>13.23</v>
      </c>
      <c r="Q29" s="231">
        <v>13.55</v>
      </c>
      <c r="R29" s="231">
        <v>13.49</v>
      </c>
      <c r="S29" s="231">
        <v>13.31</v>
      </c>
      <c r="T29" s="231">
        <v>13.39</v>
      </c>
      <c r="U29" s="231" t="s">
        <v>252</v>
      </c>
      <c r="V29" s="231">
        <v>8.6199999999999992</v>
      </c>
      <c r="W29" s="231">
        <v>8.86</v>
      </c>
      <c r="X29" s="231">
        <v>8.67</v>
      </c>
      <c r="Y29" s="231">
        <v>9.14</v>
      </c>
      <c r="Z29" s="231">
        <v>9.2200000000000006</v>
      </c>
      <c r="AA29" s="231">
        <v>9.4600000000000009</v>
      </c>
      <c r="AB29" s="231">
        <v>9.17</v>
      </c>
      <c r="AC29" s="231">
        <v>9.43</v>
      </c>
      <c r="AD29" s="231">
        <v>8.8800000000000008</v>
      </c>
      <c r="AE29" s="231">
        <v>9.1199999999999992</v>
      </c>
      <c r="AF29" s="231">
        <v>9.59</v>
      </c>
      <c r="AG29" s="231">
        <v>8.6999999999999993</v>
      </c>
    </row>
    <row r="30" spans="2:69" s="232" customFormat="1" x14ac:dyDescent="0.25">
      <c r="B30" s="230">
        <v>0.54166666666666663</v>
      </c>
      <c r="C30" s="231">
        <v>13.31</v>
      </c>
      <c r="D30" s="231">
        <v>12.71</v>
      </c>
      <c r="E30" s="231">
        <v>13.05</v>
      </c>
      <c r="F30" s="231">
        <v>13.34</v>
      </c>
      <c r="G30" s="231">
        <v>13.18</v>
      </c>
      <c r="H30" s="231">
        <v>13.31</v>
      </c>
      <c r="I30" s="231">
        <v>13.2</v>
      </c>
      <c r="J30" s="231">
        <v>13.55</v>
      </c>
      <c r="K30" s="231">
        <v>13.68</v>
      </c>
      <c r="L30" s="231">
        <v>12.97</v>
      </c>
      <c r="M30" s="231">
        <v>13.31</v>
      </c>
      <c r="N30" s="231">
        <v>13.6</v>
      </c>
      <c r="O30" s="231">
        <v>13.34</v>
      </c>
      <c r="P30" s="231">
        <v>13.41</v>
      </c>
      <c r="Q30" s="231">
        <v>13.15</v>
      </c>
      <c r="R30" s="231">
        <v>13.41</v>
      </c>
      <c r="S30" s="231">
        <v>13.31</v>
      </c>
      <c r="T30" s="231">
        <v>13.31</v>
      </c>
      <c r="U30" s="231" t="s">
        <v>241</v>
      </c>
      <c r="V30" s="231">
        <v>8.86</v>
      </c>
      <c r="W30" s="231">
        <v>8.86</v>
      </c>
      <c r="X30" s="231">
        <v>8.93</v>
      </c>
      <c r="Y30" s="231">
        <v>8.8000000000000007</v>
      </c>
      <c r="Z30" s="231">
        <v>8.93</v>
      </c>
      <c r="AA30" s="231">
        <v>9.1999999999999993</v>
      </c>
      <c r="AB30" s="231">
        <v>9.0399999999999991</v>
      </c>
      <c r="AC30" s="231">
        <v>9.33</v>
      </c>
      <c r="AD30" s="231">
        <v>9.07</v>
      </c>
      <c r="AE30" s="231">
        <v>8.8800000000000008</v>
      </c>
      <c r="AF30" s="231">
        <v>9.14</v>
      </c>
      <c r="AG30" s="231">
        <v>9.1199999999999992</v>
      </c>
    </row>
    <row r="31" spans="2:69" s="232" customFormat="1" x14ac:dyDescent="0.25">
      <c r="B31" s="230">
        <v>0.58333333333333337</v>
      </c>
      <c r="C31" s="231">
        <v>12.97</v>
      </c>
      <c r="D31" s="231">
        <v>12.76</v>
      </c>
      <c r="E31" s="231">
        <v>12.89</v>
      </c>
      <c r="F31" s="231">
        <v>13.26</v>
      </c>
      <c r="G31" s="231">
        <v>13.05</v>
      </c>
      <c r="H31" s="231">
        <v>13.41</v>
      </c>
      <c r="I31" s="231">
        <v>13.07</v>
      </c>
      <c r="J31" s="231">
        <v>13.2</v>
      </c>
      <c r="K31" s="231">
        <v>13.31</v>
      </c>
      <c r="L31" s="231">
        <v>13.41</v>
      </c>
      <c r="M31" s="231">
        <v>13.52</v>
      </c>
      <c r="N31" s="231">
        <v>13.49</v>
      </c>
      <c r="O31" s="231">
        <v>13.02</v>
      </c>
      <c r="P31" s="231">
        <v>13.41</v>
      </c>
      <c r="Q31" s="231">
        <v>13.31</v>
      </c>
      <c r="R31" s="231">
        <v>13.34</v>
      </c>
      <c r="S31" s="231">
        <v>13.52</v>
      </c>
      <c r="T31" s="231">
        <v>13.41</v>
      </c>
      <c r="U31" s="231">
        <v>8.65</v>
      </c>
      <c r="V31" s="231">
        <v>8.75</v>
      </c>
      <c r="W31" s="231">
        <v>8.93</v>
      </c>
      <c r="X31" s="231">
        <v>8.7200000000000006</v>
      </c>
      <c r="Y31" s="231">
        <v>8.6199999999999992</v>
      </c>
      <c r="Z31" s="231">
        <v>8.83</v>
      </c>
      <c r="AA31" s="231">
        <v>9.3000000000000007</v>
      </c>
      <c r="AB31" s="231">
        <v>9.1199999999999992</v>
      </c>
      <c r="AC31" s="231">
        <v>9.25</v>
      </c>
      <c r="AD31" s="231">
        <v>8.99</v>
      </c>
      <c r="AE31" s="231">
        <v>9.07</v>
      </c>
      <c r="AF31" s="231">
        <v>9.1199999999999992</v>
      </c>
      <c r="AG31" s="231">
        <v>9.01</v>
      </c>
    </row>
    <row r="32" spans="2:69" s="232" customFormat="1" x14ac:dyDescent="0.25">
      <c r="B32" s="230">
        <v>0.625</v>
      </c>
      <c r="C32" s="231">
        <v>13.13</v>
      </c>
      <c r="D32" s="231">
        <v>12.76</v>
      </c>
      <c r="E32" s="231">
        <v>12.94</v>
      </c>
      <c r="F32" s="231">
        <v>13.05</v>
      </c>
      <c r="G32" s="231">
        <v>13.05</v>
      </c>
      <c r="H32" s="231">
        <v>13.31</v>
      </c>
      <c r="I32" s="231">
        <v>13.18</v>
      </c>
      <c r="J32" s="231">
        <v>12.94</v>
      </c>
      <c r="K32" s="231">
        <v>13.57</v>
      </c>
      <c r="L32" s="231">
        <v>13.52</v>
      </c>
      <c r="M32" s="231">
        <v>13.49</v>
      </c>
      <c r="N32" s="231">
        <v>13.39</v>
      </c>
      <c r="O32" s="231">
        <v>13.57</v>
      </c>
      <c r="P32" s="231">
        <v>13.62</v>
      </c>
      <c r="Q32" s="231">
        <v>13.23</v>
      </c>
      <c r="R32" s="231">
        <v>13.73</v>
      </c>
      <c r="S32" s="231">
        <v>13.28</v>
      </c>
      <c r="T32" s="231">
        <v>13.39</v>
      </c>
      <c r="U32" s="231">
        <v>8.6999999999999993</v>
      </c>
      <c r="V32" s="231">
        <v>8.91</v>
      </c>
      <c r="W32" s="231">
        <v>9.09</v>
      </c>
      <c r="X32" s="231">
        <v>8.9600000000000009</v>
      </c>
      <c r="Y32" s="231">
        <v>8.7200000000000006</v>
      </c>
      <c r="Z32" s="231">
        <v>8.8800000000000008</v>
      </c>
      <c r="AA32" s="231">
        <v>9.3800000000000008</v>
      </c>
      <c r="AB32" s="231">
        <v>8.86</v>
      </c>
      <c r="AC32" s="231">
        <v>8.93</v>
      </c>
      <c r="AD32" s="231">
        <v>9.09</v>
      </c>
      <c r="AE32" s="231">
        <v>8.8800000000000008</v>
      </c>
      <c r="AF32" s="231">
        <v>9.1199999999999992</v>
      </c>
      <c r="AG32" s="231">
        <v>9.33</v>
      </c>
    </row>
    <row r="33" spans="2:36" s="232" customFormat="1" x14ac:dyDescent="0.25">
      <c r="B33" s="230">
        <v>0.66666666666666663</v>
      </c>
      <c r="C33" s="231">
        <v>12.81</v>
      </c>
      <c r="D33" s="231">
        <v>12.81</v>
      </c>
      <c r="E33" s="231">
        <v>13.05</v>
      </c>
      <c r="F33" s="231">
        <v>13.02</v>
      </c>
      <c r="G33" s="231">
        <v>13.13</v>
      </c>
      <c r="H33" s="231">
        <v>12.79</v>
      </c>
      <c r="I33" s="231">
        <v>13.31</v>
      </c>
      <c r="J33" s="231">
        <v>13.18</v>
      </c>
      <c r="K33" s="231">
        <v>13.6</v>
      </c>
      <c r="L33" s="231">
        <v>13.31</v>
      </c>
      <c r="M33" s="231">
        <v>13.44</v>
      </c>
      <c r="N33" s="231">
        <v>13.41</v>
      </c>
      <c r="O33" s="231">
        <v>13.34</v>
      </c>
      <c r="P33" s="231">
        <v>13.44</v>
      </c>
      <c r="Q33" s="231">
        <v>13.57</v>
      </c>
      <c r="R33" s="231">
        <v>13.68</v>
      </c>
      <c r="S33" s="231">
        <v>13.41</v>
      </c>
      <c r="T33" s="231">
        <v>13.41</v>
      </c>
      <c r="U33" s="231">
        <v>8.7200000000000006</v>
      </c>
      <c r="V33" s="231">
        <v>8.86</v>
      </c>
      <c r="W33" s="231">
        <v>9.2200000000000006</v>
      </c>
      <c r="X33" s="231">
        <v>8.93</v>
      </c>
      <c r="Y33" s="231">
        <v>8.8000000000000007</v>
      </c>
      <c r="Z33" s="231">
        <v>9.27</v>
      </c>
      <c r="AA33" s="231">
        <v>9.1999999999999993</v>
      </c>
      <c r="AB33" s="231">
        <v>8.75</v>
      </c>
      <c r="AC33" s="231">
        <v>9.01</v>
      </c>
      <c r="AD33" s="231">
        <v>8.86</v>
      </c>
      <c r="AE33" s="231">
        <v>8.91</v>
      </c>
      <c r="AF33" s="231">
        <v>9.01</v>
      </c>
      <c r="AG33" s="231">
        <v>9.1199999999999992</v>
      </c>
    </row>
    <row r="34" spans="2:36" s="232" customFormat="1" x14ac:dyDescent="0.25">
      <c r="B34" s="230">
        <v>0.70833333333333337</v>
      </c>
      <c r="C34" s="231">
        <v>12.89</v>
      </c>
      <c r="D34" s="231">
        <v>12.63</v>
      </c>
      <c r="E34" s="231">
        <v>13.1</v>
      </c>
      <c r="F34" s="231">
        <v>13.34</v>
      </c>
      <c r="G34" s="231">
        <v>13.18</v>
      </c>
      <c r="H34" s="231">
        <v>13.1</v>
      </c>
      <c r="I34" s="231">
        <v>13.05</v>
      </c>
      <c r="J34" s="231">
        <v>12.86</v>
      </c>
      <c r="K34" s="231">
        <v>13.2</v>
      </c>
      <c r="L34" s="231">
        <v>13.31</v>
      </c>
      <c r="M34" s="231">
        <v>13.2</v>
      </c>
      <c r="N34" s="231">
        <v>13.28</v>
      </c>
      <c r="O34" s="231">
        <v>13.62</v>
      </c>
      <c r="P34" s="231">
        <v>13.2</v>
      </c>
      <c r="Q34" s="231">
        <v>13.52</v>
      </c>
      <c r="R34" s="231">
        <v>13.39</v>
      </c>
      <c r="S34" s="231">
        <v>13.31</v>
      </c>
      <c r="T34" s="231">
        <v>13.41</v>
      </c>
      <c r="U34" s="231">
        <v>8.75</v>
      </c>
      <c r="V34" s="231">
        <v>8.83</v>
      </c>
      <c r="W34" s="231">
        <v>8.7200000000000006</v>
      </c>
      <c r="X34" s="231">
        <v>8.75</v>
      </c>
      <c r="Y34" s="231">
        <v>8.7200000000000006</v>
      </c>
      <c r="Z34" s="231">
        <v>8.99</v>
      </c>
      <c r="AA34" s="231">
        <v>8.86</v>
      </c>
      <c r="AB34" s="231">
        <v>8.99</v>
      </c>
      <c r="AC34" s="231">
        <v>8.99</v>
      </c>
      <c r="AD34" s="231">
        <v>8.9600000000000009</v>
      </c>
      <c r="AE34" s="231">
        <v>9.01</v>
      </c>
      <c r="AF34" s="231">
        <v>9.01</v>
      </c>
      <c r="AG34" s="231">
        <v>9.0399999999999991</v>
      </c>
    </row>
    <row r="35" spans="2:36" s="232" customFormat="1" x14ac:dyDescent="0.25">
      <c r="B35" s="230">
        <v>0.75</v>
      </c>
      <c r="C35" s="231">
        <v>12.92</v>
      </c>
      <c r="D35" s="231">
        <v>12.79</v>
      </c>
      <c r="E35" s="231">
        <v>20.170000000000002</v>
      </c>
      <c r="F35" s="231">
        <v>13.15</v>
      </c>
      <c r="G35" s="231">
        <v>12.89</v>
      </c>
      <c r="H35" s="231">
        <v>13.18</v>
      </c>
      <c r="I35" s="231">
        <v>13.81</v>
      </c>
      <c r="J35" s="231">
        <v>13.13</v>
      </c>
      <c r="K35" s="231">
        <v>13.41</v>
      </c>
      <c r="L35" s="231">
        <v>13.34</v>
      </c>
      <c r="M35" s="231">
        <v>13.55</v>
      </c>
      <c r="N35" s="231">
        <v>13.31</v>
      </c>
      <c r="O35" s="231">
        <v>13.57</v>
      </c>
      <c r="P35" s="231">
        <v>13.55</v>
      </c>
      <c r="Q35" s="231">
        <v>13.65</v>
      </c>
      <c r="R35" s="231">
        <v>13.44</v>
      </c>
      <c r="S35" s="231">
        <v>13.34</v>
      </c>
      <c r="T35" s="231">
        <v>13.57</v>
      </c>
      <c r="U35" s="231">
        <v>8.93</v>
      </c>
      <c r="V35" s="231">
        <v>8.7200000000000006</v>
      </c>
      <c r="W35" s="231">
        <v>9.1199999999999992</v>
      </c>
      <c r="X35" s="231">
        <v>8.8000000000000007</v>
      </c>
      <c r="Y35" s="231">
        <v>8.8000000000000007</v>
      </c>
      <c r="Z35" s="231">
        <v>8.9600000000000009</v>
      </c>
      <c r="AA35" s="231">
        <v>8.86</v>
      </c>
      <c r="AB35" s="231">
        <v>9.01</v>
      </c>
      <c r="AC35" s="231">
        <v>9.1199999999999992</v>
      </c>
      <c r="AD35" s="231">
        <v>8.93</v>
      </c>
      <c r="AE35" s="231">
        <v>9.0399999999999991</v>
      </c>
      <c r="AF35" s="231">
        <v>8.93</v>
      </c>
      <c r="AG35" s="231">
        <v>9.01</v>
      </c>
    </row>
    <row r="36" spans="2:36" s="232" customFormat="1" x14ac:dyDescent="0.25">
      <c r="B36" s="230">
        <v>0.79166666666666663</v>
      </c>
      <c r="C36" s="231">
        <v>12.89</v>
      </c>
      <c r="D36" s="231">
        <v>12.94</v>
      </c>
      <c r="E36" s="231">
        <v>13.34</v>
      </c>
      <c r="F36" s="231">
        <v>13.31</v>
      </c>
      <c r="G36" s="231">
        <v>13.26</v>
      </c>
      <c r="H36" s="231">
        <v>12.97</v>
      </c>
      <c r="I36" s="231">
        <v>13.39</v>
      </c>
      <c r="J36" s="231">
        <v>13.02</v>
      </c>
      <c r="K36" s="231">
        <v>13.57</v>
      </c>
      <c r="L36" s="231">
        <v>13.26</v>
      </c>
      <c r="M36" s="231">
        <v>13.41</v>
      </c>
      <c r="N36" s="231">
        <v>13.49</v>
      </c>
      <c r="O36" s="231">
        <v>13.52</v>
      </c>
      <c r="P36" s="231">
        <v>13.36</v>
      </c>
      <c r="Q36" s="231">
        <v>13.41</v>
      </c>
      <c r="R36" s="231">
        <v>13.39</v>
      </c>
      <c r="S36" s="231">
        <v>13.31</v>
      </c>
      <c r="T36" s="231">
        <v>13.39</v>
      </c>
      <c r="U36" s="231">
        <v>8.67</v>
      </c>
      <c r="V36" s="231">
        <v>8.7200000000000006</v>
      </c>
      <c r="W36" s="231">
        <v>9.4600000000000009</v>
      </c>
      <c r="X36" s="231">
        <v>9.77</v>
      </c>
      <c r="Y36" s="231">
        <v>8.8800000000000008</v>
      </c>
      <c r="Z36" s="231">
        <v>8.7200000000000006</v>
      </c>
      <c r="AA36" s="231">
        <v>8.8000000000000007</v>
      </c>
      <c r="AB36" s="231">
        <v>9.17</v>
      </c>
      <c r="AC36" s="231">
        <v>8.91</v>
      </c>
      <c r="AD36" s="231">
        <v>8.7200000000000006</v>
      </c>
      <c r="AE36" s="231">
        <v>8.91</v>
      </c>
      <c r="AF36" s="231">
        <v>8.8800000000000008</v>
      </c>
      <c r="AG36" s="231">
        <v>9.0399999999999991</v>
      </c>
    </row>
    <row r="37" spans="2:36" s="232" customFormat="1" x14ac:dyDescent="0.25">
      <c r="B37" s="230">
        <v>0.83333333333333337</v>
      </c>
      <c r="C37" s="231">
        <v>12.81</v>
      </c>
      <c r="D37" s="231">
        <v>12.94</v>
      </c>
      <c r="E37" s="231">
        <v>12.97</v>
      </c>
      <c r="F37" s="231">
        <v>13.15</v>
      </c>
      <c r="G37" s="231">
        <v>14.96</v>
      </c>
      <c r="H37" s="231">
        <v>13.28</v>
      </c>
      <c r="I37" s="231">
        <v>13.73</v>
      </c>
      <c r="J37" s="231">
        <v>13.18</v>
      </c>
      <c r="K37" s="231">
        <v>13.44</v>
      </c>
      <c r="L37" s="231">
        <v>13.39</v>
      </c>
      <c r="M37" s="231">
        <v>13.57</v>
      </c>
      <c r="N37" s="231">
        <v>13.47</v>
      </c>
      <c r="O37" s="231">
        <v>13.65</v>
      </c>
      <c r="P37" s="231">
        <v>13.47</v>
      </c>
      <c r="Q37" s="231">
        <v>13.55</v>
      </c>
      <c r="R37" s="231">
        <v>13.44</v>
      </c>
      <c r="S37" s="231">
        <v>13.7</v>
      </c>
      <c r="T37" s="231">
        <v>13.47</v>
      </c>
      <c r="U37" s="231">
        <v>8.67</v>
      </c>
      <c r="V37" s="231">
        <v>8.93</v>
      </c>
      <c r="W37" s="231">
        <v>9.17</v>
      </c>
      <c r="X37" s="231">
        <v>8.75</v>
      </c>
      <c r="Y37" s="231">
        <v>8.52</v>
      </c>
      <c r="Z37" s="231">
        <v>8.9600000000000009</v>
      </c>
      <c r="AA37" s="231">
        <v>8.93</v>
      </c>
      <c r="AB37" s="231">
        <v>8.93</v>
      </c>
      <c r="AC37" s="231">
        <v>8.86</v>
      </c>
      <c r="AD37" s="231">
        <v>9.01</v>
      </c>
      <c r="AE37" s="231">
        <v>9.17</v>
      </c>
      <c r="AF37" s="231">
        <v>8.83</v>
      </c>
      <c r="AG37" s="231">
        <v>9.25</v>
      </c>
    </row>
    <row r="38" spans="2:36" s="232" customFormat="1" x14ac:dyDescent="0.25">
      <c r="B38" s="230">
        <v>0.875</v>
      </c>
      <c r="C38" s="231">
        <v>12.86</v>
      </c>
      <c r="D38" s="231">
        <v>13.44</v>
      </c>
      <c r="E38" s="231">
        <v>12.81</v>
      </c>
      <c r="F38" s="231">
        <v>13.26</v>
      </c>
      <c r="G38" s="231">
        <v>13.05</v>
      </c>
      <c r="H38" s="231">
        <v>13.26</v>
      </c>
      <c r="I38" s="231">
        <v>13.31</v>
      </c>
      <c r="J38" s="231">
        <v>13.18</v>
      </c>
      <c r="K38" s="231">
        <v>13.18</v>
      </c>
      <c r="L38" s="231">
        <v>13.15</v>
      </c>
      <c r="M38" s="231">
        <v>13.47</v>
      </c>
      <c r="N38" s="231">
        <v>13.23</v>
      </c>
      <c r="O38" s="231">
        <v>13.34</v>
      </c>
      <c r="P38" s="231">
        <v>13.44</v>
      </c>
      <c r="Q38" s="231">
        <v>13.36</v>
      </c>
      <c r="R38" s="231">
        <v>13.31</v>
      </c>
      <c r="S38" s="231">
        <v>13.31</v>
      </c>
      <c r="T38" s="231">
        <v>13.41</v>
      </c>
      <c r="U38" s="231">
        <v>9.01</v>
      </c>
      <c r="V38" s="231">
        <v>8.7200000000000006</v>
      </c>
      <c r="W38" s="231">
        <v>9.14</v>
      </c>
      <c r="X38" s="231">
        <v>8.86</v>
      </c>
      <c r="Y38" s="231">
        <v>8.67</v>
      </c>
      <c r="Z38" s="231">
        <v>8.7200000000000006</v>
      </c>
      <c r="AA38" s="231">
        <v>9.07</v>
      </c>
      <c r="AB38" s="231">
        <v>8.86</v>
      </c>
      <c r="AC38" s="231">
        <v>8.93</v>
      </c>
      <c r="AD38" s="231">
        <v>8.86</v>
      </c>
      <c r="AE38" s="231">
        <v>9.1199999999999992</v>
      </c>
      <c r="AF38" s="231">
        <v>8.7799999999999994</v>
      </c>
      <c r="AG38" s="231">
        <v>8.7200000000000006</v>
      </c>
    </row>
    <row r="39" spans="2:36" s="232" customFormat="1" x14ac:dyDescent="0.25">
      <c r="B39" s="230">
        <v>0.91666666666666663</v>
      </c>
      <c r="C39" s="231">
        <v>12.92</v>
      </c>
      <c r="D39" s="231">
        <v>13.36</v>
      </c>
      <c r="E39" s="231">
        <v>13.05</v>
      </c>
      <c r="F39" s="231">
        <v>13.34</v>
      </c>
      <c r="G39" s="231">
        <v>13.1</v>
      </c>
      <c r="H39" s="231">
        <v>13.02</v>
      </c>
      <c r="I39" s="231">
        <v>13.18</v>
      </c>
      <c r="J39" s="231">
        <v>13.1</v>
      </c>
      <c r="K39" s="231">
        <v>13.6</v>
      </c>
      <c r="L39" s="231">
        <v>13.18</v>
      </c>
      <c r="M39" s="231">
        <v>13</v>
      </c>
      <c r="N39" s="231">
        <v>13.39</v>
      </c>
      <c r="O39" s="231">
        <v>13.28</v>
      </c>
      <c r="P39" s="231">
        <v>13.39</v>
      </c>
      <c r="Q39" s="231">
        <v>13.68</v>
      </c>
      <c r="R39" s="231">
        <v>13.34</v>
      </c>
      <c r="S39" s="231">
        <v>13.31</v>
      </c>
      <c r="T39" s="231">
        <v>13.18</v>
      </c>
      <c r="U39" s="231">
        <v>8.75</v>
      </c>
      <c r="V39" s="231">
        <v>8.5399999999999991</v>
      </c>
      <c r="W39" s="231">
        <v>8.86</v>
      </c>
      <c r="X39" s="231">
        <v>9.09</v>
      </c>
      <c r="Y39" s="231">
        <v>8.8000000000000007</v>
      </c>
      <c r="Z39" s="231">
        <v>8.83</v>
      </c>
      <c r="AA39" s="231">
        <v>8.86</v>
      </c>
      <c r="AB39" s="231">
        <v>8.7200000000000006</v>
      </c>
      <c r="AC39" s="231">
        <v>9.09</v>
      </c>
      <c r="AD39" s="231">
        <v>9.1199999999999992</v>
      </c>
      <c r="AE39" s="231">
        <v>8.86</v>
      </c>
      <c r="AF39" s="231">
        <v>8.67</v>
      </c>
      <c r="AG39" s="231">
        <v>8.8000000000000007</v>
      </c>
    </row>
    <row r="40" spans="2:36" s="232" customFormat="1" x14ac:dyDescent="0.25">
      <c r="B40" s="230">
        <v>0.95833333333333337</v>
      </c>
      <c r="C40" s="231">
        <v>13.89</v>
      </c>
      <c r="D40" s="231">
        <v>13.05</v>
      </c>
      <c r="E40" s="231">
        <v>13.31</v>
      </c>
      <c r="F40" s="231">
        <v>13.2</v>
      </c>
      <c r="G40" s="231">
        <v>13.07</v>
      </c>
      <c r="H40" s="231">
        <v>13.2</v>
      </c>
      <c r="I40" s="231">
        <v>13.18</v>
      </c>
      <c r="J40" s="231">
        <v>13.31</v>
      </c>
      <c r="K40" s="231">
        <v>13.57</v>
      </c>
      <c r="L40" s="231">
        <v>13.34</v>
      </c>
      <c r="M40" s="231">
        <v>13.15</v>
      </c>
      <c r="N40" s="231">
        <v>13.1</v>
      </c>
      <c r="O40" s="231">
        <v>13.31</v>
      </c>
      <c r="P40" s="231">
        <v>13.31</v>
      </c>
      <c r="Q40" s="231">
        <v>13.47</v>
      </c>
      <c r="R40" s="231">
        <v>13.39</v>
      </c>
      <c r="S40" s="231">
        <v>13.23</v>
      </c>
      <c r="T40" s="231">
        <v>13.31</v>
      </c>
      <c r="U40" s="231">
        <v>8.59</v>
      </c>
      <c r="V40" s="231">
        <v>8.59</v>
      </c>
      <c r="W40" s="231">
        <v>8.6999999999999993</v>
      </c>
      <c r="X40" s="231">
        <v>9.17</v>
      </c>
      <c r="Y40" s="231">
        <v>9.01</v>
      </c>
      <c r="Z40" s="231">
        <v>8.9600000000000009</v>
      </c>
      <c r="AA40" s="231">
        <v>8.83</v>
      </c>
      <c r="AB40" s="231">
        <v>8.9600000000000009</v>
      </c>
      <c r="AC40" s="231">
        <v>8.83</v>
      </c>
      <c r="AD40" s="231">
        <v>8.6999999999999993</v>
      </c>
      <c r="AE40" s="231">
        <v>9.43</v>
      </c>
      <c r="AF40" s="231">
        <v>8.86</v>
      </c>
      <c r="AG40" s="231">
        <v>8.7200000000000006</v>
      </c>
    </row>
    <row r="41" spans="2:36" s="233" customFormat="1" ht="33" customHeight="1" x14ac:dyDescent="0.3">
      <c r="B41" s="228" t="s">
        <v>52</v>
      </c>
      <c r="C41" s="234">
        <v>13.2</v>
      </c>
      <c r="D41" s="234">
        <v>13.1</v>
      </c>
      <c r="E41" s="234">
        <v>13.4</v>
      </c>
      <c r="F41" s="234">
        <v>13.1</v>
      </c>
      <c r="G41" s="234">
        <v>13.3</v>
      </c>
      <c r="H41" s="234">
        <v>13.2</v>
      </c>
      <c r="I41" s="234">
        <v>13.2</v>
      </c>
      <c r="J41" s="234">
        <v>13.2</v>
      </c>
      <c r="K41" s="234">
        <v>13.3</v>
      </c>
      <c r="L41" s="234">
        <v>13.4</v>
      </c>
      <c r="M41" s="234">
        <v>13.4</v>
      </c>
      <c r="N41" s="234">
        <v>13.5</v>
      </c>
      <c r="O41" s="234">
        <v>13.3</v>
      </c>
      <c r="P41" s="234">
        <v>13.5</v>
      </c>
      <c r="Q41" s="234">
        <v>13.4</v>
      </c>
      <c r="R41" s="234">
        <v>13.5</v>
      </c>
      <c r="S41" s="234">
        <v>13.4</v>
      </c>
      <c r="T41" s="234">
        <v>13.5</v>
      </c>
      <c r="U41" s="234">
        <v>11.3</v>
      </c>
      <c r="V41" s="234">
        <v>8.6999999999999993</v>
      </c>
      <c r="W41" s="234">
        <v>8.9</v>
      </c>
      <c r="X41" s="234">
        <v>8.9</v>
      </c>
      <c r="Y41" s="234">
        <v>8.8000000000000007</v>
      </c>
      <c r="Z41" s="234">
        <v>9.8000000000000007</v>
      </c>
      <c r="AA41" s="234">
        <v>8.9</v>
      </c>
      <c r="AB41" s="234">
        <v>8.9</v>
      </c>
      <c r="AC41" s="234">
        <v>9.1</v>
      </c>
      <c r="AD41" s="234">
        <v>8.9</v>
      </c>
      <c r="AE41" s="234">
        <v>9</v>
      </c>
      <c r="AF41" s="234">
        <v>9.3000000000000007</v>
      </c>
      <c r="AG41" s="234">
        <v>8.9</v>
      </c>
      <c r="AH41" s="52"/>
      <c r="AI41" s="52"/>
      <c r="AJ41" s="52"/>
    </row>
    <row r="42" spans="2:36" s="233" customFormat="1" ht="27" customHeight="1" x14ac:dyDescent="0.3">
      <c r="B42" s="235" t="s">
        <v>46</v>
      </c>
      <c r="C42" s="298" t="s">
        <v>47</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row>
    <row r="43" spans="2:36" hidden="1" x14ac:dyDescent="0.3">
      <c r="B43" s="236"/>
      <c r="C43" s="293" t="s">
        <v>237</v>
      </c>
      <c r="D43" s="294"/>
      <c r="E43" s="294"/>
      <c r="F43" s="294"/>
      <c r="G43" s="294"/>
      <c r="H43" s="294"/>
      <c r="I43" s="294"/>
      <c r="J43" s="295"/>
      <c r="K43"/>
      <c r="L43"/>
      <c r="M43"/>
      <c r="N43"/>
    </row>
    <row r="44" spans="2:36" x14ac:dyDescent="0.3">
      <c r="B44" s="237" t="s">
        <v>253</v>
      </c>
    </row>
    <row r="45" spans="2:36" ht="12" customHeight="1" x14ac:dyDescent="0.3">
      <c r="B45" s="237" t="s">
        <v>239</v>
      </c>
    </row>
    <row r="46" spans="2:36" x14ac:dyDescent="0.3">
      <c r="B46" s="237"/>
    </row>
    <row r="47" spans="2:36" ht="14.4" x14ac:dyDescent="0.3">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row>
    <row r="48" spans="2:36" customFormat="1" ht="13.2" x14ac:dyDescent="0.25"/>
    <row r="49" spans="2:35" x14ac:dyDescent="0.3">
      <c r="B49"/>
      <c r="C49"/>
      <c r="D49"/>
      <c r="E49"/>
      <c r="F49"/>
      <c r="G49"/>
      <c r="H49"/>
      <c r="I49"/>
      <c r="J49"/>
      <c r="K49"/>
      <c r="L49"/>
      <c r="M49"/>
      <c r="N49"/>
      <c r="O49"/>
      <c r="P49"/>
      <c r="Q49"/>
      <c r="R49"/>
      <c r="S49"/>
      <c r="T49"/>
      <c r="U49"/>
      <c r="V49"/>
      <c r="W49"/>
      <c r="X49"/>
      <c r="Y49"/>
      <c r="Z49"/>
      <c r="AA49"/>
      <c r="AB49"/>
      <c r="AC49"/>
      <c r="AD49"/>
      <c r="AE49"/>
      <c r="AF49"/>
      <c r="AG49"/>
    </row>
    <row r="50" spans="2:35" x14ac:dyDescent="0.3">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row>
    <row r="51" spans="2:35" x14ac:dyDescent="0.3">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row>
    <row r="52" spans="2:35" x14ac:dyDescent="0.3">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sheetData>
  <mergeCells count="7">
    <mergeCell ref="C43:J43"/>
    <mergeCell ref="B2:E4"/>
    <mergeCell ref="F2:AG4"/>
    <mergeCell ref="B6:C6"/>
    <mergeCell ref="B10:AG10"/>
    <mergeCell ref="V14:W14"/>
    <mergeCell ref="C42:AG42"/>
  </mergeCells>
  <conditionalFormatting sqref="C41:AG41">
    <cfRule type="cellIs" dxfId="140" priority="10" operator="greaterThan">
      <formula>365</formula>
    </cfRule>
  </conditionalFormatting>
  <conditionalFormatting sqref="C17:AG41">
    <cfRule type="containsText" dxfId="139" priority="6" operator="containsText" text="EE">
      <formula>NOT(ISERROR(SEARCH("EE",C17)))</formula>
    </cfRule>
    <cfRule type="containsText" dxfId="138" priority="8" operator="containsText" text="IE">
      <formula>NOT(ISERROR(SEARCH("IE",C17)))</formula>
    </cfRule>
    <cfRule type="containsText" dxfId="137" priority="9" operator="containsText" text="ID">
      <formula>NOT(ISERROR(SEARCH("ID",C17)))</formula>
    </cfRule>
  </conditionalFormatting>
  <conditionalFormatting sqref="AK21:AL21">
    <cfRule type="cellIs" dxfId="136" priority="7" operator="greaterThanOrEqual">
      <formula>365</formula>
    </cfRule>
  </conditionalFormatting>
  <conditionalFormatting sqref="AP21">
    <cfRule type="cellIs" dxfId="135" priority="5" operator="greaterThanOrEqual">
      <formula>365</formula>
    </cfRule>
  </conditionalFormatting>
  <conditionalFormatting sqref="AG52:AH52">
    <cfRule type="cellIs" dxfId="134" priority="4" operator="greaterThanOrEqual">
      <formula>365</formula>
    </cfRule>
  </conditionalFormatting>
  <conditionalFormatting sqref="C51:AF51">
    <cfRule type="cellIs" dxfId="133" priority="3" operator="greaterThanOrEqual">
      <formula>365</formula>
    </cfRule>
  </conditionalFormatting>
  <conditionalFormatting sqref="D50:AG50">
    <cfRule type="cellIs" dxfId="132" priority="2" operator="greaterThanOrEqual">
      <formula>365</formula>
    </cfRule>
  </conditionalFormatting>
  <conditionalFormatting sqref="C52:AF52">
    <cfRule type="cellIs" dxfId="131" priority="1" operator="greaterThanOrEqual">
      <formula>365</formula>
    </cfRule>
  </conditionalFormatting>
  <printOptions horizontalCentered="1"/>
  <pageMargins left="0" right="0" top="0.74803149606299213" bottom="0.74803149606299213" header="0.31496062992125984" footer="0.31496062992125984"/>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E97C-045D-4082-AF0E-3100C436E80C}">
  <dimension ref="B1:AK41"/>
  <sheetViews>
    <sheetView showGridLines="0" zoomScale="70" zoomScaleNormal="70" zoomScaleSheetLayoutView="85" workbookViewId="0">
      <selection activeCell="F5" sqref="F5"/>
    </sheetView>
  </sheetViews>
  <sheetFormatPr baseColWidth="10" defaultColWidth="11.44140625" defaultRowHeight="13.8" x14ac:dyDescent="0.3"/>
  <cols>
    <col min="1" max="1" width="2.109375" style="222" customWidth="1"/>
    <col min="2" max="2" width="17.5546875" style="222" customWidth="1"/>
    <col min="3" max="3" width="7.109375" style="222" customWidth="1"/>
    <col min="4" max="4" width="6.88671875" style="222" customWidth="1"/>
    <col min="5" max="5" width="6.33203125" style="222" bestFit="1" customWidth="1"/>
    <col min="6" max="6" width="7" style="222" customWidth="1"/>
    <col min="7" max="8" width="7.33203125" style="222" bestFit="1" customWidth="1"/>
    <col min="9" max="9" width="6.88671875" style="222" bestFit="1" customWidth="1"/>
    <col min="10" max="13" width="7.33203125" style="222" bestFit="1" customWidth="1"/>
    <col min="14" max="14" width="7.44140625" style="222" customWidth="1"/>
    <col min="15" max="15" width="7" style="222" customWidth="1"/>
    <col min="16" max="16" width="7.33203125" style="222" bestFit="1" customWidth="1"/>
    <col min="17" max="17" width="7.5546875" style="222" customWidth="1"/>
    <col min="18" max="18" width="7.33203125" style="222" customWidth="1"/>
    <col min="19" max="19" width="7.6640625" style="222" customWidth="1"/>
    <col min="20" max="20" width="7.33203125" style="222" bestFit="1" customWidth="1"/>
    <col min="21" max="21" width="7.44140625" style="222" customWidth="1"/>
    <col min="22" max="22" width="6.33203125" style="222" customWidth="1"/>
    <col min="23" max="23" width="7.33203125" style="222" bestFit="1" customWidth="1"/>
    <col min="24" max="25" width="6.33203125" style="222" bestFit="1" customWidth="1"/>
    <col min="26" max="27" width="7.33203125" style="222" bestFit="1" customWidth="1"/>
    <col min="28" max="28" width="7.33203125" style="222" customWidth="1"/>
    <col min="29" max="29" width="6.33203125" style="222" customWidth="1"/>
    <col min="30" max="30" width="6.44140625" style="222" bestFit="1" customWidth="1"/>
    <col min="31" max="31" width="7.33203125" style="222" hidden="1" customWidth="1"/>
    <col min="32" max="32" width="6.44140625" style="222" hidden="1" customWidth="1"/>
    <col min="33" max="33" width="7.33203125" style="222" hidden="1" customWidth="1"/>
    <col min="34" max="34" width="2.5546875" style="222" customWidth="1"/>
    <col min="35" max="16384" width="11.44140625" style="222"/>
  </cols>
  <sheetData>
    <row r="1" spans="2:34" ht="15.75" customHeight="1" x14ac:dyDescent="0.3"/>
    <row r="2" spans="2:34" ht="15.75" customHeight="1" x14ac:dyDescent="0.3">
      <c r="B2" s="296"/>
      <c r="C2" s="296"/>
      <c r="D2" s="296"/>
      <c r="E2" s="296"/>
      <c r="F2" s="297" t="s">
        <v>257</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23"/>
    </row>
    <row r="3" spans="2:34" ht="15.75" customHeight="1" x14ac:dyDescent="0.3">
      <c r="B3" s="296"/>
      <c r="C3" s="296"/>
      <c r="D3" s="296"/>
      <c r="E3" s="296"/>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23"/>
    </row>
    <row r="4" spans="2:34" ht="15.75" customHeight="1" x14ac:dyDescent="0.3">
      <c r="B4" s="296"/>
      <c r="C4" s="296"/>
      <c r="D4" s="296"/>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23"/>
    </row>
    <row r="5" spans="2:34" ht="11.25" customHeight="1" x14ac:dyDescent="0.3">
      <c r="B5" s="224"/>
      <c r="C5" s="224"/>
      <c r="D5" s="224"/>
      <c r="E5" s="224"/>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row>
    <row r="6" spans="2:34" ht="24" customHeight="1" x14ac:dyDescent="0.3">
      <c r="B6" s="37" t="s">
        <v>35</v>
      </c>
      <c r="C6" s="37"/>
      <c r="D6" s="37"/>
      <c r="E6" s="37"/>
      <c r="F6" s="276" t="str">
        <f>+'3.7'!F6</f>
        <v>Evaluación de seguimiento de la calidad del aire en el área de influencia del complejo metalúrgico La Oroya, ubicada en el distrito La Oroya, provincia de Yauli, departamento de Junín, en marzo de 2022</v>
      </c>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row>
    <row r="7" spans="2:34" ht="7.5" customHeight="1" x14ac:dyDescent="0.3">
      <c r="B7" s="226"/>
      <c r="C7" s="226"/>
      <c r="D7" s="226"/>
      <c r="E7" s="226"/>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2:34" ht="15.75" customHeight="1" x14ac:dyDescent="0.3">
      <c r="B8" s="8" t="s">
        <v>38</v>
      </c>
      <c r="C8" s="37"/>
      <c r="D8" s="37"/>
      <c r="E8" s="37"/>
      <c r="F8" s="36" t="str">
        <f>+'3.7'!F8</f>
        <v>CA-CC-01</v>
      </c>
      <c r="G8" s="41"/>
      <c r="H8" s="41"/>
      <c r="I8" s="41"/>
      <c r="J8" s="41"/>
      <c r="K8" s="41"/>
      <c r="L8" s="41"/>
      <c r="M8" s="41"/>
      <c r="N8" s="41"/>
      <c r="O8" s="41"/>
      <c r="P8" s="41"/>
      <c r="Q8" s="8" t="s">
        <v>53</v>
      </c>
      <c r="R8" s="37"/>
      <c r="S8" s="37"/>
      <c r="T8" s="37"/>
      <c r="U8" s="37"/>
      <c r="V8" s="42" t="str">
        <f>+'3.7'!V8</f>
        <v>0008-03-2022-412</v>
      </c>
      <c r="W8" s="41"/>
      <c r="X8" s="41"/>
      <c r="Y8" s="41"/>
      <c r="Z8" s="41"/>
      <c r="AA8" s="41"/>
      <c r="AB8" s="41"/>
      <c r="AC8" s="41"/>
      <c r="AD8" s="41"/>
      <c r="AE8" s="41"/>
      <c r="AF8" s="41"/>
      <c r="AG8" s="41"/>
    </row>
    <row r="9" spans="2:34" ht="11.25" customHeight="1" x14ac:dyDescent="0.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row>
    <row r="10" spans="2:34" ht="29.4" customHeight="1" x14ac:dyDescent="0.3">
      <c r="B10" s="3" t="s">
        <v>37</v>
      </c>
      <c r="C10" s="3">
        <v>1</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row>
    <row r="11" spans="2:34" s="232" customFormat="1" x14ac:dyDescent="0.25">
      <c r="B11" s="230">
        <v>0</v>
      </c>
      <c r="C11" s="231">
        <v>12.99</v>
      </c>
      <c r="D11" s="231">
        <v>13.44</v>
      </c>
      <c r="E11" s="231">
        <v>13.2</v>
      </c>
      <c r="F11" s="231">
        <v>13.13</v>
      </c>
      <c r="G11" s="231">
        <v>13.28</v>
      </c>
      <c r="H11" s="231">
        <v>13.23</v>
      </c>
      <c r="I11" s="231">
        <v>13.04</v>
      </c>
      <c r="J11" s="231">
        <v>13.12</v>
      </c>
      <c r="K11" s="231">
        <v>13.23</v>
      </c>
      <c r="L11" s="231">
        <v>13.49</v>
      </c>
      <c r="M11" s="231">
        <v>13.39</v>
      </c>
      <c r="N11" s="231">
        <v>13.21</v>
      </c>
      <c r="O11" s="231">
        <v>13.31</v>
      </c>
      <c r="P11" s="231">
        <v>13.6</v>
      </c>
      <c r="Q11" s="231">
        <v>13.36</v>
      </c>
      <c r="R11" s="231">
        <v>13.44</v>
      </c>
      <c r="S11" s="231">
        <v>13.29</v>
      </c>
      <c r="T11" s="231">
        <v>13.34</v>
      </c>
      <c r="U11" s="231">
        <v>13.42</v>
      </c>
      <c r="V11" s="231">
        <v>8.7799999999999994</v>
      </c>
      <c r="W11" s="231">
        <v>8.64</v>
      </c>
      <c r="X11" s="231">
        <v>8.76</v>
      </c>
      <c r="Y11" s="231">
        <v>9.1300000000000008</v>
      </c>
      <c r="Z11" s="231">
        <v>8.82</v>
      </c>
      <c r="AA11" s="231">
        <v>8.84</v>
      </c>
      <c r="AB11" s="231">
        <v>8.91</v>
      </c>
      <c r="AC11" s="231">
        <v>8.89</v>
      </c>
      <c r="AD11" s="231">
        <v>8.94</v>
      </c>
      <c r="AE11" s="231">
        <v>8.99</v>
      </c>
      <c r="AF11" s="231">
        <v>9.08</v>
      </c>
      <c r="AG11" s="231">
        <v>8.77</v>
      </c>
    </row>
    <row r="12" spans="2:34" s="232" customFormat="1" x14ac:dyDescent="0.25">
      <c r="B12" s="230">
        <v>4.1666666666666664E-2</v>
      </c>
      <c r="C12" s="231">
        <v>13.12</v>
      </c>
      <c r="D12" s="231">
        <v>13.6</v>
      </c>
      <c r="E12" s="231">
        <v>13.15</v>
      </c>
      <c r="F12" s="231">
        <v>13.13</v>
      </c>
      <c r="G12" s="231">
        <v>13.28</v>
      </c>
      <c r="H12" s="231">
        <v>13.33</v>
      </c>
      <c r="I12" s="231">
        <v>13.13</v>
      </c>
      <c r="J12" s="231">
        <v>13.02</v>
      </c>
      <c r="K12" s="231">
        <v>13.28</v>
      </c>
      <c r="L12" s="231">
        <v>13.37</v>
      </c>
      <c r="M12" s="231">
        <v>13.53</v>
      </c>
      <c r="N12" s="231">
        <v>13.35</v>
      </c>
      <c r="O12" s="231">
        <v>13.23</v>
      </c>
      <c r="P12" s="231">
        <v>13.82</v>
      </c>
      <c r="Q12" s="231">
        <v>13.29</v>
      </c>
      <c r="R12" s="231">
        <v>13.36</v>
      </c>
      <c r="S12" s="231">
        <v>13.34</v>
      </c>
      <c r="T12" s="231">
        <v>13.4</v>
      </c>
      <c r="U12" s="231">
        <v>13.63</v>
      </c>
      <c r="V12" s="231">
        <v>8.7899999999999991</v>
      </c>
      <c r="W12" s="231">
        <v>8.66</v>
      </c>
      <c r="X12" s="231">
        <v>8.76</v>
      </c>
      <c r="Y12" s="231">
        <v>9.02</v>
      </c>
      <c r="Z12" s="231">
        <v>8.8699999999999992</v>
      </c>
      <c r="AA12" s="231">
        <v>8.82</v>
      </c>
      <c r="AB12" s="231">
        <v>8.92</v>
      </c>
      <c r="AC12" s="231">
        <v>9.09</v>
      </c>
      <c r="AD12" s="231">
        <v>8.8800000000000008</v>
      </c>
      <c r="AE12" s="231">
        <v>8.91</v>
      </c>
      <c r="AF12" s="231">
        <v>9.08</v>
      </c>
      <c r="AG12" s="231">
        <v>8.7899999999999991</v>
      </c>
    </row>
    <row r="13" spans="2:34" s="232" customFormat="1" x14ac:dyDescent="0.25">
      <c r="B13" s="230">
        <v>8.3333333333333329E-2</v>
      </c>
      <c r="C13" s="231">
        <v>13.24</v>
      </c>
      <c r="D13" s="231">
        <v>13.35</v>
      </c>
      <c r="E13" s="231">
        <v>13.15</v>
      </c>
      <c r="F13" s="231">
        <v>13</v>
      </c>
      <c r="G13" s="231">
        <v>13.28</v>
      </c>
      <c r="H13" s="231">
        <v>13.43</v>
      </c>
      <c r="I13" s="231">
        <v>13.13</v>
      </c>
      <c r="J13" s="231">
        <v>12.99</v>
      </c>
      <c r="K13" s="231">
        <v>13.19</v>
      </c>
      <c r="L13" s="231">
        <v>13.2</v>
      </c>
      <c r="M13" s="231">
        <v>13.45</v>
      </c>
      <c r="N13" s="231">
        <v>13.41</v>
      </c>
      <c r="O13" s="231">
        <v>13.25</v>
      </c>
      <c r="P13" s="231">
        <v>14.07</v>
      </c>
      <c r="Q13" s="231">
        <v>13.29</v>
      </c>
      <c r="R13" s="231">
        <v>13.31</v>
      </c>
      <c r="S13" s="231">
        <v>13.32</v>
      </c>
      <c r="T13" s="231">
        <v>13.39</v>
      </c>
      <c r="U13" s="231">
        <v>13.69</v>
      </c>
      <c r="V13" s="231">
        <v>8.84</v>
      </c>
      <c r="W13" s="231">
        <v>8.73</v>
      </c>
      <c r="X13" s="231">
        <v>8.8000000000000007</v>
      </c>
      <c r="Y13" s="231">
        <v>8.9499999999999993</v>
      </c>
      <c r="Z13" s="231">
        <v>8.89</v>
      </c>
      <c r="AA13" s="231">
        <v>8.85</v>
      </c>
      <c r="AB13" s="231">
        <v>8.9600000000000009</v>
      </c>
      <c r="AC13" s="231">
        <v>9.1199999999999992</v>
      </c>
      <c r="AD13" s="231">
        <v>8.89</v>
      </c>
      <c r="AE13" s="231">
        <v>8.86</v>
      </c>
      <c r="AF13" s="231">
        <v>8.7899999999999991</v>
      </c>
      <c r="AG13" s="231">
        <v>8.7799999999999994</v>
      </c>
    </row>
    <row r="14" spans="2:34" s="232" customFormat="1" x14ac:dyDescent="0.25">
      <c r="B14" s="230">
        <v>0.125</v>
      </c>
      <c r="C14" s="231">
        <v>13.27</v>
      </c>
      <c r="D14" s="231">
        <v>13.27</v>
      </c>
      <c r="E14" s="231">
        <v>13.1</v>
      </c>
      <c r="F14" s="231">
        <v>13.02</v>
      </c>
      <c r="G14" s="231">
        <v>13.23</v>
      </c>
      <c r="H14" s="231">
        <v>13.32</v>
      </c>
      <c r="I14" s="231">
        <v>13.2</v>
      </c>
      <c r="J14" s="231">
        <v>13.04</v>
      </c>
      <c r="K14" s="231">
        <v>13.14</v>
      </c>
      <c r="L14" s="231">
        <v>13.19</v>
      </c>
      <c r="M14" s="231">
        <v>13.34</v>
      </c>
      <c r="N14" s="231">
        <v>13.33</v>
      </c>
      <c r="O14" s="231">
        <v>13.16</v>
      </c>
      <c r="P14" s="231">
        <v>14.04</v>
      </c>
      <c r="Q14" s="231">
        <v>13.2</v>
      </c>
      <c r="R14" s="231">
        <v>13.31</v>
      </c>
      <c r="S14" s="231">
        <v>13.4</v>
      </c>
      <c r="T14" s="231">
        <v>13.33</v>
      </c>
      <c r="U14" s="231">
        <v>13.63</v>
      </c>
      <c r="V14" s="231">
        <v>8.68</v>
      </c>
      <c r="W14" s="231">
        <v>8.68</v>
      </c>
      <c r="X14" s="231">
        <v>8.89</v>
      </c>
      <c r="Y14" s="231">
        <v>8.84</v>
      </c>
      <c r="Z14" s="231">
        <v>8.9600000000000009</v>
      </c>
      <c r="AA14" s="231">
        <v>8.84</v>
      </c>
      <c r="AB14" s="231">
        <v>8.9</v>
      </c>
      <c r="AC14" s="231">
        <v>9.16</v>
      </c>
      <c r="AD14" s="231">
        <v>8.89</v>
      </c>
      <c r="AE14" s="231">
        <v>8.7200000000000006</v>
      </c>
      <c r="AF14" s="231">
        <v>8.82</v>
      </c>
      <c r="AG14" s="231">
        <v>8.8000000000000007</v>
      </c>
    </row>
    <row r="15" spans="2:34" s="232" customFormat="1" x14ac:dyDescent="0.25">
      <c r="B15" s="230">
        <v>0.16666666666666666</v>
      </c>
      <c r="C15" s="231">
        <v>13.19</v>
      </c>
      <c r="D15" s="231">
        <v>13.28</v>
      </c>
      <c r="E15" s="231">
        <v>13.06</v>
      </c>
      <c r="F15" s="231">
        <v>12.97</v>
      </c>
      <c r="G15" s="231">
        <v>13.21</v>
      </c>
      <c r="H15" s="231">
        <v>13.25</v>
      </c>
      <c r="I15" s="231">
        <v>13.11</v>
      </c>
      <c r="J15" s="231">
        <v>13.32</v>
      </c>
      <c r="K15" s="231">
        <v>13.08</v>
      </c>
      <c r="L15" s="240">
        <v>13.21</v>
      </c>
      <c r="M15" s="231">
        <v>13.27</v>
      </c>
      <c r="N15" s="231">
        <v>13.26</v>
      </c>
      <c r="O15" s="231">
        <v>13.18</v>
      </c>
      <c r="P15" s="231">
        <v>13.98</v>
      </c>
      <c r="Q15" s="231">
        <v>13.25</v>
      </c>
      <c r="R15" s="231">
        <v>13.35</v>
      </c>
      <c r="S15" s="231">
        <v>13.41</v>
      </c>
      <c r="T15" s="231">
        <v>13.34</v>
      </c>
      <c r="U15" s="231">
        <v>13.62</v>
      </c>
      <c r="V15" s="231">
        <v>8.6</v>
      </c>
      <c r="W15" s="231">
        <v>8.67</v>
      </c>
      <c r="X15" s="231">
        <v>8.84</v>
      </c>
      <c r="Y15" s="231">
        <v>8.91</v>
      </c>
      <c r="Z15" s="231">
        <v>8.99</v>
      </c>
      <c r="AA15" s="231">
        <v>8.7799999999999994</v>
      </c>
      <c r="AB15" s="231">
        <v>8.89</v>
      </c>
      <c r="AC15" s="231">
        <v>9.0299999999999994</v>
      </c>
      <c r="AD15" s="231">
        <v>8.89</v>
      </c>
      <c r="AE15" s="231">
        <v>8.67</v>
      </c>
      <c r="AF15" s="231">
        <v>8.82</v>
      </c>
      <c r="AG15" s="231">
        <v>8.8000000000000007</v>
      </c>
    </row>
    <row r="16" spans="2:34" s="232" customFormat="1" x14ac:dyDescent="0.25">
      <c r="B16" s="230">
        <v>0.20833333333333334</v>
      </c>
      <c r="C16" s="231">
        <v>13.17</v>
      </c>
      <c r="D16" s="231">
        <v>13.28</v>
      </c>
      <c r="E16" s="231">
        <v>13.1</v>
      </c>
      <c r="F16" s="231">
        <v>13.01</v>
      </c>
      <c r="G16" s="231">
        <v>13.25</v>
      </c>
      <c r="H16" s="231">
        <v>13.17</v>
      </c>
      <c r="I16" s="231">
        <v>13.05</v>
      </c>
      <c r="J16" s="231">
        <v>13.3</v>
      </c>
      <c r="K16" s="231">
        <v>13.14</v>
      </c>
      <c r="L16" s="231">
        <v>13.5</v>
      </c>
      <c r="M16" s="231">
        <v>13.28</v>
      </c>
      <c r="N16" s="231">
        <v>13.19</v>
      </c>
      <c r="O16" s="231">
        <v>13.18</v>
      </c>
      <c r="P16" s="231">
        <v>13.89</v>
      </c>
      <c r="Q16" s="231">
        <v>13.21</v>
      </c>
      <c r="R16" s="231">
        <v>13.48</v>
      </c>
      <c r="S16" s="231">
        <v>13.48</v>
      </c>
      <c r="T16" s="231">
        <v>13.59</v>
      </c>
      <c r="U16" s="231">
        <v>13.67</v>
      </c>
      <c r="V16" s="231">
        <v>8.51</v>
      </c>
      <c r="W16" s="231">
        <v>8.6199999999999992</v>
      </c>
      <c r="X16" s="231">
        <v>8.81</v>
      </c>
      <c r="Y16" s="231">
        <v>8.92</v>
      </c>
      <c r="Z16" s="231">
        <v>9.6999999999999993</v>
      </c>
      <c r="AA16" s="231">
        <v>8.66</v>
      </c>
      <c r="AB16" s="231">
        <v>8.81</v>
      </c>
      <c r="AC16" s="231">
        <v>9</v>
      </c>
      <c r="AD16" s="231">
        <v>8.8699999999999992</v>
      </c>
      <c r="AE16" s="231">
        <v>8.7100000000000009</v>
      </c>
      <c r="AF16" s="231">
        <v>9.17</v>
      </c>
      <c r="AG16" s="231">
        <v>8.85</v>
      </c>
    </row>
    <row r="17" spans="2:33" s="232" customFormat="1" x14ac:dyDescent="0.25">
      <c r="B17" s="230">
        <v>0.25</v>
      </c>
      <c r="C17" s="231">
        <v>13.32</v>
      </c>
      <c r="D17" s="231">
        <v>13.13</v>
      </c>
      <c r="E17" s="231">
        <v>13.28</v>
      </c>
      <c r="F17" s="231">
        <v>12.99</v>
      </c>
      <c r="G17" s="231">
        <v>13.38</v>
      </c>
      <c r="H17" s="231">
        <v>13.14</v>
      </c>
      <c r="I17" s="231">
        <v>13.12</v>
      </c>
      <c r="J17" s="231">
        <v>13.26</v>
      </c>
      <c r="K17" s="231">
        <v>13.11</v>
      </c>
      <c r="L17" s="231">
        <v>13.6</v>
      </c>
      <c r="M17" s="231">
        <v>13.34</v>
      </c>
      <c r="N17" s="231">
        <v>13.26</v>
      </c>
      <c r="O17" s="231">
        <v>13.19</v>
      </c>
      <c r="P17" s="231">
        <v>13.65</v>
      </c>
      <c r="Q17" s="231">
        <v>13.19</v>
      </c>
      <c r="R17" s="231">
        <v>13.76</v>
      </c>
      <c r="S17" s="231">
        <v>13.52</v>
      </c>
      <c r="T17" s="231">
        <v>13.9</v>
      </c>
      <c r="U17" s="231">
        <v>13.79</v>
      </c>
      <c r="V17" s="231">
        <v>8.57</v>
      </c>
      <c r="W17" s="231">
        <v>8.61</v>
      </c>
      <c r="X17" s="231">
        <v>8.77</v>
      </c>
      <c r="Y17" s="231">
        <v>8.93</v>
      </c>
      <c r="Z17" s="231">
        <v>9.86</v>
      </c>
      <c r="AA17" s="231">
        <v>8.6300000000000008</v>
      </c>
      <c r="AB17" s="231">
        <v>8.9</v>
      </c>
      <c r="AC17" s="231">
        <v>8.92</v>
      </c>
      <c r="AD17" s="231">
        <v>8.86</v>
      </c>
      <c r="AE17" s="231">
        <v>8.85</v>
      </c>
      <c r="AF17" s="231">
        <v>9.42</v>
      </c>
      <c r="AG17" s="231">
        <v>8.9700000000000006</v>
      </c>
    </row>
    <row r="18" spans="2:33" s="232" customFormat="1" x14ac:dyDescent="0.25">
      <c r="B18" s="230">
        <v>0.29166666666666669</v>
      </c>
      <c r="C18" s="231">
        <v>13.41</v>
      </c>
      <c r="D18" s="231">
        <v>13.11</v>
      </c>
      <c r="E18" s="231">
        <v>13.36</v>
      </c>
      <c r="F18" s="231">
        <v>13.02</v>
      </c>
      <c r="G18" s="231">
        <v>13.39</v>
      </c>
      <c r="H18" s="231">
        <v>13.13</v>
      </c>
      <c r="I18" s="231">
        <v>13.28</v>
      </c>
      <c r="J18" s="231">
        <v>13.12</v>
      </c>
      <c r="K18" s="231">
        <v>13.14</v>
      </c>
      <c r="L18" s="231">
        <v>13.81</v>
      </c>
      <c r="M18" s="231">
        <v>13.38</v>
      </c>
      <c r="N18" s="231">
        <v>13.56</v>
      </c>
      <c r="O18" s="231">
        <v>13.2</v>
      </c>
      <c r="P18" s="231">
        <v>13.5</v>
      </c>
      <c r="Q18" s="231">
        <v>13.18</v>
      </c>
      <c r="R18" s="231">
        <v>13.92</v>
      </c>
      <c r="S18" s="231">
        <v>13.67</v>
      </c>
      <c r="T18" s="231">
        <v>14.2</v>
      </c>
      <c r="U18" s="231">
        <v>13.8</v>
      </c>
      <c r="V18" s="231">
        <v>8.5299999999999994</v>
      </c>
      <c r="W18" s="231">
        <v>8.68</v>
      </c>
      <c r="X18" s="231">
        <v>8.7200000000000006</v>
      </c>
      <c r="Y18" s="231">
        <v>8.91</v>
      </c>
      <c r="Z18" s="231">
        <v>13.63</v>
      </c>
      <c r="AA18" s="231">
        <v>8.7200000000000006</v>
      </c>
      <c r="AB18" s="231">
        <v>8.9</v>
      </c>
      <c r="AC18" s="231">
        <v>9.01</v>
      </c>
      <c r="AD18" s="231">
        <v>8.94</v>
      </c>
      <c r="AE18" s="231">
        <v>8.99</v>
      </c>
      <c r="AF18" s="231">
        <v>9.83</v>
      </c>
      <c r="AG18" s="231">
        <v>8.98</v>
      </c>
    </row>
    <row r="19" spans="2:33" s="232" customFormat="1" x14ac:dyDescent="0.25">
      <c r="B19" s="230">
        <v>0.33333333333333331</v>
      </c>
      <c r="C19" s="231">
        <v>13.43</v>
      </c>
      <c r="D19" s="231">
        <v>13.17</v>
      </c>
      <c r="E19" s="231">
        <v>13.35</v>
      </c>
      <c r="F19" s="231">
        <v>12.95</v>
      </c>
      <c r="G19" s="231">
        <v>13.32</v>
      </c>
      <c r="H19" s="231">
        <v>13.14</v>
      </c>
      <c r="I19" s="231">
        <v>13.41</v>
      </c>
      <c r="J19" s="231">
        <v>13.14</v>
      </c>
      <c r="K19" s="231">
        <v>13.22</v>
      </c>
      <c r="L19" s="231">
        <v>13.7</v>
      </c>
      <c r="M19" s="231">
        <v>13.61</v>
      </c>
      <c r="N19" s="231">
        <v>13.92</v>
      </c>
      <c r="O19" s="231">
        <v>13.16</v>
      </c>
      <c r="P19" s="231">
        <v>13.42</v>
      </c>
      <c r="Q19" s="231">
        <v>13.2</v>
      </c>
      <c r="R19" s="231">
        <v>13.84</v>
      </c>
      <c r="S19" s="231">
        <v>13.66</v>
      </c>
      <c r="T19" s="231">
        <v>14.2</v>
      </c>
      <c r="U19" s="231">
        <v>13.96</v>
      </c>
      <c r="V19" s="231">
        <v>8.56</v>
      </c>
      <c r="W19" s="231">
        <v>8.67</v>
      </c>
      <c r="X19" s="231">
        <v>8.7100000000000009</v>
      </c>
      <c r="Y19" s="231">
        <v>8.86</v>
      </c>
      <c r="Z19" s="231">
        <v>14.44</v>
      </c>
      <c r="AA19" s="231">
        <v>8.7200000000000006</v>
      </c>
      <c r="AB19" s="231">
        <v>8.9700000000000006</v>
      </c>
      <c r="AC19" s="231">
        <v>9</v>
      </c>
      <c r="AD19" s="231">
        <v>9.02</v>
      </c>
      <c r="AE19" s="231">
        <v>9.1</v>
      </c>
      <c r="AF19" s="231">
        <v>10.29</v>
      </c>
      <c r="AG19" s="231">
        <v>8.94</v>
      </c>
    </row>
    <row r="20" spans="2:33" s="232" customFormat="1" x14ac:dyDescent="0.25">
      <c r="B20" s="230">
        <v>0.375</v>
      </c>
      <c r="C20" s="231">
        <v>13.46</v>
      </c>
      <c r="D20" s="231">
        <v>13.3</v>
      </c>
      <c r="E20" s="231">
        <v>13.26</v>
      </c>
      <c r="F20" s="231">
        <v>12.94</v>
      </c>
      <c r="G20" s="231">
        <v>13.14</v>
      </c>
      <c r="H20" s="231">
        <v>13.15</v>
      </c>
      <c r="I20" s="231">
        <v>13.34</v>
      </c>
      <c r="J20" s="231">
        <v>13.2</v>
      </c>
      <c r="K20" s="231">
        <v>13.26</v>
      </c>
      <c r="L20" s="231">
        <v>13.68</v>
      </c>
      <c r="M20" s="231">
        <v>13.64</v>
      </c>
      <c r="N20" s="231">
        <v>14.1</v>
      </c>
      <c r="O20" s="231">
        <v>13.18</v>
      </c>
      <c r="P20" s="231">
        <v>13.42</v>
      </c>
      <c r="Q20" s="231">
        <v>13.28</v>
      </c>
      <c r="R20" s="231">
        <v>13.58</v>
      </c>
      <c r="S20" s="231">
        <v>13.61</v>
      </c>
      <c r="T20" s="231">
        <v>13.91</v>
      </c>
      <c r="U20" s="231">
        <v>13.72</v>
      </c>
      <c r="V20" s="231">
        <v>8.52</v>
      </c>
      <c r="W20" s="231">
        <v>8.8000000000000007</v>
      </c>
      <c r="X20" s="231">
        <v>8.7100000000000009</v>
      </c>
      <c r="Y20" s="231">
        <v>8.82</v>
      </c>
      <c r="Z20" s="231">
        <v>14.69</v>
      </c>
      <c r="AA20" s="231">
        <v>8.85</v>
      </c>
      <c r="AB20" s="231">
        <v>8.93</v>
      </c>
      <c r="AC20" s="231">
        <v>9.07</v>
      </c>
      <c r="AD20" s="231">
        <v>9.06</v>
      </c>
      <c r="AE20" s="231">
        <v>9.06</v>
      </c>
      <c r="AF20" s="231">
        <v>10.26</v>
      </c>
      <c r="AG20" s="231">
        <v>8.81</v>
      </c>
    </row>
    <row r="21" spans="2:33" s="232" customFormat="1" x14ac:dyDescent="0.25">
      <c r="B21" s="230">
        <v>0.41666666666666669</v>
      </c>
      <c r="C21" s="231">
        <v>13.35</v>
      </c>
      <c r="D21" s="231">
        <v>13.19</v>
      </c>
      <c r="E21" s="231">
        <v>13.15</v>
      </c>
      <c r="F21" s="231">
        <v>12.88</v>
      </c>
      <c r="G21" s="231">
        <v>13.14</v>
      </c>
      <c r="H21" s="231">
        <v>13.16</v>
      </c>
      <c r="I21" s="231">
        <v>13.22</v>
      </c>
      <c r="J21" s="231">
        <v>13.23</v>
      </c>
      <c r="K21" s="231">
        <v>13.31</v>
      </c>
      <c r="L21" s="231">
        <v>13.46</v>
      </c>
      <c r="M21" s="231">
        <v>13.58</v>
      </c>
      <c r="N21" s="231">
        <v>13.94</v>
      </c>
      <c r="O21" s="231">
        <v>13.17</v>
      </c>
      <c r="P21" s="231">
        <v>13.41</v>
      </c>
      <c r="Q21" s="231">
        <v>13.34</v>
      </c>
      <c r="R21" s="231">
        <v>13.38</v>
      </c>
      <c r="S21" s="231">
        <v>13.4</v>
      </c>
      <c r="T21" s="231">
        <v>13.58</v>
      </c>
      <c r="U21" s="231">
        <v>13.58</v>
      </c>
      <c r="V21" s="231">
        <v>8.66</v>
      </c>
      <c r="W21" s="231">
        <v>8.8000000000000007</v>
      </c>
      <c r="X21" s="231">
        <v>8.7799999999999994</v>
      </c>
      <c r="Y21" s="231">
        <v>8.85</v>
      </c>
      <c r="Z21" s="231">
        <v>11</v>
      </c>
      <c r="AA21" s="231">
        <v>8.93</v>
      </c>
      <c r="AB21" s="231">
        <v>8.9</v>
      </c>
      <c r="AC21" s="231">
        <v>8.9700000000000006</v>
      </c>
      <c r="AD21" s="231">
        <v>9.06</v>
      </c>
      <c r="AE21" s="231">
        <v>9</v>
      </c>
      <c r="AF21" s="231">
        <v>10.41</v>
      </c>
      <c r="AG21" s="231">
        <v>8.8800000000000008</v>
      </c>
    </row>
    <row r="22" spans="2:33" s="232" customFormat="1" x14ac:dyDescent="0.25">
      <c r="B22" s="230">
        <v>0.45833333333333331</v>
      </c>
      <c r="C22" s="231">
        <v>13.39</v>
      </c>
      <c r="D22" s="231">
        <v>13.04</v>
      </c>
      <c r="E22" s="231">
        <v>13.13</v>
      </c>
      <c r="F22" s="231">
        <v>12.93</v>
      </c>
      <c r="G22" s="231">
        <v>13.23</v>
      </c>
      <c r="H22" s="231">
        <v>13.26</v>
      </c>
      <c r="I22" s="231">
        <v>13.09</v>
      </c>
      <c r="J22" s="231">
        <v>13.26</v>
      </c>
      <c r="K22" s="231">
        <v>13.36</v>
      </c>
      <c r="L22" s="231">
        <v>13.35</v>
      </c>
      <c r="M22" s="231">
        <v>13.53</v>
      </c>
      <c r="N22" s="231">
        <v>13.73</v>
      </c>
      <c r="O22" s="231">
        <v>13.27</v>
      </c>
      <c r="P22" s="231">
        <v>13.34</v>
      </c>
      <c r="Q22" s="231">
        <v>13.4</v>
      </c>
      <c r="R22" s="231">
        <v>13.38</v>
      </c>
      <c r="S22" s="231">
        <v>13.35</v>
      </c>
      <c r="T22" s="231">
        <v>13.39</v>
      </c>
      <c r="U22" s="231" t="s">
        <v>252</v>
      </c>
      <c r="V22" s="231">
        <v>8.68</v>
      </c>
      <c r="W22" s="231">
        <v>8.94</v>
      </c>
      <c r="X22" s="231">
        <v>8.75</v>
      </c>
      <c r="Y22" s="231">
        <v>8.81</v>
      </c>
      <c r="Z22" s="231">
        <v>9.5</v>
      </c>
      <c r="AA22" s="231">
        <v>9.11</v>
      </c>
      <c r="AB22" s="231">
        <v>8.99</v>
      </c>
      <c r="AC22" s="231">
        <v>9.11</v>
      </c>
      <c r="AD22" s="231">
        <v>9.02</v>
      </c>
      <c r="AE22" s="231">
        <v>9.0399999999999991</v>
      </c>
      <c r="AF22" s="231">
        <v>10.23</v>
      </c>
      <c r="AG22" s="231">
        <v>8.93</v>
      </c>
    </row>
    <row r="23" spans="2:33" s="232" customFormat="1" x14ac:dyDescent="0.25">
      <c r="B23" s="230">
        <v>0.5</v>
      </c>
      <c r="C23" s="231">
        <v>13.18</v>
      </c>
      <c r="D23" s="231">
        <v>12.99</v>
      </c>
      <c r="E23" s="231">
        <v>13.01</v>
      </c>
      <c r="F23" s="231">
        <v>12.98</v>
      </c>
      <c r="G23" s="231">
        <v>13.28</v>
      </c>
      <c r="H23" s="231">
        <v>13.39</v>
      </c>
      <c r="I23" s="231">
        <v>13.13</v>
      </c>
      <c r="J23" s="231">
        <v>13.26</v>
      </c>
      <c r="K23" s="231">
        <v>13.42</v>
      </c>
      <c r="L23" s="231">
        <v>13.28</v>
      </c>
      <c r="M23" s="231">
        <v>13.41</v>
      </c>
      <c r="N23" s="231">
        <v>13.54</v>
      </c>
      <c r="O23" s="231">
        <v>13.28</v>
      </c>
      <c r="P23" s="231">
        <v>13.28</v>
      </c>
      <c r="Q23" s="231">
        <v>13.49</v>
      </c>
      <c r="R23" s="231">
        <v>13.46</v>
      </c>
      <c r="S23" s="231">
        <v>13.33</v>
      </c>
      <c r="T23" s="231">
        <v>13.4</v>
      </c>
      <c r="U23" s="231" t="s">
        <v>252</v>
      </c>
      <c r="V23" s="231">
        <v>8.69</v>
      </c>
      <c r="W23" s="231">
        <v>8.9</v>
      </c>
      <c r="X23" s="231">
        <v>8.69</v>
      </c>
      <c r="Y23" s="231">
        <v>8.9499999999999993</v>
      </c>
      <c r="Z23" s="231">
        <v>9.2100000000000009</v>
      </c>
      <c r="AA23" s="231">
        <v>9.2799999999999994</v>
      </c>
      <c r="AB23" s="231">
        <v>9.0500000000000007</v>
      </c>
      <c r="AC23" s="231">
        <v>9.2200000000000006</v>
      </c>
      <c r="AD23" s="231">
        <v>8.98</v>
      </c>
      <c r="AE23" s="231">
        <v>9.07</v>
      </c>
      <c r="AF23" s="231">
        <v>10.18</v>
      </c>
      <c r="AG23" s="231">
        <v>8.89</v>
      </c>
    </row>
    <row r="24" spans="2:33" s="232" customFormat="1" x14ac:dyDescent="0.25">
      <c r="B24" s="230">
        <v>0.54166666666666663</v>
      </c>
      <c r="C24" s="231">
        <v>13.22</v>
      </c>
      <c r="D24" s="231">
        <v>12.88</v>
      </c>
      <c r="E24" s="231">
        <v>13.02</v>
      </c>
      <c r="F24" s="231">
        <v>13.16</v>
      </c>
      <c r="G24" s="231">
        <v>13.23</v>
      </c>
      <c r="H24" s="231">
        <v>13.43</v>
      </c>
      <c r="I24" s="231">
        <v>13.15</v>
      </c>
      <c r="J24" s="231">
        <v>13.31</v>
      </c>
      <c r="K24" s="231">
        <v>13.54</v>
      </c>
      <c r="L24" s="231">
        <v>13.18</v>
      </c>
      <c r="M24" s="231">
        <v>13.4</v>
      </c>
      <c r="N24" s="231">
        <v>13.54</v>
      </c>
      <c r="O24" s="231">
        <v>13.33</v>
      </c>
      <c r="P24" s="231">
        <v>13.33</v>
      </c>
      <c r="Q24" s="231">
        <v>13.38</v>
      </c>
      <c r="R24" s="231">
        <v>13.46</v>
      </c>
      <c r="S24" s="231">
        <v>13.33</v>
      </c>
      <c r="T24" s="231">
        <v>13.35</v>
      </c>
      <c r="U24" s="231" t="s">
        <v>241</v>
      </c>
      <c r="V24" s="231">
        <v>8.69</v>
      </c>
      <c r="W24" s="231">
        <v>8.92</v>
      </c>
      <c r="X24" s="231">
        <v>8.75</v>
      </c>
      <c r="Y24" s="231">
        <v>8.9</v>
      </c>
      <c r="Z24" s="231">
        <v>9.09</v>
      </c>
      <c r="AA24" s="231">
        <v>9.3000000000000007</v>
      </c>
      <c r="AB24" s="231">
        <v>9.14</v>
      </c>
      <c r="AC24" s="231">
        <v>9.36</v>
      </c>
      <c r="AD24" s="231">
        <v>8.9499999999999993</v>
      </c>
      <c r="AE24" s="231">
        <v>9.0399999999999991</v>
      </c>
      <c r="AF24" s="231">
        <v>9.7100000000000009</v>
      </c>
      <c r="AG24" s="231">
        <v>8.94</v>
      </c>
    </row>
    <row r="25" spans="2:33" s="232" customFormat="1" x14ac:dyDescent="0.25">
      <c r="B25" s="230">
        <v>0.58333333333333337</v>
      </c>
      <c r="C25" s="231">
        <v>13.11</v>
      </c>
      <c r="D25" s="231">
        <v>12.85</v>
      </c>
      <c r="E25" s="231">
        <v>12.97</v>
      </c>
      <c r="F25" s="231">
        <v>13.24</v>
      </c>
      <c r="G25" s="231">
        <v>13.14</v>
      </c>
      <c r="H25" s="231">
        <v>13.41</v>
      </c>
      <c r="I25" s="231">
        <v>13.17</v>
      </c>
      <c r="J25" s="231">
        <v>13.31</v>
      </c>
      <c r="K25" s="231">
        <v>13.45</v>
      </c>
      <c r="L25" s="231">
        <v>13.21</v>
      </c>
      <c r="M25" s="231">
        <v>13.34</v>
      </c>
      <c r="N25" s="231">
        <v>13.5</v>
      </c>
      <c r="O25" s="231">
        <v>13.22</v>
      </c>
      <c r="P25" s="231">
        <v>13.35</v>
      </c>
      <c r="Q25" s="231">
        <v>13.34</v>
      </c>
      <c r="R25" s="231">
        <v>13.41</v>
      </c>
      <c r="S25" s="231">
        <v>13.38</v>
      </c>
      <c r="T25" s="231">
        <v>13.37</v>
      </c>
      <c r="U25" s="231" t="s">
        <v>241</v>
      </c>
      <c r="V25" s="231">
        <v>8.74</v>
      </c>
      <c r="W25" s="231">
        <v>8.8800000000000008</v>
      </c>
      <c r="X25" s="231">
        <v>8.77</v>
      </c>
      <c r="Y25" s="231">
        <v>8.85</v>
      </c>
      <c r="Z25" s="231">
        <v>8.99</v>
      </c>
      <c r="AA25" s="231">
        <v>9.32</v>
      </c>
      <c r="AB25" s="231">
        <v>9.11</v>
      </c>
      <c r="AC25" s="231">
        <v>9.34</v>
      </c>
      <c r="AD25" s="231">
        <v>8.98</v>
      </c>
      <c r="AE25" s="231">
        <v>9.02</v>
      </c>
      <c r="AF25" s="231">
        <v>9.2799999999999994</v>
      </c>
      <c r="AG25" s="231">
        <v>8.94</v>
      </c>
    </row>
    <row r="26" spans="2:33" s="232" customFormat="1" x14ac:dyDescent="0.25">
      <c r="B26" s="230">
        <v>0.625</v>
      </c>
      <c r="C26" s="231">
        <v>13.14</v>
      </c>
      <c r="D26" s="231">
        <v>12.74</v>
      </c>
      <c r="E26" s="231">
        <v>12.96</v>
      </c>
      <c r="F26" s="231">
        <v>13.22</v>
      </c>
      <c r="G26" s="231">
        <v>13.09</v>
      </c>
      <c r="H26" s="231">
        <v>13.34</v>
      </c>
      <c r="I26" s="231">
        <v>13.15</v>
      </c>
      <c r="J26" s="231">
        <v>13.23</v>
      </c>
      <c r="K26" s="231">
        <v>13.52</v>
      </c>
      <c r="L26" s="231">
        <v>13.3</v>
      </c>
      <c r="M26" s="231">
        <v>13.44</v>
      </c>
      <c r="N26" s="231">
        <v>13.49</v>
      </c>
      <c r="O26" s="231">
        <v>13.31</v>
      </c>
      <c r="P26" s="231">
        <v>13.48</v>
      </c>
      <c r="Q26" s="231">
        <v>13.23</v>
      </c>
      <c r="R26" s="231">
        <v>13.49</v>
      </c>
      <c r="S26" s="231">
        <v>13.37</v>
      </c>
      <c r="T26" s="231">
        <v>13.37</v>
      </c>
      <c r="U26" s="231" t="s">
        <v>241</v>
      </c>
      <c r="V26" s="231">
        <v>8.84</v>
      </c>
      <c r="W26" s="231">
        <v>8.9600000000000009</v>
      </c>
      <c r="X26" s="231">
        <v>8.8699999999999992</v>
      </c>
      <c r="Y26" s="231">
        <v>8.7100000000000009</v>
      </c>
      <c r="Z26" s="231">
        <v>8.8800000000000008</v>
      </c>
      <c r="AA26" s="231">
        <v>9.2899999999999991</v>
      </c>
      <c r="AB26" s="231">
        <v>9.01</v>
      </c>
      <c r="AC26" s="231">
        <v>9.17</v>
      </c>
      <c r="AD26" s="231">
        <v>9.0500000000000007</v>
      </c>
      <c r="AE26" s="231">
        <v>8.94</v>
      </c>
      <c r="AF26" s="231">
        <v>9.1300000000000008</v>
      </c>
      <c r="AG26" s="231">
        <v>9.15</v>
      </c>
    </row>
    <row r="27" spans="2:33" s="232" customFormat="1" x14ac:dyDescent="0.25">
      <c r="B27" s="230">
        <v>0.66666666666666663</v>
      </c>
      <c r="C27" s="231">
        <v>12.97</v>
      </c>
      <c r="D27" s="231">
        <v>12.78</v>
      </c>
      <c r="E27" s="231">
        <v>12.96</v>
      </c>
      <c r="F27" s="231">
        <v>13.11</v>
      </c>
      <c r="G27" s="231">
        <v>13.08</v>
      </c>
      <c r="H27" s="231">
        <v>13.17</v>
      </c>
      <c r="I27" s="231">
        <v>13.19</v>
      </c>
      <c r="J27" s="231">
        <v>13.11</v>
      </c>
      <c r="K27" s="231">
        <v>13.49</v>
      </c>
      <c r="L27" s="231">
        <v>13.41</v>
      </c>
      <c r="M27" s="231">
        <v>13.48</v>
      </c>
      <c r="N27" s="231">
        <v>13.43</v>
      </c>
      <c r="O27" s="231">
        <v>13.31</v>
      </c>
      <c r="P27" s="231">
        <v>13.49</v>
      </c>
      <c r="Q27" s="231">
        <v>13.37</v>
      </c>
      <c r="R27" s="231">
        <v>13.58</v>
      </c>
      <c r="S27" s="231">
        <v>13.4</v>
      </c>
      <c r="T27" s="231">
        <v>13.4</v>
      </c>
      <c r="U27" s="231">
        <v>8.69</v>
      </c>
      <c r="V27" s="231">
        <v>8.84</v>
      </c>
      <c r="W27" s="231">
        <v>9.08</v>
      </c>
      <c r="X27" s="231">
        <v>8.8699999999999992</v>
      </c>
      <c r="Y27" s="231">
        <v>8.7100000000000009</v>
      </c>
      <c r="Z27" s="231">
        <v>8.99</v>
      </c>
      <c r="AA27" s="231">
        <v>9.2899999999999991</v>
      </c>
      <c r="AB27" s="231">
        <v>8.91</v>
      </c>
      <c r="AC27" s="231">
        <v>9.06</v>
      </c>
      <c r="AD27" s="231">
        <v>8.98</v>
      </c>
      <c r="AE27" s="231">
        <v>8.9499999999999993</v>
      </c>
      <c r="AF27" s="231">
        <v>9.08</v>
      </c>
      <c r="AG27" s="231">
        <v>9.15</v>
      </c>
    </row>
    <row r="28" spans="2:33" s="232" customFormat="1" x14ac:dyDescent="0.25">
      <c r="B28" s="230">
        <v>0.70833333333333337</v>
      </c>
      <c r="C28" s="231">
        <v>12.94</v>
      </c>
      <c r="D28" s="231">
        <v>12.73</v>
      </c>
      <c r="E28" s="231">
        <v>13.03</v>
      </c>
      <c r="F28" s="231">
        <v>13.14</v>
      </c>
      <c r="G28" s="231">
        <v>13.12</v>
      </c>
      <c r="H28" s="231">
        <v>13.07</v>
      </c>
      <c r="I28" s="231">
        <v>13.18</v>
      </c>
      <c r="J28" s="231">
        <v>12.99</v>
      </c>
      <c r="K28" s="231">
        <v>13.46</v>
      </c>
      <c r="L28" s="231">
        <v>13.38</v>
      </c>
      <c r="M28" s="231">
        <v>13.38</v>
      </c>
      <c r="N28" s="231">
        <v>13.36</v>
      </c>
      <c r="O28" s="231">
        <v>13.51</v>
      </c>
      <c r="P28" s="231">
        <v>13.42</v>
      </c>
      <c r="Q28" s="231">
        <v>13.44</v>
      </c>
      <c r="R28" s="231">
        <v>13.6</v>
      </c>
      <c r="S28" s="231">
        <v>13.33</v>
      </c>
      <c r="T28" s="231">
        <v>13.4</v>
      </c>
      <c r="U28" s="231">
        <v>8.7200000000000006</v>
      </c>
      <c r="V28" s="231">
        <v>8.8699999999999992</v>
      </c>
      <c r="W28" s="231">
        <v>9.01</v>
      </c>
      <c r="X28" s="231">
        <v>8.8800000000000008</v>
      </c>
      <c r="Y28" s="231">
        <v>8.75</v>
      </c>
      <c r="Z28" s="231">
        <v>9.0500000000000007</v>
      </c>
      <c r="AA28" s="231">
        <v>9.15</v>
      </c>
      <c r="AB28" s="231">
        <v>8.8699999999999992</v>
      </c>
      <c r="AC28" s="231">
        <v>8.98</v>
      </c>
      <c r="AD28" s="231">
        <v>8.9700000000000006</v>
      </c>
      <c r="AE28" s="231">
        <v>8.93</v>
      </c>
      <c r="AF28" s="231">
        <v>9.0500000000000007</v>
      </c>
      <c r="AG28" s="231">
        <v>9.16</v>
      </c>
    </row>
    <row r="29" spans="2:33" s="232" customFormat="1" x14ac:dyDescent="0.25">
      <c r="B29" s="230">
        <v>0.75</v>
      </c>
      <c r="C29" s="231">
        <v>12.87</v>
      </c>
      <c r="D29" s="231">
        <v>12.74</v>
      </c>
      <c r="E29" s="231">
        <v>15.44</v>
      </c>
      <c r="F29" s="231">
        <v>13.17</v>
      </c>
      <c r="G29" s="231">
        <v>13.07</v>
      </c>
      <c r="H29" s="231">
        <v>13.02</v>
      </c>
      <c r="I29" s="231">
        <v>13.39</v>
      </c>
      <c r="J29" s="231">
        <v>13.06</v>
      </c>
      <c r="K29" s="231">
        <v>13.4</v>
      </c>
      <c r="L29" s="231">
        <v>13.32</v>
      </c>
      <c r="M29" s="231">
        <v>13.4</v>
      </c>
      <c r="N29" s="231">
        <v>13.33</v>
      </c>
      <c r="O29" s="231">
        <v>13.51</v>
      </c>
      <c r="P29" s="231">
        <v>13.4</v>
      </c>
      <c r="Q29" s="231">
        <v>13.58</v>
      </c>
      <c r="R29" s="231">
        <v>13.5</v>
      </c>
      <c r="S29" s="231">
        <v>13.35</v>
      </c>
      <c r="T29" s="231">
        <v>13.46</v>
      </c>
      <c r="U29" s="231">
        <v>8.8000000000000007</v>
      </c>
      <c r="V29" s="231">
        <v>8.8000000000000007</v>
      </c>
      <c r="W29" s="231">
        <v>9.02</v>
      </c>
      <c r="X29" s="231">
        <v>8.83</v>
      </c>
      <c r="Y29" s="231">
        <v>8.77</v>
      </c>
      <c r="Z29" s="231">
        <v>9.07</v>
      </c>
      <c r="AA29" s="231">
        <v>8.9700000000000006</v>
      </c>
      <c r="AB29" s="231">
        <v>8.92</v>
      </c>
      <c r="AC29" s="231">
        <v>9.0399999999999991</v>
      </c>
      <c r="AD29" s="231">
        <v>8.92</v>
      </c>
      <c r="AE29" s="231">
        <v>8.99</v>
      </c>
      <c r="AF29" s="231">
        <v>8.98</v>
      </c>
      <c r="AG29" s="231">
        <v>9.06</v>
      </c>
    </row>
    <row r="30" spans="2:33" s="232" customFormat="1" x14ac:dyDescent="0.25">
      <c r="B30" s="230">
        <v>0.79166666666666663</v>
      </c>
      <c r="C30" s="231">
        <v>12.9</v>
      </c>
      <c r="D30" s="231">
        <v>12.79</v>
      </c>
      <c r="E30" s="231">
        <v>15.54</v>
      </c>
      <c r="F30" s="231">
        <v>13.27</v>
      </c>
      <c r="G30" s="231">
        <v>13.11</v>
      </c>
      <c r="H30" s="231">
        <v>13.08</v>
      </c>
      <c r="I30" s="231">
        <v>13.42</v>
      </c>
      <c r="J30" s="231">
        <v>13</v>
      </c>
      <c r="K30" s="231">
        <v>13.39</v>
      </c>
      <c r="L30" s="231">
        <v>13.3</v>
      </c>
      <c r="M30" s="231">
        <v>13.39</v>
      </c>
      <c r="N30" s="231">
        <v>13.36</v>
      </c>
      <c r="O30" s="231">
        <v>13.57</v>
      </c>
      <c r="P30" s="231">
        <v>13.37</v>
      </c>
      <c r="Q30" s="231">
        <v>13.53</v>
      </c>
      <c r="R30" s="231">
        <v>13.41</v>
      </c>
      <c r="S30" s="231">
        <v>13.32</v>
      </c>
      <c r="T30" s="231">
        <v>13.46</v>
      </c>
      <c r="U30" s="231">
        <v>8.7799999999999994</v>
      </c>
      <c r="V30" s="231">
        <v>8.76</v>
      </c>
      <c r="W30" s="231">
        <v>9.1</v>
      </c>
      <c r="X30" s="231">
        <v>9.11</v>
      </c>
      <c r="Y30" s="231">
        <v>8.8000000000000007</v>
      </c>
      <c r="Z30" s="231">
        <v>8.89</v>
      </c>
      <c r="AA30" s="231">
        <v>8.84</v>
      </c>
      <c r="AB30" s="231">
        <v>9.06</v>
      </c>
      <c r="AC30" s="231">
        <v>9.01</v>
      </c>
      <c r="AD30" s="231">
        <v>8.8699999999999992</v>
      </c>
      <c r="AE30" s="231">
        <v>8.99</v>
      </c>
      <c r="AF30" s="231">
        <v>8.94</v>
      </c>
      <c r="AG30" s="231">
        <v>9.0299999999999994</v>
      </c>
    </row>
    <row r="31" spans="2:33" s="232" customFormat="1" x14ac:dyDescent="0.25">
      <c r="B31" s="230">
        <v>0.83333333333333337</v>
      </c>
      <c r="C31" s="231">
        <v>12.87</v>
      </c>
      <c r="D31" s="231">
        <v>12.89</v>
      </c>
      <c r="E31" s="231">
        <v>15.49</v>
      </c>
      <c r="F31" s="231">
        <v>13.2</v>
      </c>
      <c r="G31" s="231">
        <v>13.7</v>
      </c>
      <c r="H31" s="231">
        <v>13.14</v>
      </c>
      <c r="I31" s="231">
        <v>13.64</v>
      </c>
      <c r="J31" s="231">
        <v>13.11</v>
      </c>
      <c r="K31" s="231">
        <v>13.47</v>
      </c>
      <c r="L31" s="231">
        <v>13.33</v>
      </c>
      <c r="M31" s="231">
        <v>13.51</v>
      </c>
      <c r="N31" s="231">
        <v>13.42</v>
      </c>
      <c r="O31" s="231">
        <v>13.58</v>
      </c>
      <c r="P31" s="231">
        <v>13.46</v>
      </c>
      <c r="Q31" s="231">
        <v>13.54</v>
      </c>
      <c r="R31" s="231">
        <v>13.42</v>
      </c>
      <c r="S31" s="231">
        <v>13.45</v>
      </c>
      <c r="T31" s="231">
        <v>13.48</v>
      </c>
      <c r="U31" s="231">
        <v>8.76</v>
      </c>
      <c r="V31" s="231">
        <v>8.7899999999999991</v>
      </c>
      <c r="W31" s="231">
        <v>9.25</v>
      </c>
      <c r="X31" s="231">
        <v>9.11</v>
      </c>
      <c r="Y31" s="231">
        <v>8.73</v>
      </c>
      <c r="Z31" s="231">
        <v>8.8800000000000008</v>
      </c>
      <c r="AA31" s="231">
        <v>8.86</v>
      </c>
      <c r="AB31" s="231">
        <v>9.0399999999999991</v>
      </c>
      <c r="AC31" s="231">
        <v>8.9600000000000009</v>
      </c>
      <c r="AD31" s="231">
        <v>8.89</v>
      </c>
      <c r="AE31" s="231">
        <v>9.0399999999999991</v>
      </c>
      <c r="AF31" s="231">
        <v>8.8800000000000008</v>
      </c>
      <c r="AG31" s="231">
        <v>9.1</v>
      </c>
    </row>
    <row r="32" spans="2:33" s="232" customFormat="1" x14ac:dyDescent="0.25">
      <c r="B32" s="230">
        <v>0.875</v>
      </c>
      <c r="C32" s="231">
        <v>12.85</v>
      </c>
      <c r="D32" s="231">
        <v>13.11</v>
      </c>
      <c r="E32" s="231">
        <v>13.04</v>
      </c>
      <c r="F32" s="231">
        <v>13.24</v>
      </c>
      <c r="G32" s="231">
        <v>13.76</v>
      </c>
      <c r="H32" s="231">
        <v>13.17</v>
      </c>
      <c r="I32" s="231">
        <v>13.48</v>
      </c>
      <c r="J32" s="231">
        <v>13.13</v>
      </c>
      <c r="K32" s="231">
        <v>13.4</v>
      </c>
      <c r="L32" s="231">
        <v>13.27</v>
      </c>
      <c r="M32" s="231">
        <v>13.48</v>
      </c>
      <c r="N32" s="231">
        <v>13.4</v>
      </c>
      <c r="O32" s="231">
        <v>13.5</v>
      </c>
      <c r="P32" s="231">
        <v>13.42</v>
      </c>
      <c r="Q32" s="231">
        <v>13.44</v>
      </c>
      <c r="R32" s="231">
        <v>13.38</v>
      </c>
      <c r="S32" s="231">
        <v>13.44</v>
      </c>
      <c r="T32" s="231">
        <v>13.42</v>
      </c>
      <c r="U32" s="231">
        <v>8.7799999999999994</v>
      </c>
      <c r="V32" s="231">
        <v>8.7899999999999991</v>
      </c>
      <c r="W32" s="231">
        <v>9.26</v>
      </c>
      <c r="X32" s="231">
        <v>9.1300000000000008</v>
      </c>
      <c r="Y32" s="231">
        <v>8.69</v>
      </c>
      <c r="Z32" s="231">
        <v>8.8000000000000007</v>
      </c>
      <c r="AA32" s="231">
        <v>8.93</v>
      </c>
      <c r="AB32" s="231">
        <v>8.99</v>
      </c>
      <c r="AC32" s="231">
        <v>8.9</v>
      </c>
      <c r="AD32" s="231">
        <v>8.86</v>
      </c>
      <c r="AE32" s="231">
        <v>9.07</v>
      </c>
      <c r="AF32" s="231">
        <v>8.83</v>
      </c>
      <c r="AG32" s="231">
        <v>9</v>
      </c>
    </row>
    <row r="33" spans="2:37" s="232" customFormat="1" x14ac:dyDescent="0.25">
      <c r="B33" s="230">
        <v>0.91666666666666663</v>
      </c>
      <c r="C33" s="231">
        <v>12.86</v>
      </c>
      <c r="D33" s="231">
        <v>13.25</v>
      </c>
      <c r="E33" s="231">
        <v>12.94</v>
      </c>
      <c r="F33" s="231">
        <v>13.25</v>
      </c>
      <c r="G33" s="231">
        <v>13.7</v>
      </c>
      <c r="H33" s="231">
        <v>13.19</v>
      </c>
      <c r="I33" s="231">
        <v>13.41</v>
      </c>
      <c r="J33" s="231">
        <v>13.15</v>
      </c>
      <c r="K33" s="231">
        <v>13.41</v>
      </c>
      <c r="L33" s="231">
        <v>13.24</v>
      </c>
      <c r="M33" s="231">
        <v>13.35</v>
      </c>
      <c r="N33" s="231">
        <v>13.36</v>
      </c>
      <c r="O33" s="231">
        <v>13.42</v>
      </c>
      <c r="P33" s="231">
        <v>13.43</v>
      </c>
      <c r="Q33" s="231">
        <v>13.53</v>
      </c>
      <c r="R33" s="231">
        <v>13.36</v>
      </c>
      <c r="S33" s="231">
        <v>13.44</v>
      </c>
      <c r="T33" s="231">
        <v>13.35</v>
      </c>
      <c r="U33" s="231">
        <v>8.81</v>
      </c>
      <c r="V33" s="231">
        <v>8.73</v>
      </c>
      <c r="W33" s="231">
        <v>9.06</v>
      </c>
      <c r="X33" s="231">
        <v>8.9</v>
      </c>
      <c r="Y33" s="231">
        <v>8.66</v>
      </c>
      <c r="Z33" s="231">
        <v>8.84</v>
      </c>
      <c r="AA33" s="231">
        <v>8.9499999999999993</v>
      </c>
      <c r="AB33" s="231">
        <v>8.84</v>
      </c>
      <c r="AC33" s="231">
        <v>8.9600000000000009</v>
      </c>
      <c r="AD33" s="231">
        <v>9</v>
      </c>
      <c r="AE33" s="231">
        <v>9.0500000000000007</v>
      </c>
      <c r="AF33" s="231">
        <v>8.76</v>
      </c>
      <c r="AG33" s="231">
        <v>8.92</v>
      </c>
    </row>
    <row r="34" spans="2:37" s="232" customFormat="1" x14ac:dyDescent="0.25">
      <c r="B34" s="230">
        <v>0.95833333333333337</v>
      </c>
      <c r="C34" s="231">
        <v>13.22</v>
      </c>
      <c r="D34" s="231">
        <v>13.28</v>
      </c>
      <c r="E34" s="231">
        <v>13.06</v>
      </c>
      <c r="F34" s="231">
        <v>13.27</v>
      </c>
      <c r="G34" s="231">
        <v>13.07</v>
      </c>
      <c r="H34" s="231">
        <v>13.16</v>
      </c>
      <c r="I34" s="231">
        <v>13.22</v>
      </c>
      <c r="J34" s="231">
        <v>13.2</v>
      </c>
      <c r="K34" s="231">
        <v>13.45</v>
      </c>
      <c r="L34" s="231">
        <v>13.22</v>
      </c>
      <c r="M34" s="231">
        <v>13.21</v>
      </c>
      <c r="N34" s="231">
        <v>13.24</v>
      </c>
      <c r="O34" s="231">
        <v>13.31</v>
      </c>
      <c r="P34" s="231">
        <v>13.38</v>
      </c>
      <c r="Q34" s="231">
        <v>13.5</v>
      </c>
      <c r="R34" s="231">
        <v>13.35</v>
      </c>
      <c r="S34" s="231">
        <v>13.28</v>
      </c>
      <c r="T34" s="231">
        <v>13.3</v>
      </c>
      <c r="U34" s="231">
        <v>8.7799999999999994</v>
      </c>
      <c r="V34" s="231">
        <v>8.6199999999999992</v>
      </c>
      <c r="W34" s="231">
        <v>8.9</v>
      </c>
      <c r="X34" s="231">
        <v>9.0399999999999991</v>
      </c>
      <c r="Y34" s="231">
        <v>8.83</v>
      </c>
      <c r="Z34" s="231">
        <v>8.84</v>
      </c>
      <c r="AA34" s="231">
        <v>8.92</v>
      </c>
      <c r="AB34" s="231">
        <v>8.85</v>
      </c>
      <c r="AC34" s="231">
        <v>8.9499999999999993</v>
      </c>
      <c r="AD34" s="231">
        <v>8.89</v>
      </c>
      <c r="AE34" s="231">
        <v>9.14</v>
      </c>
      <c r="AF34" s="231">
        <v>8.77</v>
      </c>
      <c r="AG34" s="231">
        <v>8.75</v>
      </c>
      <c r="AJ34"/>
    </row>
    <row r="35" spans="2:37" s="233" customFormat="1" ht="18" hidden="1" customHeight="1" x14ac:dyDescent="0.3">
      <c r="B35" s="241"/>
      <c r="C35" s="299" t="s">
        <v>212</v>
      </c>
      <c r="D35" s="300"/>
      <c r="E35" s="300"/>
      <c r="F35" s="300"/>
      <c r="G35" s="300"/>
      <c r="H35" s="300"/>
      <c r="I35" s="300"/>
      <c r="J35" s="301"/>
      <c r="K35"/>
      <c r="L35"/>
      <c r="M35"/>
      <c r="N35"/>
      <c r="O35"/>
      <c r="P35" s="237"/>
      <c r="Q35" s="237"/>
      <c r="R35" s="237"/>
      <c r="S35" s="237"/>
      <c r="T35" s="237"/>
      <c r="U35" s="237"/>
      <c r="V35" s="237"/>
      <c r="W35" s="237"/>
      <c r="X35" s="237"/>
      <c r="Y35" s="237"/>
      <c r="Z35" s="237"/>
      <c r="AA35" s="237"/>
      <c r="AB35" s="237"/>
      <c r="AC35" s="237"/>
      <c r="AD35" s="237"/>
      <c r="AE35" s="237"/>
      <c r="AF35" s="237"/>
      <c r="AG35" s="237"/>
      <c r="AJ35"/>
      <c r="AK35" s="242">
        <f>+COUNTIF(C11:AG34, "&gt;500")</f>
        <v>0</v>
      </c>
    </row>
    <row r="36" spans="2:37" s="233" customFormat="1" ht="18" hidden="1" customHeight="1" x14ac:dyDescent="0.3">
      <c r="B36" s="243"/>
      <c r="C36" s="299" t="s">
        <v>236</v>
      </c>
      <c r="D36" s="300"/>
      <c r="E36" s="300"/>
      <c r="F36" s="300"/>
      <c r="G36" s="300"/>
      <c r="H36" s="300"/>
      <c r="I36" s="300"/>
      <c r="J36" s="301"/>
      <c r="K36"/>
      <c r="L36"/>
      <c r="M36"/>
      <c r="N36"/>
      <c r="O36"/>
      <c r="P36" s="237"/>
      <c r="Q36" s="237"/>
      <c r="R36" s="237"/>
      <c r="S36" s="237"/>
      <c r="T36" s="237"/>
      <c r="U36" s="237"/>
      <c r="V36" s="237"/>
      <c r="W36" s="237"/>
      <c r="X36" s="237"/>
      <c r="Y36" s="237"/>
      <c r="Z36" s="237"/>
      <c r="AA36" s="237"/>
      <c r="AB36" s="237"/>
      <c r="AC36" s="237"/>
      <c r="AD36" s="237"/>
      <c r="AE36" s="237"/>
      <c r="AF36" s="237"/>
      <c r="AG36" s="237"/>
      <c r="AJ36"/>
      <c r="AK36" s="242">
        <f>+COUNTIF(C11:AG34, "&gt;1500")</f>
        <v>0</v>
      </c>
    </row>
    <row r="37" spans="2:37" s="233" customFormat="1" ht="18" hidden="1" customHeight="1" x14ac:dyDescent="0.3">
      <c r="B37" s="244"/>
      <c r="C37" s="299" t="s">
        <v>238</v>
      </c>
      <c r="D37" s="300"/>
      <c r="E37" s="300"/>
      <c r="F37" s="300"/>
      <c r="G37" s="300"/>
      <c r="H37" s="300"/>
      <c r="I37" s="300"/>
      <c r="J37" s="301"/>
      <c r="K37"/>
      <c r="L37"/>
      <c r="M37"/>
      <c r="N37"/>
      <c r="O37"/>
      <c r="P37" s="237"/>
      <c r="Q37" s="237"/>
      <c r="R37" s="237"/>
      <c r="S37" s="237"/>
      <c r="T37" s="237"/>
      <c r="U37" s="237"/>
      <c r="V37" s="237"/>
      <c r="W37" s="237"/>
      <c r="X37" s="237"/>
      <c r="Y37" s="237"/>
      <c r="Z37" s="237"/>
      <c r="AA37" s="237"/>
      <c r="AB37" s="237"/>
      <c r="AC37" s="237"/>
      <c r="AD37" s="237"/>
      <c r="AE37" s="237"/>
      <c r="AF37" s="237"/>
      <c r="AG37" s="237"/>
      <c r="AJ37"/>
      <c r="AK37" s="242"/>
    </row>
    <row r="38" spans="2:37" ht="13.5" hidden="1" customHeight="1" x14ac:dyDescent="0.3">
      <c r="B38" s="245" t="s">
        <v>213</v>
      </c>
      <c r="C38" s="246"/>
      <c r="D38" s="246"/>
      <c r="E38" s="246"/>
      <c r="F38" s="246"/>
      <c r="G38" s="246"/>
      <c r="H38" s="246"/>
      <c r="I38" s="246"/>
      <c r="J38" s="246"/>
      <c r="K38" s="246"/>
      <c r="L38" s="237"/>
      <c r="M38" s="237"/>
      <c r="N38" s="237"/>
      <c r="O38" s="237"/>
      <c r="P38" s="237"/>
      <c r="Q38" s="237"/>
      <c r="R38" s="237"/>
      <c r="S38" s="237"/>
      <c r="T38" s="237"/>
      <c r="U38" s="237"/>
      <c r="V38" s="237"/>
      <c r="W38" s="237"/>
      <c r="X38" s="237"/>
      <c r="Y38" s="237"/>
      <c r="Z38" s="237"/>
      <c r="AA38" s="237"/>
      <c r="AB38" s="237"/>
      <c r="AC38" s="237"/>
      <c r="AD38" s="237"/>
      <c r="AE38" s="237"/>
      <c r="AF38" s="237"/>
      <c r="AG38" s="237"/>
      <c r="AJ38"/>
    </row>
    <row r="39" spans="2:37" x14ac:dyDescent="0.3">
      <c r="B39" s="237" t="s">
        <v>254</v>
      </c>
      <c r="AJ39"/>
    </row>
    <row r="40" spans="2:37" x14ac:dyDescent="0.3">
      <c r="B40" s="237" t="s">
        <v>255</v>
      </c>
      <c r="C40" s="246"/>
      <c r="D40" s="246"/>
      <c r="E40" s="246"/>
      <c r="F40" s="246"/>
      <c r="G40" s="246"/>
      <c r="H40" s="246"/>
      <c r="I40" s="246"/>
      <c r="J40" s="246"/>
      <c r="K40" s="246"/>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2:37" ht="13.5" customHeight="1" x14ac:dyDescent="0.3">
      <c r="B41" s="237"/>
      <c r="C41" s="246"/>
      <c r="D41" s="246"/>
      <c r="E41" s="246"/>
      <c r="F41" s="246"/>
      <c r="G41" s="246"/>
      <c r="H41" s="246"/>
      <c r="I41" s="246"/>
      <c r="J41" s="246"/>
      <c r="K41" s="246"/>
      <c r="L41" s="237"/>
      <c r="M41" s="237"/>
      <c r="N41" s="237"/>
      <c r="O41" s="237"/>
      <c r="P41" s="237"/>
      <c r="Q41" s="237"/>
      <c r="R41" s="237"/>
      <c r="S41" s="237"/>
      <c r="T41" s="237"/>
      <c r="U41" s="237"/>
      <c r="V41" s="237"/>
      <c r="W41" s="237"/>
      <c r="X41" s="237"/>
      <c r="Y41" s="237"/>
      <c r="Z41" s="237"/>
      <c r="AA41" s="237"/>
      <c r="AB41" s="237"/>
      <c r="AC41" s="237"/>
      <c r="AD41" s="237"/>
      <c r="AE41" s="237"/>
      <c r="AF41" s="237"/>
      <c r="AG41" s="237"/>
    </row>
  </sheetData>
  <mergeCells count="6">
    <mergeCell ref="C37:J37"/>
    <mergeCell ref="B2:E4"/>
    <mergeCell ref="F2:AG4"/>
    <mergeCell ref="F6:AG6"/>
    <mergeCell ref="C35:J35"/>
    <mergeCell ref="C36:J36"/>
  </mergeCells>
  <conditionalFormatting sqref="C11:AG34">
    <cfRule type="containsText" dxfId="130" priority="1" operator="containsText" text="EE">
      <formula>NOT(ISERROR(SEARCH("EE",C11)))</formula>
    </cfRule>
    <cfRule type="containsText" dxfId="129" priority="2" operator="containsText" text="IE">
      <formula>NOT(ISERROR(SEARCH("IE",C11)))</formula>
    </cfRule>
    <cfRule type="cellIs" dxfId="128" priority="3" operator="equal">
      <formula>"MA"</formula>
    </cfRule>
    <cfRule type="containsText" dxfId="127" priority="4" operator="containsText" text="VF">
      <formula>NOT(ISERROR(SEARCH("VF",C11)))</formula>
    </cfRule>
    <cfRule type="containsText" dxfId="126" priority="5" operator="containsText" text="ID">
      <formula>NOT(ISERROR(SEARCH("ID",C11)))</formula>
    </cfRule>
    <cfRule type="cellIs" dxfId="125" priority="6" operator="greaterThan">
      <formula>500</formula>
    </cfRule>
    <cfRule type="cellIs" dxfId="124" priority="7" operator="greaterThan">
      <formula>1500</formula>
    </cfRule>
    <cfRule type="cellIs" dxfId="123" priority="8" operator="greaterThan">
      <formula>2500</formula>
    </cfRule>
  </conditionalFormatting>
  <printOptions horizontalCentered="1"/>
  <pageMargins left="0" right="0" top="0.94"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D0429-C874-445D-A13E-98AC2372F62F}">
  <dimension ref="A1:AC783"/>
  <sheetViews>
    <sheetView showGridLines="0" zoomScale="70" zoomScaleNormal="70" zoomScaleSheetLayoutView="85" workbookViewId="0">
      <selection activeCell="D8" sqref="D8"/>
    </sheetView>
  </sheetViews>
  <sheetFormatPr baseColWidth="10" defaultColWidth="11.5546875" defaultRowHeight="12" x14ac:dyDescent="0.25"/>
  <cols>
    <col min="1" max="1" width="4.109375" style="247" bestFit="1" customWidth="1"/>
    <col min="2" max="2" width="2.109375" style="247" customWidth="1"/>
    <col min="3" max="3" width="25.6640625" style="248" customWidth="1"/>
    <col min="4" max="4" width="14.33203125" style="246" customWidth="1"/>
    <col min="5" max="5" width="13.5546875" style="246" bestFit="1" customWidth="1"/>
    <col min="6" max="6" width="13.5546875" style="246" customWidth="1"/>
    <col min="7" max="7" width="10.6640625" style="246" customWidth="1"/>
    <col min="8" max="8" width="13.33203125" style="249" customWidth="1"/>
    <col min="9" max="9" width="12.109375" style="249" customWidth="1"/>
    <col min="10" max="10" width="3.109375" style="246" customWidth="1"/>
    <col min="11" max="16384" width="11.5546875" style="250"/>
  </cols>
  <sheetData>
    <row r="1" spans="1:10" ht="19.649999999999999" customHeight="1" x14ac:dyDescent="0.25"/>
    <row r="2" spans="1:10" ht="16.5" customHeight="1" x14ac:dyDescent="0.25">
      <c r="C2" s="303"/>
      <c r="D2" s="306" t="s">
        <v>258</v>
      </c>
      <c r="E2" s="307"/>
      <c r="F2" s="307"/>
      <c r="G2" s="307"/>
      <c r="H2" s="307"/>
      <c r="I2" s="308"/>
      <c r="J2" s="251"/>
    </row>
    <row r="3" spans="1:10" ht="15" customHeight="1" x14ac:dyDescent="0.25">
      <c r="C3" s="304"/>
      <c r="D3" s="309"/>
      <c r="E3" s="310"/>
      <c r="F3" s="310"/>
      <c r="G3" s="310"/>
      <c r="H3" s="310"/>
      <c r="I3" s="311"/>
      <c r="J3" s="251"/>
    </row>
    <row r="4" spans="1:10" ht="15" customHeight="1" x14ac:dyDescent="0.25">
      <c r="C4" s="305"/>
      <c r="D4" s="312"/>
      <c r="E4" s="313"/>
      <c r="F4" s="313"/>
      <c r="G4" s="313"/>
      <c r="H4" s="313"/>
      <c r="I4" s="314"/>
      <c r="J4" s="251"/>
    </row>
    <row r="5" spans="1:10" ht="11.25" customHeight="1" x14ac:dyDescent="0.3">
      <c r="C5" s="199"/>
      <c r="D5" s="199"/>
      <c r="E5" s="199"/>
      <c r="F5" s="199"/>
      <c r="G5" s="199"/>
      <c r="H5" s="199"/>
      <c r="I5" s="199"/>
      <c r="J5" s="252"/>
    </row>
    <row r="6" spans="1:10" s="254" customFormat="1" ht="30" customHeight="1" x14ac:dyDescent="0.25">
      <c r="A6" s="253"/>
      <c r="B6" s="253"/>
      <c r="C6" s="24" t="s">
        <v>35</v>
      </c>
      <c r="D6" s="289" t="str">
        <f>+'3.7'!F6</f>
        <v>Evaluación de seguimiento de la calidad del aire en el área de influencia del complejo metalúrgico La Oroya, ubicada en el distrito La Oroya, provincia de Yauli, departamento de Junín, en marzo de 2022</v>
      </c>
      <c r="E6" s="289"/>
      <c r="F6" s="289"/>
      <c r="G6" s="289"/>
      <c r="H6" s="289"/>
      <c r="I6" s="289"/>
      <c r="J6" s="25"/>
    </row>
    <row r="7" spans="1:10" s="254" customFormat="1" ht="6.75" customHeight="1" x14ac:dyDescent="0.3">
      <c r="A7" s="253"/>
      <c r="B7" s="253"/>
      <c r="C7" s="199"/>
      <c r="D7" s="199"/>
      <c r="E7" s="199"/>
      <c r="F7" s="199"/>
      <c r="G7" s="199"/>
      <c r="H7" s="199"/>
      <c r="I7" s="199"/>
      <c r="J7" s="252"/>
    </row>
    <row r="8" spans="1:10" s="254" customFormat="1" ht="36" customHeight="1" x14ac:dyDescent="0.25">
      <c r="A8" s="253"/>
      <c r="B8" s="253"/>
      <c r="C8" s="8" t="s">
        <v>38</v>
      </c>
      <c r="D8" s="12" t="str">
        <f>+'3.7'!F8</f>
        <v>CA-CC-01</v>
      </c>
      <c r="E8" s="4"/>
      <c r="F8" s="24" t="s">
        <v>53</v>
      </c>
      <c r="G8" s="50"/>
      <c r="H8" s="277" t="str">
        <f>+'3.7'!V8</f>
        <v>0008-03-2022-412</v>
      </c>
      <c r="I8" s="277"/>
      <c r="J8" s="27"/>
    </row>
    <row r="9" spans="1:10" s="254" customFormat="1" ht="8.25" customHeight="1" x14ac:dyDescent="0.3">
      <c r="A9" s="253"/>
      <c r="B9" s="253"/>
      <c r="C9" s="199"/>
      <c r="D9" s="199"/>
      <c r="E9" s="199"/>
      <c r="F9" s="199"/>
      <c r="G9" s="199"/>
      <c r="H9" s="199"/>
      <c r="I9" s="199"/>
      <c r="J9" s="252"/>
    </row>
    <row r="10" spans="1:10" s="254" customFormat="1" ht="15.75" customHeight="1" x14ac:dyDescent="0.25">
      <c r="A10" s="253"/>
      <c r="B10" s="253"/>
      <c r="C10" s="288" t="s">
        <v>36</v>
      </c>
      <c r="D10" s="288"/>
      <c r="E10" s="288"/>
      <c r="F10" s="288"/>
      <c r="G10" s="288"/>
      <c r="H10" s="288"/>
      <c r="I10" s="288"/>
      <c r="J10" s="34"/>
    </row>
    <row r="11" spans="1:10" s="254" customFormat="1" ht="8.25" customHeight="1" x14ac:dyDescent="0.3">
      <c r="A11" s="253"/>
      <c r="B11" s="253"/>
      <c r="C11" s="199"/>
      <c r="D11" s="199"/>
      <c r="E11" s="199"/>
      <c r="F11" s="199"/>
      <c r="G11" s="199"/>
      <c r="H11" s="199"/>
      <c r="I11" s="199"/>
      <c r="J11" s="252"/>
    </row>
    <row r="12" spans="1:10" ht="15.75" customHeight="1" x14ac:dyDescent="0.25">
      <c r="C12" s="8" t="s">
        <v>3</v>
      </c>
      <c r="D12" s="4" t="s">
        <v>49</v>
      </c>
      <c r="E12" s="4"/>
      <c r="F12" s="4"/>
      <c r="G12" s="24" t="s">
        <v>0</v>
      </c>
      <c r="H12" s="35" t="s">
        <v>50</v>
      </c>
      <c r="I12" s="28"/>
      <c r="J12" s="29"/>
    </row>
    <row r="13" spans="1:10" ht="7.5" customHeight="1" x14ac:dyDescent="0.3">
      <c r="C13" s="199"/>
      <c r="D13" s="199"/>
      <c r="E13" s="199"/>
      <c r="F13" s="199"/>
      <c r="G13" s="199"/>
      <c r="H13" s="199"/>
      <c r="I13" s="199"/>
      <c r="J13" s="252"/>
    </row>
    <row r="14" spans="1:10" ht="15.75" customHeight="1" x14ac:dyDescent="0.25">
      <c r="C14" s="24" t="s">
        <v>1</v>
      </c>
      <c r="D14" s="4" t="s">
        <v>51</v>
      </c>
      <c r="E14" s="4"/>
      <c r="F14" s="4"/>
      <c r="G14" s="24" t="s">
        <v>2</v>
      </c>
      <c r="H14" s="49">
        <v>30820</v>
      </c>
      <c r="I14" s="4"/>
      <c r="J14" s="27"/>
    </row>
    <row r="15" spans="1:10" ht="11.25" customHeight="1" x14ac:dyDescent="0.3">
      <c r="C15" s="199"/>
      <c r="D15" s="199"/>
      <c r="E15" s="199"/>
      <c r="F15" s="199"/>
      <c r="G15" s="199"/>
      <c r="H15" s="199"/>
      <c r="I15" s="199"/>
      <c r="J15" s="252"/>
    </row>
    <row r="16" spans="1:10" ht="30.6" x14ac:dyDescent="0.25">
      <c r="C16" s="51" t="s">
        <v>39</v>
      </c>
      <c r="D16" s="51" t="s">
        <v>33</v>
      </c>
      <c r="E16" s="51" t="s">
        <v>40</v>
      </c>
      <c r="F16" s="51" t="s">
        <v>34</v>
      </c>
      <c r="G16" s="51" t="s">
        <v>31</v>
      </c>
      <c r="H16" s="51" t="s">
        <v>32</v>
      </c>
      <c r="I16" s="51" t="s">
        <v>41</v>
      </c>
      <c r="J16" s="255"/>
    </row>
    <row r="17" spans="1:29" ht="12" customHeight="1" x14ac:dyDescent="0.25">
      <c r="A17" s="302">
        <v>1</v>
      </c>
      <c r="C17" s="198">
        <v>44621</v>
      </c>
      <c r="D17" s="256">
        <v>485.1</v>
      </c>
      <c r="E17" s="256">
        <v>0</v>
      </c>
      <c r="F17" s="256">
        <v>9.1</v>
      </c>
      <c r="G17" s="256">
        <v>79.2</v>
      </c>
      <c r="H17" s="256">
        <v>0.5</v>
      </c>
      <c r="I17" s="256">
        <v>125.9</v>
      </c>
    </row>
    <row r="18" spans="1:29" ht="12" customHeight="1" x14ac:dyDescent="0.25">
      <c r="A18" s="302"/>
      <c r="C18" s="198">
        <v>44621.041666666672</v>
      </c>
      <c r="D18" s="256">
        <v>484.8</v>
      </c>
      <c r="E18" s="256">
        <v>0</v>
      </c>
      <c r="F18" s="256">
        <v>9</v>
      </c>
      <c r="G18" s="256">
        <v>79.5</v>
      </c>
      <c r="H18" s="256">
        <v>0.7</v>
      </c>
      <c r="I18" s="256">
        <v>151.80000000000001</v>
      </c>
    </row>
    <row r="19" spans="1:29" ht="12" customHeight="1" x14ac:dyDescent="0.25">
      <c r="A19" s="302"/>
      <c r="C19" s="198">
        <v>44621.083333333328</v>
      </c>
      <c r="D19" s="256">
        <v>484.3</v>
      </c>
      <c r="E19" s="256">
        <v>0</v>
      </c>
      <c r="F19" s="256">
        <v>8.4</v>
      </c>
      <c r="G19" s="256">
        <v>82.1</v>
      </c>
      <c r="H19" s="256">
        <v>0.7</v>
      </c>
      <c r="I19" s="256">
        <v>76.5</v>
      </c>
    </row>
    <row r="20" spans="1:29" ht="12" customHeight="1" x14ac:dyDescent="0.25">
      <c r="A20" s="302"/>
      <c r="C20" s="198">
        <v>44621.125</v>
      </c>
      <c r="D20" s="256">
        <v>484.1</v>
      </c>
      <c r="E20" s="256">
        <v>0</v>
      </c>
      <c r="F20" s="256">
        <v>7.9</v>
      </c>
      <c r="G20" s="256">
        <v>84.3</v>
      </c>
      <c r="H20" s="256">
        <v>0.7</v>
      </c>
      <c r="I20" s="256">
        <v>93.4</v>
      </c>
    </row>
    <row r="21" spans="1:29" ht="12" customHeight="1" x14ac:dyDescent="0.25">
      <c r="A21" s="302"/>
      <c r="C21" s="198">
        <v>44621.166666666672</v>
      </c>
      <c r="D21" s="256">
        <v>484.1</v>
      </c>
      <c r="E21" s="256">
        <v>0</v>
      </c>
      <c r="F21" s="256">
        <v>7.7</v>
      </c>
      <c r="G21" s="256">
        <v>83.7</v>
      </c>
      <c r="H21" s="256">
        <v>0.8</v>
      </c>
      <c r="I21" s="256">
        <v>119.8</v>
      </c>
    </row>
    <row r="22" spans="1:29" ht="12" customHeight="1" x14ac:dyDescent="0.25">
      <c r="A22" s="302"/>
      <c r="C22" s="198">
        <v>44621.208333333328</v>
      </c>
      <c r="D22" s="256">
        <v>484.3</v>
      </c>
      <c r="E22" s="256">
        <v>0</v>
      </c>
      <c r="F22" s="256">
        <v>7.7</v>
      </c>
      <c r="G22" s="256">
        <v>82.7</v>
      </c>
      <c r="H22" s="256">
        <v>0.5</v>
      </c>
      <c r="I22" s="256">
        <v>257.60000000000002</v>
      </c>
    </row>
    <row r="23" spans="1:29" ht="12" customHeight="1" x14ac:dyDescent="0.25">
      <c r="A23" s="302"/>
      <c r="C23" s="198">
        <v>44621.25</v>
      </c>
      <c r="D23" s="256">
        <v>484.8</v>
      </c>
      <c r="E23" s="256">
        <v>0</v>
      </c>
      <c r="F23" s="256">
        <v>7.7</v>
      </c>
      <c r="G23" s="256">
        <v>81.599999999999994</v>
      </c>
      <c r="H23" s="256">
        <v>0.4</v>
      </c>
      <c r="I23" s="256">
        <v>261.60000000000002</v>
      </c>
    </row>
    <row r="24" spans="1:29" ht="12" customHeight="1" x14ac:dyDescent="0.25">
      <c r="A24" s="302"/>
      <c r="C24" s="198">
        <v>44621.291666666672</v>
      </c>
      <c r="D24" s="256">
        <v>485.2</v>
      </c>
      <c r="E24" s="256">
        <v>0</v>
      </c>
      <c r="F24" s="256">
        <v>8</v>
      </c>
      <c r="G24" s="256">
        <v>79.3</v>
      </c>
      <c r="H24" s="256">
        <v>1.5</v>
      </c>
      <c r="I24" s="256">
        <v>259.10000000000002</v>
      </c>
    </row>
    <row r="25" spans="1:29" ht="12" customHeight="1" x14ac:dyDescent="0.25">
      <c r="A25" s="302"/>
      <c r="C25" s="198">
        <v>44621.333333333328</v>
      </c>
      <c r="D25" s="256">
        <v>485.4</v>
      </c>
      <c r="E25" s="256">
        <v>0</v>
      </c>
      <c r="F25" s="256">
        <v>9.1999999999999993</v>
      </c>
      <c r="G25" s="256">
        <v>73.900000000000006</v>
      </c>
      <c r="H25" s="256">
        <v>0.5</v>
      </c>
      <c r="I25" s="256">
        <v>23.3</v>
      </c>
    </row>
    <row r="26" spans="1:29" ht="12" customHeight="1" x14ac:dyDescent="0.25">
      <c r="A26" s="302"/>
      <c r="C26" s="198">
        <v>44621.375</v>
      </c>
      <c r="D26" s="256">
        <v>485.6</v>
      </c>
      <c r="E26" s="256">
        <v>0</v>
      </c>
      <c r="F26" s="256">
        <v>10.4</v>
      </c>
      <c r="G26" s="256">
        <v>70.2</v>
      </c>
      <c r="H26" s="256">
        <v>0.7</v>
      </c>
      <c r="I26" s="256">
        <v>147.1</v>
      </c>
    </row>
    <row r="27" spans="1:29" ht="12" customHeight="1" x14ac:dyDescent="0.25">
      <c r="A27" s="302"/>
      <c r="C27" s="198">
        <v>44621.416666666672</v>
      </c>
      <c r="D27" s="256">
        <v>485.4</v>
      </c>
      <c r="E27" s="256">
        <v>0</v>
      </c>
      <c r="F27" s="256">
        <v>11.6</v>
      </c>
      <c r="G27" s="256">
        <v>64.8</v>
      </c>
      <c r="H27" s="256">
        <v>1.1000000000000001</v>
      </c>
      <c r="I27" s="256">
        <v>156.1</v>
      </c>
    </row>
    <row r="28" spans="1:29" ht="12" customHeight="1" x14ac:dyDescent="0.25">
      <c r="A28" s="302"/>
      <c r="C28" s="198">
        <v>44621.458333333328</v>
      </c>
      <c r="D28" s="256">
        <v>485.1</v>
      </c>
      <c r="E28" s="256">
        <v>0</v>
      </c>
      <c r="F28" s="256">
        <v>12.2</v>
      </c>
      <c r="G28" s="256">
        <v>63.2</v>
      </c>
      <c r="H28" s="256">
        <v>1.8</v>
      </c>
      <c r="I28" s="256">
        <v>176.8</v>
      </c>
    </row>
    <row r="29" spans="1:29" ht="12" customHeight="1" x14ac:dyDescent="0.25">
      <c r="A29" s="302"/>
      <c r="C29" s="198">
        <v>44621.5</v>
      </c>
      <c r="D29" s="256">
        <v>485</v>
      </c>
      <c r="E29" s="256">
        <v>0.3</v>
      </c>
      <c r="F29" s="256">
        <v>10.1</v>
      </c>
      <c r="G29" s="256">
        <v>70.900000000000006</v>
      </c>
      <c r="H29" s="256">
        <v>2.2999999999999998</v>
      </c>
      <c r="I29" s="256">
        <v>181</v>
      </c>
    </row>
    <row r="30" spans="1:29" ht="12" customHeight="1" x14ac:dyDescent="0.25">
      <c r="A30" s="302"/>
      <c r="C30" s="198">
        <v>44621.541666666672</v>
      </c>
      <c r="D30" s="256">
        <v>485.1</v>
      </c>
      <c r="E30" s="256">
        <v>4.9000000000000004</v>
      </c>
      <c r="F30" s="256">
        <v>7.7</v>
      </c>
      <c r="G30" s="256">
        <v>80.5</v>
      </c>
      <c r="H30" s="256">
        <v>1.6</v>
      </c>
      <c r="I30" s="256">
        <v>83.3</v>
      </c>
    </row>
    <row r="31" spans="1:29" ht="12" customHeight="1" x14ac:dyDescent="0.3">
      <c r="A31" s="302"/>
      <c r="C31" s="198">
        <v>44621.583333333328</v>
      </c>
      <c r="D31" s="256">
        <v>484.8</v>
      </c>
      <c r="E31" s="256">
        <v>0</v>
      </c>
      <c r="F31" s="256">
        <v>8.1999999999999993</v>
      </c>
      <c r="G31" s="256">
        <v>77.2</v>
      </c>
      <c r="H31" s="256">
        <v>0.9</v>
      </c>
      <c r="I31" s="256">
        <v>123.3</v>
      </c>
      <c r="K31" s="238"/>
      <c r="L31" s="238"/>
      <c r="M31" s="238"/>
      <c r="N31" s="238"/>
      <c r="O31" s="238"/>
      <c r="P31" s="238"/>
      <c r="Q31" s="238"/>
      <c r="R31" s="238"/>
      <c r="S31" s="238"/>
      <c r="T31" s="238"/>
      <c r="U31" s="238"/>
      <c r="V31" s="238"/>
      <c r="W31" s="238"/>
      <c r="X31" s="238"/>
      <c r="Y31" s="238"/>
      <c r="Z31" s="238"/>
      <c r="AA31" s="238"/>
      <c r="AB31" s="238"/>
      <c r="AC31" s="238"/>
    </row>
    <row r="32" spans="1:29" ht="12" customHeight="1" x14ac:dyDescent="0.3">
      <c r="A32" s="302"/>
      <c r="C32" s="198">
        <v>44621.625</v>
      </c>
      <c r="D32" s="256">
        <v>484.2</v>
      </c>
      <c r="E32" s="256">
        <v>0</v>
      </c>
      <c r="F32" s="256">
        <v>10.8</v>
      </c>
      <c r="G32" s="256">
        <v>67.400000000000006</v>
      </c>
      <c r="H32" s="256">
        <v>1.2</v>
      </c>
      <c r="I32" s="256">
        <v>283.89999999999998</v>
      </c>
      <c r="K32" s="222"/>
      <c r="L32" s="222"/>
      <c r="M32" s="222"/>
      <c r="N32" s="222"/>
      <c r="O32" s="222"/>
      <c r="P32" s="222"/>
      <c r="Q32" s="222"/>
      <c r="R32" s="222"/>
      <c r="S32" s="222"/>
      <c r="T32" s="222"/>
      <c r="U32" s="222"/>
      <c r="V32" s="222"/>
      <c r="W32" s="222"/>
      <c r="X32" s="222"/>
      <c r="Y32" s="222"/>
      <c r="Z32" s="222"/>
      <c r="AA32" s="222"/>
      <c r="AB32" s="222"/>
      <c r="AC32" s="222"/>
    </row>
    <row r="33" spans="1:29" ht="12" customHeight="1" x14ac:dyDescent="0.3">
      <c r="A33" s="302"/>
      <c r="C33" s="198">
        <v>44621.666666666672</v>
      </c>
      <c r="D33" s="256">
        <v>483.9</v>
      </c>
      <c r="E33" s="256">
        <v>0</v>
      </c>
      <c r="F33" s="256">
        <v>11</v>
      </c>
      <c r="G33" s="256">
        <v>64.3</v>
      </c>
      <c r="H33" s="256">
        <v>1.4</v>
      </c>
      <c r="I33" s="256">
        <v>95.2</v>
      </c>
      <c r="K33" s="222"/>
      <c r="L33" s="222"/>
      <c r="M33" s="222"/>
      <c r="N33" s="222"/>
      <c r="O33" s="222"/>
      <c r="P33" s="222"/>
      <c r="Q33" s="222"/>
      <c r="R33" s="222"/>
      <c r="S33" s="222"/>
      <c r="T33" s="222"/>
      <c r="U33" s="222"/>
      <c r="V33" s="222"/>
      <c r="W33" s="222"/>
      <c r="X33" s="222"/>
      <c r="Y33" s="222"/>
      <c r="Z33" s="222"/>
      <c r="AA33" s="222"/>
      <c r="AB33" s="222"/>
      <c r="AC33" s="222"/>
    </row>
    <row r="34" spans="1:29" ht="12" customHeight="1" x14ac:dyDescent="0.3">
      <c r="A34" s="302"/>
      <c r="C34" s="198">
        <v>44621.708333333328</v>
      </c>
      <c r="D34" s="256">
        <v>484.1</v>
      </c>
      <c r="E34" s="256">
        <v>0</v>
      </c>
      <c r="F34" s="256">
        <v>10.199999999999999</v>
      </c>
      <c r="G34" s="256">
        <v>66.400000000000006</v>
      </c>
      <c r="H34" s="256">
        <v>1.4</v>
      </c>
      <c r="I34" s="256">
        <v>36.700000000000003</v>
      </c>
      <c r="P34" s="222"/>
      <c r="Q34" s="222"/>
      <c r="R34" s="222"/>
      <c r="S34" s="222"/>
      <c r="T34" s="222"/>
      <c r="U34" s="222"/>
      <c r="V34" s="222"/>
      <c r="W34" s="222"/>
      <c r="X34" s="222"/>
      <c r="Y34" s="222"/>
      <c r="Z34" s="222"/>
      <c r="AA34" s="222"/>
      <c r="AB34" s="222"/>
      <c r="AC34" s="222"/>
    </row>
    <row r="35" spans="1:29" ht="12" customHeight="1" x14ac:dyDescent="0.3">
      <c r="A35" s="302"/>
      <c r="C35" s="198">
        <v>44621.75</v>
      </c>
      <c r="D35" s="256">
        <v>484.6</v>
      </c>
      <c r="E35" s="256">
        <v>0</v>
      </c>
      <c r="F35" s="256">
        <v>9.5</v>
      </c>
      <c r="G35" s="256">
        <v>67.7</v>
      </c>
      <c r="H35" s="256">
        <v>1.4</v>
      </c>
      <c r="I35" s="256">
        <v>8</v>
      </c>
      <c r="P35" s="222"/>
      <c r="Q35" s="222"/>
      <c r="R35" s="222"/>
      <c r="S35" s="222"/>
      <c r="T35" s="222"/>
      <c r="U35" s="222"/>
      <c r="V35" s="222"/>
      <c r="W35" s="222"/>
      <c r="X35" s="222"/>
      <c r="Y35" s="222"/>
      <c r="Z35" s="222"/>
      <c r="AA35" s="222"/>
      <c r="AB35" s="222"/>
      <c r="AC35" s="222"/>
    </row>
    <row r="36" spans="1:29" ht="12" customHeight="1" x14ac:dyDescent="0.3">
      <c r="A36" s="302"/>
      <c r="C36" s="198">
        <v>44621.791666666672</v>
      </c>
      <c r="D36" s="256">
        <v>484.8</v>
      </c>
      <c r="E36" s="256">
        <v>0</v>
      </c>
      <c r="F36" s="256">
        <v>9.1999999999999993</v>
      </c>
      <c r="G36" s="256">
        <v>68.8</v>
      </c>
      <c r="H36" s="256">
        <v>0.8</v>
      </c>
      <c r="I36" s="256">
        <v>106.1</v>
      </c>
      <c r="P36" s="222"/>
      <c r="Q36" s="222"/>
      <c r="R36" s="222"/>
      <c r="S36" s="222"/>
      <c r="T36" s="222"/>
      <c r="U36" s="222"/>
      <c r="V36" s="222"/>
      <c r="W36" s="222"/>
      <c r="X36" s="222"/>
      <c r="Y36" s="222"/>
      <c r="Z36" s="222"/>
      <c r="AA36" s="222"/>
      <c r="AB36" s="222"/>
      <c r="AC36" s="222"/>
    </row>
    <row r="37" spans="1:29" ht="12" customHeight="1" x14ac:dyDescent="0.3">
      <c r="A37" s="302"/>
      <c r="C37" s="198">
        <v>44621.833333333328</v>
      </c>
      <c r="D37" s="256">
        <v>485.2</v>
      </c>
      <c r="E37" s="256">
        <v>0</v>
      </c>
      <c r="F37" s="256">
        <v>9.1</v>
      </c>
      <c r="G37" s="256">
        <v>68.7</v>
      </c>
      <c r="H37" s="256">
        <v>0.8</v>
      </c>
      <c r="I37" s="256">
        <v>116.4</v>
      </c>
      <c r="P37" s="222"/>
      <c r="Q37" s="222"/>
      <c r="R37" s="222"/>
      <c r="S37" s="222"/>
      <c r="T37" s="222"/>
      <c r="U37" s="222"/>
      <c r="V37" s="222"/>
      <c r="W37" s="222"/>
      <c r="X37" s="222"/>
      <c r="Y37" s="222"/>
      <c r="Z37" s="222"/>
      <c r="AA37" s="222"/>
      <c r="AB37" s="222"/>
      <c r="AC37" s="222"/>
    </row>
    <row r="38" spans="1:29" ht="12" customHeight="1" x14ac:dyDescent="0.3">
      <c r="A38" s="302"/>
      <c r="C38" s="198">
        <v>44621.875</v>
      </c>
      <c r="D38" s="256">
        <v>485.7</v>
      </c>
      <c r="E38" s="256">
        <v>0</v>
      </c>
      <c r="F38" s="256">
        <v>9</v>
      </c>
      <c r="G38" s="256">
        <v>70.5</v>
      </c>
      <c r="H38" s="256">
        <v>0.6</v>
      </c>
      <c r="I38" s="256">
        <v>20.5</v>
      </c>
      <c r="P38" s="222"/>
      <c r="Q38" s="222"/>
      <c r="R38" s="222"/>
      <c r="S38" s="222"/>
      <c r="T38" s="222"/>
      <c r="U38" s="222"/>
      <c r="V38" s="222"/>
      <c r="W38" s="222"/>
      <c r="X38" s="222"/>
      <c r="Y38" s="222"/>
      <c r="Z38" s="222"/>
      <c r="AA38" s="222"/>
      <c r="AB38" s="222"/>
      <c r="AC38" s="222"/>
    </row>
    <row r="39" spans="1:29" ht="12" customHeight="1" x14ac:dyDescent="0.3">
      <c r="A39" s="302"/>
      <c r="C39" s="198">
        <v>44621.916666666672</v>
      </c>
      <c r="D39" s="256">
        <v>485.9</v>
      </c>
      <c r="E39" s="256">
        <v>0</v>
      </c>
      <c r="F39" s="256">
        <v>8.8000000000000007</v>
      </c>
      <c r="G39" s="256">
        <v>71</v>
      </c>
      <c r="H39" s="256">
        <v>0.8</v>
      </c>
      <c r="I39" s="256">
        <v>342</v>
      </c>
      <c r="P39" s="222"/>
      <c r="Q39" s="222"/>
      <c r="R39" s="222"/>
      <c r="S39" s="222"/>
      <c r="T39" s="222"/>
      <c r="U39" s="222"/>
      <c r="V39" s="222"/>
      <c r="W39" s="222"/>
      <c r="X39" s="222"/>
      <c r="Y39" s="222"/>
      <c r="Z39" s="222"/>
      <c r="AA39" s="222"/>
      <c r="AB39" s="222"/>
      <c r="AC39" s="222"/>
    </row>
    <row r="40" spans="1:29" ht="12" customHeight="1" x14ac:dyDescent="0.3">
      <c r="A40" s="302"/>
      <c r="C40" s="198">
        <v>44621.958333333328</v>
      </c>
      <c r="D40" s="256">
        <v>485.8</v>
      </c>
      <c r="E40" s="256">
        <v>0</v>
      </c>
      <c r="F40" s="256">
        <v>8.3000000000000007</v>
      </c>
      <c r="G40" s="256">
        <v>74.2</v>
      </c>
      <c r="H40" s="256">
        <v>0.6</v>
      </c>
      <c r="I40" s="256">
        <v>278.3</v>
      </c>
      <c r="P40" s="222"/>
      <c r="Q40" s="222"/>
      <c r="R40" s="222"/>
      <c r="S40" s="222"/>
      <c r="T40" s="222"/>
      <c r="U40" s="222"/>
      <c r="V40" s="222"/>
      <c r="W40" s="222"/>
      <c r="X40" s="222"/>
      <c r="Y40" s="222"/>
      <c r="Z40" s="222"/>
      <c r="AA40" s="222"/>
      <c r="AB40" s="222"/>
      <c r="AC40" s="222"/>
    </row>
    <row r="41" spans="1:29" ht="12" customHeight="1" x14ac:dyDescent="0.3">
      <c r="A41" s="302">
        <v>2</v>
      </c>
      <c r="C41" s="198">
        <v>44622</v>
      </c>
      <c r="D41" s="256">
        <v>485.6</v>
      </c>
      <c r="E41" s="256">
        <v>0</v>
      </c>
      <c r="F41" s="256">
        <v>7.9</v>
      </c>
      <c r="G41" s="256">
        <v>75.3</v>
      </c>
      <c r="H41" s="256">
        <v>1.2</v>
      </c>
      <c r="I41" s="256">
        <v>274</v>
      </c>
      <c r="P41" s="222"/>
      <c r="Q41" s="222"/>
      <c r="R41" s="222"/>
      <c r="S41" s="222"/>
      <c r="T41" s="222"/>
      <c r="U41" s="222"/>
      <c r="V41" s="222"/>
      <c r="W41" s="222"/>
      <c r="X41" s="222"/>
      <c r="Y41" s="222"/>
      <c r="Z41" s="222"/>
      <c r="AA41" s="222"/>
      <c r="AB41" s="222"/>
      <c r="AC41" s="222"/>
    </row>
    <row r="42" spans="1:29" ht="12" customHeight="1" x14ac:dyDescent="0.3">
      <c r="A42" s="302"/>
      <c r="C42" s="198">
        <v>44622.041666666672</v>
      </c>
      <c r="D42" s="256">
        <v>485.2</v>
      </c>
      <c r="E42" s="256">
        <v>0</v>
      </c>
      <c r="F42" s="256">
        <v>7.6</v>
      </c>
      <c r="G42" s="256">
        <v>76.099999999999994</v>
      </c>
      <c r="H42" s="256">
        <v>0.7</v>
      </c>
      <c r="I42" s="256">
        <v>251.4</v>
      </c>
      <c r="P42" s="222"/>
      <c r="Q42" s="222"/>
      <c r="R42" s="222"/>
      <c r="S42" s="222"/>
      <c r="T42" s="222"/>
      <c r="U42" s="222"/>
      <c r="V42" s="222"/>
      <c r="W42" s="222"/>
      <c r="X42" s="222"/>
      <c r="Y42" s="222"/>
      <c r="Z42" s="222"/>
      <c r="AA42" s="222"/>
      <c r="AB42" s="222"/>
      <c r="AC42" s="222"/>
    </row>
    <row r="43" spans="1:29" ht="12" customHeight="1" x14ac:dyDescent="0.3">
      <c r="A43" s="302"/>
      <c r="C43" s="198">
        <v>44622.083333333328</v>
      </c>
      <c r="D43" s="256">
        <v>485</v>
      </c>
      <c r="E43" s="256">
        <v>0</v>
      </c>
      <c r="F43" s="256">
        <v>7.4</v>
      </c>
      <c r="G43" s="256">
        <v>77.2</v>
      </c>
      <c r="H43" s="256">
        <v>0.5</v>
      </c>
      <c r="I43" s="256">
        <v>272.2</v>
      </c>
      <c r="P43" s="222"/>
      <c r="Q43" s="222"/>
      <c r="R43" s="222"/>
      <c r="S43" s="222"/>
      <c r="T43" s="222"/>
      <c r="U43" s="222"/>
      <c r="V43" s="222"/>
      <c r="W43" s="222"/>
      <c r="X43" s="222"/>
      <c r="Y43" s="222"/>
      <c r="Z43" s="222"/>
      <c r="AA43" s="222"/>
      <c r="AB43" s="222"/>
      <c r="AC43" s="222"/>
    </row>
    <row r="44" spans="1:29" ht="12" customHeight="1" x14ac:dyDescent="0.3">
      <c r="A44" s="302"/>
      <c r="C44" s="198">
        <v>44622.125</v>
      </c>
      <c r="D44" s="256">
        <v>484.8</v>
      </c>
      <c r="E44" s="256">
        <v>0</v>
      </c>
      <c r="F44" s="256">
        <v>7.1</v>
      </c>
      <c r="G44" s="256">
        <v>79.3</v>
      </c>
      <c r="H44" s="256">
        <v>0.6</v>
      </c>
      <c r="I44" s="256">
        <v>271.5</v>
      </c>
      <c r="P44" s="222"/>
      <c r="Q44" s="222"/>
      <c r="R44" s="222"/>
      <c r="S44" s="222"/>
      <c r="T44" s="222"/>
      <c r="U44" s="222"/>
      <c r="V44" s="222"/>
      <c r="W44" s="222"/>
      <c r="X44" s="222"/>
      <c r="Y44" s="222"/>
      <c r="Z44" s="222"/>
      <c r="AA44" s="222"/>
      <c r="AB44" s="222"/>
      <c r="AC44" s="257"/>
    </row>
    <row r="45" spans="1:29" ht="12" customHeight="1" x14ac:dyDescent="0.3">
      <c r="A45" s="302"/>
      <c r="C45" s="198">
        <v>44622.166666666672</v>
      </c>
      <c r="D45" s="256">
        <v>484.7</v>
      </c>
      <c r="E45" s="256">
        <v>0</v>
      </c>
      <c r="F45" s="256">
        <v>6.8</v>
      </c>
      <c r="G45" s="256">
        <v>81.400000000000006</v>
      </c>
      <c r="H45" s="256">
        <v>0.2</v>
      </c>
      <c r="I45" s="256">
        <v>262.8</v>
      </c>
      <c r="P45" s="222"/>
      <c r="Q45" s="222"/>
      <c r="R45" s="222"/>
      <c r="S45" s="222"/>
      <c r="T45" s="222"/>
      <c r="U45" s="222"/>
      <c r="V45" s="222"/>
      <c r="W45" s="222"/>
      <c r="X45" s="222"/>
      <c r="Y45" s="222"/>
      <c r="Z45" s="222"/>
      <c r="AA45" s="222"/>
      <c r="AB45" s="222"/>
      <c r="AC45" s="222"/>
    </row>
    <row r="46" spans="1:29" ht="12" customHeight="1" x14ac:dyDescent="0.3">
      <c r="A46" s="302"/>
      <c r="C46" s="198">
        <v>44622.208333333328</v>
      </c>
      <c r="D46" s="256">
        <v>484.8</v>
      </c>
      <c r="E46" s="256">
        <v>0</v>
      </c>
      <c r="F46" s="256">
        <v>6.8</v>
      </c>
      <c r="G46" s="256">
        <v>82.7</v>
      </c>
      <c r="H46" s="256">
        <v>0.4</v>
      </c>
      <c r="I46" s="256">
        <v>89.9</v>
      </c>
      <c r="P46" s="222"/>
      <c r="Q46" s="222"/>
      <c r="R46" s="222"/>
      <c r="S46" s="222"/>
      <c r="T46" s="222"/>
      <c r="U46" s="222"/>
      <c r="V46" s="222"/>
      <c r="W46" s="222"/>
      <c r="X46" s="222"/>
      <c r="Y46" s="222"/>
      <c r="Z46" s="222"/>
      <c r="AA46" s="222"/>
      <c r="AB46" s="222"/>
      <c r="AC46" s="222"/>
    </row>
    <row r="47" spans="1:29" ht="12" customHeight="1" x14ac:dyDescent="0.3">
      <c r="A47" s="302"/>
      <c r="C47" s="198">
        <v>44622.25</v>
      </c>
      <c r="D47" s="256">
        <v>485</v>
      </c>
      <c r="E47" s="256">
        <v>0</v>
      </c>
      <c r="F47" s="256">
        <v>6.6</v>
      </c>
      <c r="G47" s="256">
        <v>84.5</v>
      </c>
      <c r="H47" s="256">
        <v>0.5</v>
      </c>
      <c r="I47" s="256">
        <v>96</v>
      </c>
      <c r="P47" s="222"/>
      <c r="Q47" s="222"/>
      <c r="R47" s="222"/>
      <c r="S47" s="222"/>
      <c r="T47" s="222"/>
      <c r="U47" s="222"/>
      <c r="V47" s="222"/>
      <c r="W47" s="222"/>
      <c r="X47" s="222"/>
      <c r="Y47" s="222"/>
      <c r="Z47" s="222"/>
      <c r="AA47" s="222"/>
      <c r="AB47" s="222"/>
      <c r="AC47" s="222"/>
    </row>
    <row r="48" spans="1:29" ht="12" customHeight="1" x14ac:dyDescent="0.3">
      <c r="A48" s="302"/>
      <c r="C48" s="198">
        <v>44622.291666666672</v>
      </c>
      <c r="D48" s="256">
        <v>485.6</v>
      </c>
      <c r="E48" s="256">
        <v>0</v>
      </c>
      <c r="F48" s="256">
        <v>7.3</v>
      </c>
      <c r="G48" s="256">
        <v>81.900000000000006</v>
      </c>
      <c r="H48" s="256">
        <v>0.5</v>
      </c>
      <c r="I48" s="256">
        <v>134.69999999999999</v>
      </c>
      <c r="P48" s="222"/>
      <c r="Q48" s="222"/>
      <c r="R48" s="222"/>
      <c r="S48" s="222"/>
      <c r="T48" s="222"/>
      <c r="U48" s="222"/>
      <c r="V48" s="222"/>
      <c r="W48" s="222"/>
      <c r="X48" s="222"/>
      <c r="Y48" s="222"/>
      <c r="Z48" s="222"/>
      <c r="AA48" s="222"/>
      <c r="AB48" s="222"/>
      <c r="AC48" s="222"/>
    </row>
    <row r="49" spans="1:29" ht="12" customHeight="1" x14ac:dyDescent="0.3">
      <c r="A49" s="302"/>
      <c r="C49" s="198">
        <v>44622.333333333328</v>
      </c>
      <c r="D49" s="256">
        <v>485.9</v>
      </c>
      <c r="E49" s="256">
        <v>0</v>
      </c>
      <c r="F49" s="256">
        <v>9.8000000000000007</v>
      </c>
      <c r="G49" s="256">
        <v>69.599999999999994</v>
      </c>
      <c r="H49" s="256">
        <v>1</v>
      </c>
      <c r="I49" s="256">
        <v>128.9</v>
      </c>
      <c r="K49" s="222"/>
      <c r="L49" s="222"/>
      <c r="M49" s="222"/>
      <c r="N49" s="222"/>
      <c r="O49" s="222"/>
      <c r="P49" s="222"/>
      <c r="Q49" s="222"/>
      <c r="R49" s="222"/>
      <c r="S49" s="222"/>
      <c r="T49" s="222"/>
      <c r="U49" s="222"/>
      <c r="V49" s="222"/>
      <c r="W49" s="222"/>
      <c r="X49" s="222"/>
      <c r="Y49" s="222"/>
      <c r="Z49" s="222"/>
      <c r="AA49" s="222"/>
      <c r="AB49" s="222"/>
      <c r="AC49" s="222"/>
    </row>
    <row r="50" spans="1:29" ht="12" customHeight="1" x14ac:dyDescent="0.3">
      <c r="A50" s="302"/>
      <c r="C50" s="198">
        <v>44622.375</v>
      </c>
      <c r="D50" s="256">
        <v>485.9</v>
      </c>
      <c r="E50" s="256">
        <v>0</v>
      </c>
      <c r="F50" s="256">
        <v>10.4</v>
      </c>
      <c r="G50" s="256">
        <v>64.2</v>
      </c>
      <c r="H50" s="256">
        <v>1.3</v>
      </c>
      <c r="I50" s="256">
        <v>140.4</v>
      </c>
      <c r="K50" s="222"/>
      <c r="L50" s="222"/>
      <c r="M50" s="222"/>
      <c r="N50" s="222"/>
      <c r="O50" s="222"/>
    </row>
    <row r="51" spans="1:29" ht="12" customHeight="1" x14ac:dyDescent="0.3">
      <c r="A51" s="302"/>
      <c r="C51" s="198">
        <v>44622.416666666672</v>
      </c>
      <c r="D51" s="256">
        <v>486</v>
      </c>
      <c r="E51" s="256">
        <v>0</v>
      </c>
      <c r="F51" s="256">
        <v>11.4</v>
      </c>
      <c r="G51" s="256">
        <v>61.3</v>
      </c>
      <c r="H51" s="256">
        <v>1.5</v>
      </c>
      <c r="I51" s="256">
        <v>107.5</v>
      </c>
      <c r="K51" s="222"/>
      <c r="L51" s="222"/>
      <c r="M51" s="222"/>
      <c r="N51" s="222"/>
      <c r="O51" s="222"/>
    </row>
    <row r="52" spans="1:29" ht="12" customHeight="1" x14ac:dyDescent="0.3">
      <c r="A52" s="302"/>
      <c r="C52" s="198">
        <v>44622.458333333328</v>
      </c>
      <c r="D52" s="256">
        <v>485.9</v>
      </c>
      <c r="E52" s="256">
        <v>0</v>
      </c>
      <c r="F52" s="256">
        <v>12.3</v>
      </c>
      <c r="G52" s="256">
        <v>57.6</v>
      </c>
      <c r="H52" s="256">
        <v>1.8</v>
      </c>
      <c r="I52" s="256">
        <v>40.9</v>
      </c>
      <c r="K52" s="222"/>
      <c r="L52" s="222"/>
      <c r="M52" s="222"/>
      <c r="N52" s="222"/>
      <c r="O52" s="222"/>
    </row>
    <row r="53" spans="1:29" ht="12" customHeight="1" x14ac:dyDescent="0.3">
      <c r="A53" s="302"/>
      <c r="C53" s="198">
        <v>44622.5</v>
      </c>
      <c r="D53" s="256">
        <v>485.3</v>
      </c>
      <c r="E53" s="256">
        <v>0</v>
      </c>
      <c r="F53" s="256">
        <v>13.6</v>
      </c>
      <c r="G53" s="256">
        <v>54.5</v>
      </c>
      <c r="H53" s="256">
        <v>2.2000000000000002</v>
      </c>
      <c r="I53" s="256">
        <v>57</v>
      </c>
      <c r="K53" s="222"/>
      <c r="L53" s="222"/>
      <c r="M53" s="222"/>
      <c r="N53" s="222"/>
      <c r="O53" s="222"/>
    </row>
    <row r="54" spans="1:29" ht="12" customHeight="1" x14ac:dyDescent="0.3">
      <c r="A54" s="302"/>
      <c r="C54" s="198">
        <v>44622.541666666672</v>
      </c>
      <c r="D54" s="256">
        <v>484.6</v>
      </c>
      <c r="E54" s="256">
        <v>0</v>
      </c>
      <c r="F54" s="256">
        <v>14.1</v>
      </c>
      <c r="G54" s="256">
        <v>53</v>
      </c>
      <c r="H54" s="256">
        <v>2.5</v>
      </c>
      <c r="I54" s="256">
        <v>55.2</v>
      </c>
      <c r="K54" s="222"/>
      <c r="L54" s="222"/>
      <c r="M54" s="222"/>
      <c r="N54" s="222"/>
      <c r="O54" s="222"/>
    </row>
    <row r="55" spans="1:29" ht="12" customHeight="1" x14ac:dyDescent="0.3">
      <c r="A55" s="302"/>
      <c r="C55" s="198">
        <v>44622.583333333328</v>
      </c>
      <c r="D55" s="256">
        <v>483.9</v>
      </c>
      <c r="E55" s="256">
        <v>0</v>
      </c>
      <c r="F55" s="256">
        <v>14.6</v>
      </c>
      <c r="G55" s="256">
        <v>51.1</v>
      </c>
      <c r="H55" s="256">
        <v>2.5</v>
      </c>
      <c r="I55" s="256">
        <v>114.5</v>
      </c>
      <c r="K55" s="222"/>
      <c r="L55" s="222"/>
      <c r="M55" s="222"/>
      <c r="N55" s="222"/>
      <c r="O55" s="222"/>
    </row>
    <row r="56" spans="1:29" ht="12" customHeight="1" x14ac:dyDescent="0.3">
      <c r="A56" s="302"/>
      <c r="C56" s="198">
        <v>44622.625</v>
      </c>
      <c r="D56" s="256">
        <v>483.4</v>
      </c>
      <c r="E56" s="256">
        <v>0</v>
      </c>
      <c r="F56" s="256">
        <v>14.8</v>
      </c>
      <c r="G56" s="256">
        <v>51.3</v>
      </c>
      <c r="H56" s="256">
        <v>2</v>
      </c>
      <c r="I56" s="256">
        <v>27.6</v>
      </c>
      <c r="K56" s="222"/>
      <c r="L56" s="222"/>
      <c r="M56" s="222"/>
      <c r="N56" s="222"/>
      <c r="O56" s="222"/>
    </row>
    <row r="57" spans="1:29" ht="12" customHeight="1" x14ac:dyDescent="0.3">
      <c r="A57" s="302"/>
      <c r="C57" s="198">
        <v>44622.666666666672</v>
      </c>
      <c r="D57" s="256">
        <v>483.3</v>
      </c>
      <c r="E57" s="256">
        <v>0</v>
      </c>
      <c r="F57" s="256">
        <v>13.9</v>
      </c>
      <c r="G57" s="256">
        <v>56</v>
      </c>
      <c r="H57" s="256">
        <v>2.5</v>
      </c>
      <c r="I57" s="256">
        <v>38.1</v>
      </c>
      <c r="K57" s="222"/>
      <c r="L57" s="222"/>
      <c r="M57" s="222"/>
      <c r="N57" s="222"/>
      <c r="O57" s="222"/>
    </row>
    <row r="58" spans="1:29" ht="12" customHeight="1" x14ac:dyDescent="0.3">
      <c r="A58" s="302"/>
      <c r="C58" s="198">
        <v>44622.708333333328</v>
      </c>
      <c r="D58" s="256">
        <v>483.5</v>
      </c>
      <c r="E58" s="256">
        <v>0</v>
      </c>
      <c r="F58" s="256">
        <v>12.2</v>
      </c>
      <c r="G58" s="256">
        <v>61.5</v>
      </c>
      <c r="H58" s="256">
        <v>1.8</v>
      </c>
      <c r="I58" s="256">
        <v>73</v>
      </c>
      <c r="K58" s="222"/>
      <c r="L58" s="222"/>
      <c r="M58" s="222"/>
      <c r="N58" s="222"/>
      <c r="O58" s="222"/>
    </row>
    <row r="59" spans="1:29" ht="12" customHeight="1" x14ac:dyDescent="0.3">
      <c r="A59" s="302"/>
      <c r="C59" s="198">
        <v>44622.75</v>
      </c>
      <c r="D59" s="256">
        <v>484</v>
      </c>
      <c r="E59" s="256">
        <v>0</v>
      </c>
      <c r="F59" s="256">
        <v>11</v>
      </c>
      <c r="G59" s="256">
        <v>66.400000000000006</v>
      </c>
      <c r="H59" s="256">
        <v>1.7</v>
      </c>
      <c r="I59" s="256">
        <v>30.3</v>
      </c>
      <c r="K59" s="222"/>
      <c r="L59" s="222"/>
      <c r="M59" s="222"/>
      <c r="N59" s="222"/>
      <c r="O59" s="222"/>
    </row>
    <row r="60" spans="1:29" ht="12" customHeight="1" x14ac:dyDescent="0.3">
      <c r="A60" s="302"/>
      <c r="C60" s="198">
        <v>44622.791666666672</v>
      </c>
      <c r="D60" s="256">
        <v>484.5</v>
      </c>
      <c r="E60" s="256">
        <v>0</v>
      </c>
      <c r="F60" s="256">
        <v>10.1</v>
      </c>
      <c r="G60" s="256">
        <v>70.3</v>
      </c>
      <c r="H60" s="256">
        <v>1</v>
      </c>
      <c r="I60" s="256">
        <v>30.8</v>
      </c>
      <c r="K60" s="222"/>
      <c r="L60" s="222"/>
      <c r="M60" s="222"/>
      <c r="N60" s="222"/>
      <c r="O60" s="222"/>
    </row>
    <row r="61" spans="1:29" ht="12" customHeight="1" x14ac:dyDescent="0.3">
      <c r="A61" s="302"/>
      <c r="C61" s="198">
        <v>44622.833333333328</v>
      </c>
      <c r="D61" s="256">
        <v>484.9</v>
      </c>
      <c r="E61" s="256">
        <v>0</v>
      </c>
      <c r="F61" s="256">
        <v>10.1</v>
      </c>
      <c r="G61" s="256">
        <v>70.5</v>
      </c>
      <c r="H61" s="256">
        <v>0.8</v>
      </c>
      <c r="I61" s="256">
        <v>298.10000000000002</v>
      </c>
      <c r="K61" s="222"/>
      <c r="L61" s="222"/>
      <c r="M61" s="222"/>
      <c r="N61" s="222"/>
      <c r="O61" s="222"/>
    </row>
    <row r="62" spans="1:29" ht="12" customHeight="1" x14ac:dyDescent="0.3">
      <c r="A62" s="302"/>
      <c r="C62" s="198">
        <v>44622.875</v>
      </c>
      <c r="D62" s="256">
        <v>485.3</v>
      </c>
      <c r="E62" s="256">
        <v>0</v>
      </c>
      <c r="F62" s="256">
        <v>9.8000000000000007</v>
      </c>
      <c r="G62" s="256">
        <v>72.8</v>
      </c>
      <c r="H62" s="256">
        <v>1.2</v>
      </c>
      <c r="I62" s="256">
        <v>287.5</v>
      </c>
      <c r="K62" s="222"/>
      <c r="L62" s="222"/>
      <c r="M62" s="222"/>
      <c r="N62" s="222"/>
      <c r="O62" s="222"/>
    </row>
    <row r="63" spans="1:29" ht="12" customHeight="1" x14ac:dyDescent="0.3">
      <c r="A63" s="302"/>
      <c r="C63" s="198">
        <v>44622.916666666672</v>
      </c>
      <c r="D63" s="256">
        <v>485.6</v>
      </c>
      <c r="E63" s="256">
        <v>0</v>
      </c>
      <c r="F63" s="256">
        <v>9.8000000000000007</v>
      </c>
      <c r="G63" s="256">
        <v>71.599999999999994</v>
      </c>
      <c r="H63" s="256">
        <v>0.9</v>
      </c>
      <c r="I63" s="256">
        <v>342.6</v>
      </c>
      <c r="K63" s="222"/>
      <c r="L63" s="222"/>
      <c r="M63" s="222"/>
      <c r="N63" s="222"/>
      <c r="O63" s="222"/>
    </row>
    <row r="64" spans="1:29" ht="12" customHeight="1" x14ac:dyDescent="0.3">
      <c r="A64" s="302"/>
      <c r="C64" s="198">
        <v>44622.958333333328</v>
      </c>
      <c r="D64" s="256">
        <v>485.5</v>
      </c>
      <c r="E64" s="256">
        <v>0</v>
      </c>
      <c r="F64" s="256">
        <v>9.5</v>
      </c>
      <c r="G64" s="256">
        <v>73.3</v>
      </c>
      <c r="H64" s="256">
        <v>0.7</v>
      </c>
      <c r="I64" s="256">
        <v>309.3</v>
      </c>
      <c r="K64" s="222"/>
      <c r="L64" s="222"/>
      <c r="M64" s="222"/>
      <c r="N64" s="222"/>
      <c r="O64" s="222"/>
    </row>
    <row r="65" spans="1:9" ht="12" customHeight="1" x14ac:dyDescent="0.25">
      <c r="A65" s="302">
        <v>3</v>
      </c>
      <c r="C65" s="198">
        <v>44623</v>
      </c>
      <c r="D65" s="256">
        <v>485.3</v>
      </c>
      <c r="E65" s="256">
        <v>0</v>
      </c>
      <c r="F65" s="256">
        <v>8.8000000000000007</v>
      </c>
      <c r="G65" s="256">
        <v>78.099999999999994</v>
      </c>
      <c r="H65" s="256">
        <v>1.3</v>
      </c>
      <c r="I65" s="256">
        <v>265.5</v>
      </c>
    </row>
    <row r="66" spans="1:9" ht="12" customHeight="1" x14ac:dyDescent="0.25">
      <c r="A66" s="302"/>
      <c r="C66" s="198">
        <v>44623.041666666672</v>
      </c>
      <c r="D66" s="256">
        <v>485.1</v>
      </c>
      <c r="E66" s="256">
        <v>0</v>
      </c>
      <c r="F66" s="256">
        <v>8.5</v>
      </c>
      <c r="G66" s="256">
        <v>78.8</v>
      </c>
      <c r="H66" s="256">
        <v>0.8</v>
      </c>
      <c r="I66" s="256">
        <v>249.5</v>
      </c>
    </row>
    <row r="67" spans="1:9" ht="12" customHeight="1" x14ac:dyDescent="0.25">
      <c r="A67" s="302"/>
      <c r="C67" s="198">
        <v>44623.083333333328</v>
      </c>
      <c r="D67" s="256">
        <v>484.9</v>
      </c>
      <c r="E67" s="256">
        <v>0</v>
      </c>
      <c r="F67" s="256">
        <v>8.5</v>
      </c>
      <c r="G67" s="256">
        <v>78.8</v>
      </c>
      <c r="H67" s="256">
        <v>0.3</v>
      </c>
      <c r="I67" s="256">
        <v>254.3</v>
      </c>
    </row>
    <row r="68" spans="1:9" ht="12" customHeight="1" x14ac:dyDescent="0.25">
      <c r="A68" s="302"/>
      <c r="C68" s="198">
        <v>44623.125</v>
      </c>
      <c r="D68" s="256">
        <v>484.8</v>
      </c>
      <c r="E68" s="256">
        <v>0</v>
      </c>
      <c r="F68" s="256">
        <v>8.3000000000000007</v>
      </c>
      <c r="G68" s="256">
        <v>78.8</v>
      </c>
      <c r="H68" s="256">
        <v>0.7</v>
      </c>
      <c r="I68" s="256">
        <v>173.8</v>
      </c>
    </row>
    <row r="69" spans="1:9" ht="12" customHeight="1" x14ac:dyDescent="0.25">
      <c r="A69" s="302"/>
      <c r="C69" s="198">
        <v>44623.166666666672</v>
      </c>
      <c r="D69" s="256">
        <v>484.7</v>
      </c>
      <c r="E69" s="256">
        <v>0.6</v>
      </c>
      <c r="F69" s="256">
        <v>7.8</v>
      </c>
      <c r="G69" s="256">
        <v>82.2</v>
      </c>
      <c r="H69" s="256">
        <v>0.4</v>
      </c>
      <c r="I69" s="256">
        <v>148.30000000000001</v>
      </c>
    </row>
    <row r="70" spans="1:9" ht="12" customHeight="1" x14ac:dyDescent="0.25">
      <c r="A70" s="302"/>
      <c r="C70" s="198">
        <v>44623.208333333328</v>
      </c>
      <c r="D70" s="256">
        <v>484.8</v>
      </c>
      <c r="E70" s="256">
        <v>0</v>
      </c>
      <c r="F70" s="256">
        <v>7.6</v>
      </c>
      <c r="G70" s="256">
        <v>84.4</v>
      </c>
      <c r="H70" s="256">
        <v>0.4</v>
      </c>
      <c r="I70" s="256">
        <v>133.9</v>
      </c>
    </row>
    <row r="71" spans="1:9" ht="12" customHeight="1" x14ac:dyDescent="0.25">
      <c r="A71" s="302"/>
      <c r="C71" s="198">
        <v>44623.25</v>
      </c>
      <c r="D71" s="256">
        <v>485.1</v>
      </c>
      <c r="E71" s="256">
        <v>0</v>
      </c>
      <c r="F71" s="256">
        <v>7.7</v>
      </c>
      <c r="G71" s="256">
        <v>85.9</v>
      </c>
      <c r="H71" s="256">
        <v>0.4</v>
      </c>
      <c r="I71" s="256">
        <v>247.7</v>
      </c>
    </row>
    <row r="72" spans="1:9" ht="12" customHeight="1" x14ac:dyDescent="0.25">
      <c r="A72" s="302"/>
      <c r="C72" s="198">
        <v>44623.291666666672</v>
      </c>
      <c r="D72" s="256">
        <v>485.6</v>
      </c>
      <c r="E72" s="256">
        <v>2.4</v>
      </c>
      <c r="F72" s="256">
        <v>7.9</v>
      </c>
      <c r="G72" s="256">
        <v>84.9</v>
      </c>
      <c r="H72" s="256">
        <v>0.5</v>
      </c>
      <c r="I72" s="256">
        <v>167.7</v>
      </c>
    </row>
    <row r="73" spans="1:9" ht="12" customHeight="1" x14ac:dyDescent="0.25">
      <c r="A73" s="302"/>
      <c r="C73" s="198">
        <v>44623.333333333328</v>
      </c>
      <c r="D73" s="256">
        <v>486.1</v>
      </c>
      <c r="E73" s="256">
        <v>4.5</v>
      </c>
      <c r="F73" s="256">
        <v>7.2</v>
      </c>
      <c r="G73" s="256">
        <v>79.3</v>
      </c>
      <c r="H73" s="256">
        <v>1.6</v>
      </c>
      <c r="I73" s="256">
        <v>33.1</v>
      </c>
    </row>
    <row r="74" spans="1:9" ht="12" customHeight="1" x14ac:dyDescent="0.25">
      <c r="A74" s="302"/>
      <c r="C74" s="198">
        <v>44623.375</v>
      </c>
      <c r="D74" s="256">
        <v>486</v>
      </c>
      <c r="E74" s="256">
        <v>0</v>
      </c>
      <c r="F74" s="256">
        <v>9.1999999999999993</v>
      </c>
      <c r="G74" s="256">
        <v>73.3</v>
      </c>
      <c r="H74" s="256">
        <v>1.1000000000000001</v>
      </c>
      <c r="I74" s="256">
        <v>235.4</v>
      </c>
    </row>
    <row r="75" spans="1:9" ht="12" customHeight="1" x14ac:dyDescent="0.25">
      <c r="A75" s="302"/>
      <c r="C75" s="198">
        <v>44623.416666666672</v>
      </c>
      <c r="D75" s="256">
        <v>485.8</v>
      </c>
      <c r="E75" s="256">
        <v>0</v>
      </c>
      <c r="F75" s="256">
        <v>10.9</v>
      </c>
      <c r="G75" s="256">
        <v>66.599999999999994</v>
      </c>
      <c r="H75" s="256">
        <v>1.1000000000000001</v>
      </c>
      <c r="I75" s="256">
        <v>138.30000000000001</v>
      </c>
    </row>
    <row r="76" spans="1:9" ht="12" customHeight="1" x14ac:dyDescent="0.25">
      <c r="A76" s="302"/>
      <c r="C76" s="198">
        <v>44623.458333333328</v>
      </c>
      <c r="D76" s="256">
        <v>485.6</v>
      </c>
      <c r="E76" s="256">
        <v>0</v>
      </c>
      <c r="F76" s="256">
        <v>12.8</v>
      </c>
      <c r="G76" s="256">
        <v>61.9</v>
      </c>
      <c r="H76" s="256">
        <v>2</v>
      </c>
      <c r="I76" s="256">
        <v>90.8</v>
      </c>
    </row>
    <row r="77" spans="1:9" ht="12" customHeight="1" x14ac:dyDescent="0.25">
      <c r="A77" s="302"/>
      <c r="C77" s="198">
        <v>44623.5</v>
      </c>
      <c r="D77" s="256">
        <v>485</v>
      </c>
      <c r="E77" s="256">
        <v>0</v>
      </c>
      <c r="F77" s="256">
        <v>13.9</v>
      </c>
      <c r="G77" s="256">
        <v>56.9</v>
      </c>
      <c r="H77" s="256">
        <v>2.2000000000000002</v>
      </c>
      <c r="I77" s="256">
        <v>72.599999999999994</v>
      </c>
    </row>
    <row r="78" spans="1:9" ht="12" customHeight="1" x14ac:dyDescent="0.25">
      <c r="A78" s="302"/>
      <c r="C78" s="198">
        <v>44623.541666666672</v>
      </c>
      <c r="D78" s="256">
        <v>484.4</v>
      </c>
      <c r="E78" s="256">
        <v>0</v>
      </c>
      <c r="F78" s="256">
        <v>14.3</v>
      </c>
      <c r="G78" s="256">
        <v>55.3</v>
      </c>
      <c r="H78" s="256">
        <v>2.6</v>
      </c>
      <c r="I78" s="256">
        <v>109.9</v>
      </c>
    </row>
    <row r="79" spans="1:9" ht="12" customHeight="1" x14ac:dyDescent="0.25">
      <c r="A79" s="302"/>
      <c r="C79" s="198">
        <v>44623.583333333328</v>
      </c>
      <c r="D79" s="256">
        <v>483.8</v>
      </c>
      <c r="E79" s="256">
        <v>0</v>
      </c>
      <c r="F79" s="256">
        <v>14.2</v>
      </c>
      <c r="G79" s="256">
        <v>54.5</v>
      </c>
      <c r="H79" s="256">
        <v>2.2000000000000002</v>
      </c>
      <c r="I79" s="256">
        <v>44.5</v>
      </c>
    </row>
    <row r="80" spans="1:9" ht="12" customHeight="1" x14ac:dyDescent="0.25">
      <c r="A80" s="302"/>
      <c r="C80" s="198">
        <v>44623.625</v>
      </c>
      <c r="D80" s="256">
        <v>483.3</v>
      </c>
      <c r="E80" s="256">
        <v>0</v>
      </c>
      <c r="F80" s="256">
        <v>14.6</v>
      </c>
      <c r="G80" s="256">
        <v>52.4</v>
      </c>
      <c r="H80" s="256">
        <v>2.2000000000000002</v>
      </c>
      <c r="I80" s="256">
        <v>28.9</v>
      </c>
    </row>
    <row r="81" spans="1:9" ht="12" customHeight="1" x14ac:dyDescent="0.25">
      <c r="A81" s="302"/>
      <c r="C81" s="198">
        <v>44623.666666666672</v>
      </c>
      <c r="D81" s="256">
        <v>483.2</v>
      </c>
      <c r="E81" s="256">
        <v>0</v>
      </c>
      <c r="F81" s="256">
        <v>13.8</v>
      </c>
      <c r="G81" s="256">
        <v>57.9</v>
      </c>
      <c r="H81" s="256">
        <v>2.5</v>
      </c>
      <c r="I81" s="256">
        <v>42</v>
      </c>
    </row>
    <row r="82" spans="1:9" ht="12" customHeight="1" x14ac:dyDescent="0.25">
      <c r="A82" s="302"/>
      <c r="C82" s="198">
        <v>44623.708333333328</v>
      </c>
      <c r="D82" s="256">
        <v>483.2</v>
      </c>
      <c r="E82" s="256">
        <v>0</v>
      </c>
      <c r="F82" s="256">
        <v>13.2</v>
      </c>
      <c r="G82" s="256">
        <v>61.4</v>
      </c>
      <c r="H82" s="256">
        <v>2.1</v>
      </c>
      <c r="I82" s="256">
        <v>47.5</v>
      </c>
    </row>
    <row r="83" spans="1:9" ht="12" customHeight="1" x14ac:dyDescent="0.25">
      <c r="A83" s="302"/>
      <c r="C83" s="198">
        <v>44623.75</v>
      </c>
      <c r="D83" s="256">
        <v>483.5</v>
      </c>
      <c r="E83" s="256">
        <v>0</v>
      </c>
      <c r="F83" s="256">
        <v>11.9</v>
      </c>
      <c r="G83" s="256">
        <v>67.2</v>
      </c>
      <c r="H83" s="256">
        <v>2</v>
      </c>
      <c r="I83" s="256">
        <v>80</v>
      </c>
    </row>
    <row r="84" spans="1:9" ht="12" customHeight="1" x14ac:dyDescent="0.25">
      <c r="A84" s="302"/>
      <c r="C84" s="198">
        <v>44623.791666666672</v>
      </c>
      <c r="D84" s="256">
        <v>484.1</v>
      </c>
      <c r="E84" s="256">
        <v>0</v>
      </c>
      <c r="F84" s="256">
        <v>10.9</v>
      </c>
      <c r="G84" s="256">
        <v>71.7</v>
      </c>
      <c r="H84" s="256">
        <v>2.1</v>
      </c>
      <c r="I84" s="256">
        <v>62.2</v>
      </c>
    </row>
    <row r="85" spans="1:9" ht="12" customHeight="1" x14ac:dyDescent="0.25">
      <c r="A85" s="302"/>
      <c r="C85" s="198">
        <v>44623.833333333328</v>
      </c>
      <c r="D85" s="256">
        <v>484.6</v>
      </c>
      <c r="E85" s="256">
        <v>0</v>
      </c>
      <c r="F85" s="256">
        <v>10.5</v>
      </c>
      <c r="G85" s="256">
        <v>72.5</v>
      </c>
      <c r="H85" s="256">
        <v>1.5</v>
      </c>
      <c r="I85" s="256">
        <v>44.5</v>
      </c>
    </row>
    <row r="86" spans="1:9" ht="12" customHeight="1" x14ac:dyDescent="0.25">
      <c r="A86" s="302"/>
      <c r="C86" s="198">
        <v>44623.875</v>
      </c>
      <c r="D86" s="256">
        <v>485</v>
      </c>
      <c r="E86" s="256">
        <v>0</v>
      </c>
      <c r="F86" s="256">
        <v>10.1</v>
      </c>
      <c r="G86" s="256">
        <v>73.900000000000006</v>
      </c>
      <c r="H86" s="256">
        <v>1.7</v>
      </c>
      <c r="I86" s="256">
        <v>1.3</v>
      </c>
    </row>
    <row r="87" spans="1:9" ht="12" customHeight="1" x14ac:dyDescent="0.25">
      <c r="A87" s="302"/>
      <c r="C87" s="198">
        <v>44623.916666666672</v>
      </c>
      <c r="D87" s="256">
        <v>485.3</v>
      </c>
      <c r="E87" s="256">
        <v>0</v>
      </c>
      <c r="F87" s="256">
        <v>10.1</v>
      </c>
      <c r="G87" s="256">
        <v>75.5</v>
      </c>
      <c r="H87" s="256">
        <v>1.1000000000000001</v>
      </c>
      <c r="I87" s="256">
        <v>330.4</v>
      </c>
    </row>
    <row r="88" spans="1:9" ht="12" customHeight="1" x14ac:dyDescent="0.25">
      <c r="A88" s="302"/>
      <c r="C88" s="198">
        <v>44623.958333333328</v>
      </c>
      <c r="D88" s="256">
        <v>485.3</v>
      </c>
      <c r="E88" s="256">
        <v>0</v>
      </c>
      <c r="F88" s="256">
        <v>9.9</v>
      </c>
      <c r="G88" s="256">
        <v>77.400000000000006</v>
      </c>
      <c r="H88" s="256">
        <v>0.7</v>
      </c>
      <c r="I88" s="256">
        <v>203.5</v>
      </c>
    </row>
    <row r="89" spans="1:9" ht="12" customHeight="1" x14ac:dyDescent="0.25">
      <c r="A89" s="302">
        <v>4</v>
      </c>
      <c r="C89" s="198">
        <v>44624</v>
      </c>
      <c r="D89" s="256">
        <v>485</v>
      </c>
      <c r="E89" s="256">
        <v>0</v>
      </c>
      <c r="F89" s="256">
        <v>9.6</v>
      </c>
      <c r="G89" s="256">
        <v>76</v>
      </c>
      <c r="H89" s="256">
        <v>1.9</v>
      </c>
      <c r="I89" s="256">
        <v>55.7</v>
      </c>
    </row>
    <row r="90" spans="1:9" ht="12" customHeight="1" x14ac:dyDescent="0.25">
      <c r="A90" s="302"/>
      <c r="C90" s="198">
        <v>44624.041666666672</v>
      </c>
      <c r="D90" s="256">
        <v>484.8</v>
      </c>
      <c r="E90" s="256">
        <v>0</v>
      </c>
      <c r="F90" s="256">
        <v>9.3000000000000007</v>
      </c>
      <c r="G90" s="256">
        <v>77.5</v>
      </c>
      <c r="H90" s="256">
        <v>1.8</v>
      </c>
      <c r="I90" s="256">
        <v>74.900000000000006</v>
      </c>
    </row>
    <row r="91" spans="1:9" ht="12" customHeight="1" x14ac:dyDescent="0.25">
      <c r="A91" s="302"/>
      <c r="C91" s="198">
        <v>44624.083333333328</v>
      </c>
      <c r="D91" s="256">
        <v>484.6</v>
      </c>
      <c r="E91" s="256">
        <v>0</v>
      </c>
      <c r="F91" s="256">
        <v>9.1999999999999993</v>
      </c>
      <c r="G91" s="256">
        <v>78.099999999999994</v>
      </c>
      <c r="H91" s="256">
        <v>1.1000000000000001</v>
      </c>
      <c r="I91" s="256">
        <v>127.5</v>
      </c>
    </row>
    <row r="92" spans="1:9" ht="12" customHeight="1" x14ac:dyDescent="0.25">
      <c r="A92" s="302"/>
      <c r="C92" s="198">
        <v>44624.125</v>
      </c>
      <c r="D92" s="256">
        <v>484.5</v>
      </c>
      <c r="E92" s="256">
        <v>0</v>
      </c>
      <c r="F92" s="256">
        <v>8.1999999999999993</v>
      </c>
      <c r="G92" s="256">
        <v>83</v>
      </c>
      <c r="H92" s="256">
        <v>0.9</v>
      </c>
      <c r="I92" s="256">
        <v>187.1</v>
      </c>
    </row>
    <row r="93" spans="1:9" ht="12" customHeight="1" x14ac:dyDescent="0.25">
      <c r="A93" s="302"/>
      <c r="C93" s="198">
        <v>44624.166666666672</v>
      </c>
      <c r="D93" s="256">
        <v>484.6</v>
      </c>
      <c r="E93" s="256">
        <v>0</v>
      </c>
      <c r="F93" s="256">
        <v>7.6</v>
      </c>
      <c r="G93" s="256">
        <v>82.3</v>
      </c>
      <c r="H93" s="256">
        <v>1.3</v>
      </c>
      <c r="I93" s="256">
        <v>271.5</v>
      </c>
    </row>
    <row r="94" spans="1:9" ht="12" customHeight="1" x14ac:dyDescent="0.25">
      <c r="A94" s="302"/>
      <c r="C94" s="198">
        <v>44624.208333333328</v>
      </c>
      <c r="D94" s="256">
        <v>484.7</v>
      </c>
      <c r="E94" s="256">
        <v>0</v>
      </c>
      <c r="F94" s="256">
        <v>7.4</v>
      </c>
      <c r="G94" s="256">
        <v>82.8</v>
      </c>
      <c r="H94" s="256">
        <v>0.7</v>
      </c>
      <c r="I94" s="256">
        <v>268.60000000000002</v>
      </c>
    </row>
    <row r="95" spans="1:9" ht="12" customHeight="1" x14ac:dyDescent="0.25">
      <c r="A95" s="302"/>
      <c r="C95" s="198">
        <v>44624.25</v>
      </c>
      <c r="D95" s="256">
        <v>485</v>
      </c>
      <c r="E95" s="256">
        <v>0</v>
      </c>
      <c r="F95" s="256">
        <v>7.7</v>
      </c>
      <c r="G95" s="256">
        <v>82.8</v>
      </c>
      <c r="H95" s="256">
        <v>0.4</v>
      </c>
      <c r="I95" s="256">
        <v>211</v>
      </c>
    </row>
    <row r="96" spans="1:9" ht="12" customHeight="1" x14ac:dyDescent="0.25">
      <c r="A96" s="302"/>
      <c r="C96" s="198">
        <v>44624.291666666672</v>
      </c>
      <c r="D96" s="256">
        <v>485.4</v>
      </c>
      <c r="E96" s="256">
        <v>0</v>
      </c>
      <c r="F96" s="256">
        <v>8.6</v>
      </c>
      <c r="G96" s="256">
        <v>75.3</v>
      </c>
      <c r="H96" s="256">
        <v>0.6</v>
      </c>
      <c r="I96" s="256">
        <v>127.8</v>
      </c>
    </row>
    <row r="97" spans="1:9" ht="12" customHeight="1" x14ac:dyDescent="0.25">
      <c r="A97" s="302"/>
      <c r="C97" s="198">
        <v>44624.333333333328</v>
      </c>
      <c r="D97" s="256">
        <v>485.8</v>
      </c>
      <c r="E97" s="256">
        <v>0</v>
      </c>
      <c r="F97" s="256">
        <v>10.1</v>
      </c>
      <c r="G97" s="256">
        <v>69.400000000000006</v>
      </c>
      <c r="H97" s="256">
        <v>0.9</v>
      </c>
      <c r="I97" s="256">
        <v>132</v>
      </c>
    </row>
    <row r="98" spans="1:9" ht="12" customHeight="1" x14ac:dyDescent="0.25">
      <c r="A98" s="302"/>
      <c r="C98" s="198">
        <v>44624.375</v>
      </c>
      <c r="D98" s="256">
        <v>485.8</v>
      </c>
      <c r="E98" s="256">
        <v>0</v>
      </c>
      <c r="F98" s="256">
        <v>10.9</v>
      </c>
      <c r="G98" s="256">
        <v>66.599999999999994</v>
      </c>
      <c r="H98" s="256">
        <v>1.5</v>
      </c>
      <c r="I98" s="256">
        <v>138.9</v>
      </c>
    </row>
    <row r="99" spans="1:9" ht="12" customHeight="1" x14ac:dyDescent="0.25">
      <c r="A99" s="302"/>
      <c r="C99" s="198">
        <v>44624.416666666672</v>
      </c>
      <c r="D99" s="256">
        <v>485.7</v>
      </c>
      <c r="E99" s="256">
        <v>0.3</v>
      </c>
      <c r="F99" s="256">
        <v>10.4</v>
      </c>
      <c r="G99" s="256">
        <v>68.8</v>
      </c>
      <c r="H99" s="256">
        <v>2.4</v>
      </c>
      <c r="I99" s="256">
        <v>47.1</v>
      </c>
    </row>
    <row r="100" spans="1:9" ht="12" customHeight="1" x14ac:dyDescent="0.25">
      <c r="A100" s="302"/>
      <c r="C100" s="198">
        <v>44624.458333333328</v>
      </c>
      <c r="D100" s="256">
        <v>485.2</v>
      </c>
      <c r="E100" s="256">
        <v>0</v>
      </c>
      <c r="F100" s="256">
        <v>12.5</v>
      </c>
      <c r="G100" s="256">
        <v>61</v>
      </c>
      <c r="H100" s="256">
        <v>1.9</v>
      </c>
      <c r="I100" s="256">
        <v>70.900000000000006</v>
      </c>
    </row>
    <row r="101" spans="1:9" ht="12" customHeight="1" x14ac:dyDescent="0.25">
      <c r="A101" s="302"/>
      <c r="C101" s="198">
        <v>44624.5</v>
      </c>
      <c r="D101" s="256">
        <v>484.7</v>
      </c>
      <c r="E101" s="256">
        <v>0</v>
      </c>
      <c r="F101" s="256">
        <v>14.8</v>
      </c>
      <c r="G101" s="256">
        <v>50.3</v>
      </c>
      <c r="H101" s="256">
        <v>1.8</v>
      </c>
      <c r="I101" s="256">
        <v>135.9</v>
      </c>
    </row>
    <row r="102" spans="1:9" ht="12" customHeight="1" x14ac:dyDescent="0.25">
      <c r="A102" s="302"/>
      <c r="C102" s="198">
        <v>44624.541666666672</v>
      </c>
      <c r="D102" s="256">
        <v>484.6</v>
      </c>
      <c r="E102" s="256">
        <v>0</v>
      </c>
      <c r="F102" s="256">
        <v>12.9</v>
      </c>
      <c r="G102" s="256">
        <v>60.9</v>
      </c>
      <c r="H102" s="256">
        <v>1.9</v>
      </c>
      <c r="I102" s="256">
        <v>136.6</v>
      </c>
    </row>
    <row r="103" spans="1:9" ht="12" customHeight="1" x14ac:dyDescent="0.25">
      <c r="A103" s="302"/>
      <c r="C103" s="198">
        <v>44624.583333333328</v>
      </c>
      <c r="D103" s="256">
        <v>484.4</v>
      </c>
      <c r="E103" s="256">
        <v>0</v>
      </c>
      <c r="F103" s="256">
        <v>10.9</v>
      </c>
      <c r="G103" s="256">
        <v>72.599999999999994</v>
      </c>
      <c r="H103" s="256">
        <v>1.7</v>
      </c>
      <c r="I103" s="256">
        <v>275.5</v>
      </c>
    </row>
    <row r="104" spans="1:9" ht="12" customHeight="1" x14ac:dyDescent="0.25">
      <c r="A104" s="302"/>
      <c r="C104" s="198">
        <v>44624.625</v>
      </c>
      <c r="D104" s="256">
        <v>484.2</v>
      </c>
      <c r="E104" s="256">
        <v>0.3</v>
      </c>
      <c r="F104" s="256">
        <v>9.9</v>
      </c>
      <c r="G104" s="256">
        <v>76.5</v>
      </c>
      <c r="H104" s="256">
        <v>2.2000000000000002</v>
      </c>
      <c r="I104" s="256">
        <v>269.3</v>
      </c>
    </row>
    <row r="105" spans="1:9" ht="12" customHeight="1" x14ac:dyDescent="0.25">
      <c r="A105" s="302"/>
      <c r="C105" s="198">
        <v>44624.666666666672</v>
      </c>
      <c r="D105" s="256">
        <v>484.1</v>
      </c>
      <c r="E105" s="256">
        <v>0</v>
      </c>
      <c r="F105" s="256">
        <v>10.1</v>
      </c>
      <c r="G105" s="256">
        <v>75.5</v>
      </c>
      <c r="H105" s="256">
        <v>2.8</v>
      </c>
      <c r="I105" s="256">
        <v>251.1</v>
      </c>
    </row>
    <row r="106" spans="1:9" ht="12" customHeight="1" x14ac:dyDescent="0.25">
      <c r="A106" s="302"/>
      <c r="C106" s="198">
        <v>44624.708333333328</v>
      </c>
      <c r="D106" s="256">
        <v>484.5</v>
      </c>
      <c r="E106" s="256">
        <v>0.6</v>
      </c>
      <c r="F106" s="256">
        <v>9</v>
      </c>
      <c r="G106" s="256">
        <v>76.2</v>
      </c>
      <c r="H106" s="256">
        <v>1.4</v>
      </c>
      <c r="I106" s="256">
        <v>169.9</v>
      </c>
    </row>
    <row r="107" spans="1:9" ht="12" customHeight="1" x14ac:dyDescent="0.25">
      <c r="A107" s="302"/>
      <c r="C107" s="198">
        <v>44624.75</v>
      </c>
      <c r="D107" s="256">
        <v>484.5</v>
      </c>
      <c r="E107" s="256">
        <v>0</v>
      </c>
      <c r="F107" s="256">
        <v>8.6</v>
      </c>
      <c r="G107" s="256">
        <v>77.7</v>
      </c>
      <c r="H107" s="256">
        <v>1.1000000000000001</v>
      </c>
      <c r="I107" s="256">
        <v>61.3</v>
      </c>
    </row>
    <row r="108" spans="1:9" ht="12" customHeight="1" x14ac:dyDescent="0.25">
      <c r="A108" s="302"/>
      <c r="C108" s="198">
        <v>44624.791666666672</v>
      </c>
      <c r="D108" s="256">
        <v>484.7</v>
      </c>
      <c r="E108" s="256">
        <v>0</v>
      </c>
      <c r="F108" s="256">
        <v>8.6</v>
      </c>
      <c r="G108" s="256">
        <v>78.8</v>
      </c>
      <c r="H108" s="256">
        <v>0.6</v>
      </c>
      <c r="I108" s="256">
        <v>145.30000000000001</v>
      </c>
    </row>
    <row r="109" spans="1:9" ht="12" customHeight="1" x14ac:dyDescent="0.25">
      <c r="A109" s="302"/>
      <c r="C109" s="198">
        <v>44624.833333333328</v>
      </c>
      <c r="D109" s="256">
        <v>484.9</v>
      </c>
      <c r="E109" s="256">
        <v>0</v>
      </c>
      <c r="F109" s="256">
        <v>8.3000000000000007</v>
      </c>
      <c r="G109" s="256">
        <v>79.900000000000006</v>
      </c>
      <c r="H109" s="256">
        <v>0.5</v>
      </c>
      <c r="I109" s="256">
        <v>322.7</v>
      </c>
    </row>
    <row r="110" spans="1:9" ht="12" customHeight="1" x14ac:dyDescent="0.25">
      <c r="A110" s="302"/>
      <c r="C110" s="198">
        <v>44624.875</v>
      </c>
      <c r="D110" s="256">
        <v>485.1</v>
      </c>
      <c r="E110" s="256">
        <v>0</v>
      </c>
      <c r="F110" s="256">
        <v>7.8</v>
      </c>
      <c r="G110" s="256">
        <v>81.599999999999994</v>
      </c>
      <c r="H110" s="256">
        <v>0.7</v>
      </c>
      <c r="I110" s="256">
        <v>267.5</v>
      </c>
    </row>
    <row r="111" spans="1:9" ht="12" customHeight="1" x14ac:dyDescent="0.25">
      <c r="A111" s="302"/>
      <c r="C111" s="198">
        <v>44624.916666666672</v>
      </c>
      <c r="D111" s="256">
        <v>485.2</v>
      </c>
      <c r="E111" s="256">
        <v>0</v>
      </c>
      <c r="F111" s="256">
        <v>7.5</v>
      </c>
      <c r="G111" s="256">
        <v>82.8</v>
      </c>
      <c r="H111" s="256">
        <v>0.5</v>
      </c>
      <c r="I111" s="256">
        <v>273.8</v>
      </c>
    </row>
    <row r="112" spans="1:9" ht="12" customHeight="1" x14ac:dyDescent="0.25">
      <c r="A112" s="302"/>
      <c r="C112" s="198">
        <v>44624.958333333328</v>
      </c>
      <c r="D112" s="256">
        <v>485.1</v>
      </c>
      <c r="E112" s="256">
        <v>0</v>
      </c>
      <c r="F112" s="256">
        <v>7.1</v>
      </c>
      <c r="G112" s="256">
        <v>83.7</v>
      </c>
      <c r="H112" s="256">
        <v>0.8</v>
      </c>
      <c r="I112" s="256">
        <v>278.7</v>
      </c>
    </row>
    <row r="113" spans="1:9" ht="12" customHeight="1" x14ac:dyDescent="0.25">
      <c r="A113" s="302">
        <v>5</v>
      </c>
      <c r="C113" s="198">
        <v>44625</v>
      </c>
      <c r="D113" s="256">
        <v>484.9</v>
      </c>
      <c r="E113" s="256">
        <v>0</v>
      </c>
      <c r="F113" s="256">
        <v>6.8</v>
      </c>
      <c r="G113" s="256">
        <v>83.8</v>
      </c>
      <c r="H113" s="256">
        <v>0.4</v>
      </c>
      <c r="I113" s="256">
        <v>268.8</v>
      </c>
    </row>
    <row r="114" spans="1:9" ht="12" customHeight="1" x14ac:dyDescent="0.25">
      <c r="A114" s="302"/>
      <c r="C114" s="198">
        <v>44625.041666666672</v>
      </c>
      <c r="D114" s="256">
        <v>484.5</v>
      </c>
      <c r="E114" s="256">
        <v>0</v>
      </c>
      <c r="F114" s="256">
        <v>6.3</v>
      </c>
      <c r="G114" s="256">
        <v>84.7</v>
      </c>
      <c r="H114" s="256">
        <v>0.6</v>
      </c>
      <c r="I114" s="256">
        <v>264.39999999999998</v>
      </c>
    </row>
    <row r="115" spans="1:9" ht="12" customHeight="1" x14ac:dyDescent="0.25">
      <c r="A115" s="302"/>
      <c r="C115" s="198">
        <v>44625.083333333328</v>
      </c>
      <c r="D115" s="256">
        <v>484.3</v>
      </c>
      <c r="E115" s="256">
        <v>0</v>
      </c>
      <c r="F115" s="256">
        <v>5.9</v>
      </c>
      <c r="G115" s="256">
        <v>85.1</v>
      </c>
      <c r="H115" s="256">
        <v>0.7</v>
      </c>
      <c r="I115" s="256">
        <v>263.89999999999998</v>
      </c>
    </row>
    <row r="116" spans="1:9" ht="12" customHeight="1" x14ac:dyDescent="0.25">
      <c r="A116" s="302"/>
      <c r="C116" s="198">
        <v>44625.125</v>
      </c>
      <c r="D116" s="256">
        <v>484.2</v>
      </c>
      <c r="E116" s="256">
        <v>0</v>
      </c>
      <c r="F116" s="256">
        <v>5.6</v>
      </c>
      <c r="G116" s="256">
        <v>85</v>
      </c>
      <c r="H116" s="256">
        <v>0.9</v>
      </c>
      <c r="I116" s="256">
        <v>262.3</v>
      </c>
    </row>
    <row r="117" spans="1:9" ht="12" customHeight="1" x14ac:dyDescent="0.25">
      <c r="A117" s="302"/>
      <c r="C117" s="198">
        <v>44625.166666666672</v>
      </c>
      <c r="D117" s="256">
        <v>484.2</v>
      </c>
      <c r="E117" s="256">
        <v>0</v>
      </c>
      <c r="F117" s="256">
        <v>5.3</v>
      </c>
      <c r="G117" s="256">
        <v>85.8</v>
      </c>
      <c r="H117" s="256">
        <v>0.6</v>
      </c>
      <c r="I117" s="256">
        <v>258.5</v>
      </c>
    </row>
    <row r="118" spans="1:9" ht="12" customHeight="1" x14ac:dyDescent="0.25">
      <c r="A118" s="302"/>
      <c r="C118" s="198">
        <v>44625.208333333328</v>
      </c>
      <c r="D118" s="256">
        <v>484.4</v>
      </c>
      <c r="E118" s="256">
        <v>0</v>
      </c>
      <c r="F118" s="256">
        <v>4.9000000000000004</v>
      </c>
      <c r="G118" s="256">
        <v>87.5</v>
      </c>
      <c r="H118" s="256">
        <v>0.3</v>
      </c>
      <c r="I118" s="256">
        <v>311.3</v>
      </c>
    </row>
    <row r="119" spans="1:9" ht="12" customHeight="1" x14ac:dyDescent="0.25">
      <c r="A119" s="302"/>
      <c r="C119" s="198">
        <v>44625.25</v>
      </c>
      <c r="D119" s="256">
        <v>484.8</v>
      </c>
      <c r="E119" s="256">
        <v>0</v>
      </c>
      <c r="F119" s="256">
        <v>4.7</v>
      </c>
      <c r="G119" s="256">
        <v>88.3</v>
      </c>
      <c r="H119" s="256">
        <v>1.1000000000000001</v>
      </c>
      <c r="I119" s="256">
        <v>263.89999999999998</v>
      </c>
    </row>
    <row r="120" spans="1:9" ht="12" customHeight="1" x14ac:dyDescent="0.25">
      <c r="A120" s="302"/>
      <c r="C120" s="198">
        <v>44625.291666666672</v>
      </c>
      <c r="D120" s="256">
        <v>485.3</v>
      </c>
      <c r="E120" s="256">
        <v>0</v>
      </c>
      <c r="F120" s="256">
        <v>5</v>
      </c>
      <c r="G120" s="256">
        <v>86.4</v>
      </c>
      <c r="H120" s="256">
        <v>0.8</v>
      </c>
      <c r="I120" s="256">
        <v>283.5</v>
      </c>
    </row>
    <row r="121" spans="1:9" ht="12" customHeight="1" x14ac:dyDescent="0.25">
      <c r="A121" s="302"/>
      <c r="C121" s="198">
        <v>44625.333333333328</v>
      </c>
      <c r="D121" s="256">
        <v>485.6</v>
      </c>
      <c r="E121" s="256">
        <v>0</v>
      </c>
      <c r="F121" s="256">
        <v>5.9</v>
      </c>
      <c r="G121" s="256">
        <v>84.2</v>
      </c>
      <c r="H121" s="256">
        <v>1.2</v>
      </c>
      <c r="I121" s="256">
        <v>257.39999999999998</v>
      </c>
    </row>
    <row r="122" spans="1:9" ht="12" customHeight="1" x14ac:dyDescent="0.25">
      <c r="A122" s="302"/>
      <c r="C122" s="198">
        <v>44625.375</v>
      </c>
      <c r="D122" s="256">
        <v>485.5</v>
      </c>
      <c r="E122" s="256">
        <v>0</v>
      </c>
      <c r="F122" s="256">
        <v>8.6</v>
      </c>
      <c r="G122" s="256">
        <v>74.900000000000006</v>
      </c>
      <c r="H122" s="256">
        <v>0.5</v>
      </c>
      <c r="I122" s="256">
        <v>241.1</v>
      </c>
    </row>
    <row r="123" spans="1:9" ht="12" customHeight="1" x14ac:dyDescent="0.25">
      <c r="A123" s="302"/>
      <c r="C123" s="198">
        <v>44625.416666666672</v>
      </c>
      <c r="D123" s="256">
        <v>485</v>
      </c>
      <c r="E123" s="256">
        <v>0</v>
      </c>
      <c r="F123" s="256">
        <v>12.6</v>
      </c>
      <c r="G123" s="256">
        <v>57.8</v>
      </c>
      <c r="H123" s="256">
        <v>0.7</v>
      </c>
      <c r="I123" s="256">
        <v>186.6</v>
      </c>
    </row>
    <row r="124" spans="1:9" ht="12" customHeight="1" x14ac:dyDescent="0.25">
      <c r="A124" s="302"/>
      <c r="C124" s="198">
        <v>44625.458333333328</v>
      </c>
      <c r="D124" s="256">
        <v>484.5</v>
      </c>
      <c r="E124" s="256">
        <v>0</v>
      </c>
      <c r="F124" s="256">
        <v>14.7</v>
      </c>
      <c r="G124" s="256">
        <v>47.8</v>
      </c>
      <c r="H124" s="256">
        <v>1.1000000000000001</v>
      </c>
      <c r="I124" s="256">
        <v>134.19999999999999</v>
      </c>
    </row>
    <row r="125" spans="1:9" ht="12" customHeight="1" x14ac:dyDescent="0.25">
      <c r="A125" s="302"/>
      <c r="C125" s="198">
        <v>44625.5</v>
      </c>
      <c r="D125" s="256">
        <v>483.9</v>
      </c>
      <c r="E125" s="256">
        <v>0</v>
      </c>
      <c r="F125" s="256">
        <v>15.4</v>
      </c>
      <c r="G125" s="256">
        <v>46.5</v>
      </c>
      <c r="H125" s="256">
        <v>1.2</v>
      </c>
      <c r="I125" s="256">
        <v>163.80000000000001</v>
      </c>
    </row>
    <row r="126" spans="1:9" ht="12" customHeight="1" x14ac:dyDescent="0.25">
      <c r="A126" s="302"/>
      <c r="C126" s="198">
        <v>44625.541666666672</v>
      </c>
      <c r="D126" s="256">
        <v>483.4</v>
      </c>
      <c r="E126" s="256">
        <v>0</v>
      </c>
      <c r="F126" s="256">
        <v>14.6</v>
      </c>
      <c r="G126" s="256">
        <v>53.4</v>
      </c>
      <c r="H126" s="256">
        <v>2.5</v>
      </c>
      <c r="I126" s="256">
        <v>61.9</v>
      </c>
    </row>
    <row r="127" spans="1:9" ht="12" customHeight="1" x14ac:dyDescent="0.25">
      <c r="A127" s="302"/>
      <c r="C127" s="198">
        <v>44625.583333333328</v>
      </c>
      <c r="D127" s="256">
        <v>482.8</v>
      </c>
      <c r="E127" s="256">
        <v>0</v>
      </c>
      <c r="F127" s="256">
        <v>15.8</v>
      </c>
      <c r="G127" s="256">
        <v>48.9</v>
      </c>
      <c r="H127" s="256">
        <v>1.2</v>
      </c>
      <c r="I127" s="256">
        <v>5</v>
      </c>
    </row>
    <row r="128" spans="1:9" ht="12" customHeight="1" x14ac:dyDescent="0.25">
      <c r="A128" s="302"/>
      <c r="C128" s="198">
        <v>44625.625</v>
      </c>
      <c r="D128" s="256">
        <v>482.3</v>
      </c>
      <c r="E128" s="256">
        <v>0</v>
      </c>
      <c r="F128" s="256">
        <v>15.8</v>
      </c>
      <c r="G128" s="256">
        <v>48.7</v>
      </c>
      <c r="H128" s="256">
        <v>1.4</v>
      </c>
      <c r="I128" s="256">
        <v>236</v>
      </c>
    </row>
    <row r="129" spans="1:9" ht="12" customHeight="1" x14ac:dyDescent="0.25">
      <c r="A129" s="302"/>
      <c r="C129" s="198">
        <v>44625.666666666672</v>
      </c>
      <c r="D129" s="256">
        <v>482.1</v>
      </c>
      <c r="E129" s="256">
        <v>0</v>
      </c>
      <c r="F129" s="256">
        <v>14.9</v>
      </c>
      <c r="G129" s="256">
        <v>53</v>
      </c>
      <c r="H129" s="256">
        <v>1.6</v>
      </c>
      <c r="I129" s="256">
        <v>256.8</v>
      </c>
    </row>
    <row r="130" spans="1:9" ht="12" customHeight="1" x14ac:dyDescent="0.25">
      <c r="A130" s="302"/>
      <c r="C130" s="198">
        <v>44625.708333333328</v>
      </c>
      <c r="D130" s="256">
        <v>483.1</v>
      </c>
      <c r="E130" s="256">
        <v>4.0999999999999996</v>
      </c>
      <c r="F130" s="256">
        <v>9.5</v>
      </c>
      <c r="G130" s="256">
        <v>76.099999999999994</v>
      </c>
      <c r="H130" s="256">
        <v>2.8</v>
      </c>
      <c r="I130" s="256">
        <v>195.4</v>
      </c>
    </row>
    <row r="131" spans="1:9" ht="12" customHeight="1" x14ac:dyDescent="0.25">
      <c r="A131" s="302"/>
      <c r="C131" s="198">
        <v>44625.75</v>
      </c>
      <c r="D131" s="256">
        <v>483.7</v>
      </c>
      <c r="E131" s="256">
        <v>8.3000000000000007</v>
      </c>
      <c r="F131" s="256">
        <v>8.1</v>
      </c>
      <c r="G131" s="256">
        <v>88</v>
      </c>
      <c r="H131" s="256">
        <v>1.2</v>
      </c>
      <c r="I131" s="256">
        <v>115.3</v>
      </c>
    </row>
    <row r="132" spans="1:9" ht="12" customHeight="1" x14ac:dyDescent="0.25">
      <c r="A132" s="302"/>
      <c r="C132" s="198">
        <v>44625.791666666672</v>
      </c>
      <c r="D132" s="256">
        <v>484.1</v>
      </c>
      <c r="E132" s="256">
        <v>2.9</v>
      </c>
      <c r="F132" s="256">
        <v>7.8</v>
      </c>
      <c r="G132" s="256">
        <v>87.1</v>
      </c>
      <c r="H132" s="256">
        <v>0.8</v>
      </c>
      <c r="I132" s="256">
        <v>90.8</v>
      </c>
    </row>
    <row r="133" spans="1:9" ht="12" customHeight="1" x14ac:dyDescent="0.25">
      <c r="A133" s="302"/>
      <c r="C133" s="198">
        <v>44625.833333333328</v>
      </c>
      <c r="D133" s="256">
        <v>484.4</v>
      </c>
      <c r="E133" s="256">
        <v>0.9</v>
      </c>
      <c r="F133" s="256">
        <v>8.1</v>
      </c>
      <c r="G133" s="256">
        <v>86.7</v>
      </c>
      <c r="H133" s="256">
        <v>0.5</v>
      </c>
      <c r="I133" s="256">
        <v>152.9</v>
      </c>
    </row>
    <row r="134" spans="1:9" ht="12" customHeight="1" x14ac:dyDescent="0.25">
      <c r="A134" s="302"/>
      <c r="C134" s="198">
        <v>44625.875</v>
      </c>
      <c r="D134" s="256">
        <v>484.7</v>
      </c>
      <c r="E134" s="256">
        <v>0.3</v>
      </c>
      <c r="F134" s="256">
        <v>8.1999999999999993</v>
      </c>
      <c r="G134" s="256">
        <v>87.3</v>
      </c>
      <c r="H134" s="256">
        <v>0.6</v>
      </c>
      <c r="I134" s="256">
        <v>244.3</v>
      </c>
    </row>
    <row r="135" spans="1:9" ht="12" customHeight="1" x14ac:dyDescent="0.25">
      <c r="A135" s="302"/>
      <c r="C135" s="198">
        <v>44625.916666666672</v>
      </c>
      <c r="D135" s="256">
        <v>484.8</v>
      </c>
      <c r="E135" s="256">
        <v>0</v>
      </c>
      <c r="F135" s="256">
        <v>8.1999999999999993</v>
      </c>
      <c r="G135" s="256">
        <v>86.2</v>
      </c>
      <c r="H135" s="256">
        <v>0.3</v>
      </c>
      <c r="I135" s="256">
        <v>264.3</v>
      </c>
    </row>
    <row r="136" spans="1:9" ht="12" customHeight="1" x14ac:dyDescent="0.25">
      <c r="A136" s="302"/>
      <c r="C136" s="198">
        <v>44625.958333333328</v>
      </c>
      <c r="D136" s="256">
        <v>484.6</v>
      </c>
      <c r="E136" s="256">
        <v>0</v>
      </c>
      <c r="F136" s="256">
        <v>8.1999999999999993</v>
      </c>
      <c r="G136" s="256">
        <v>86.9</v>
      </c>
      <c r="H136" s="256">
        <v>0.4</v>
      </c>
      <c r="I136" s="256">
        <v>259.89999999999998</v>
      </c>
    </row>
    <row r="137" spans="1:9" ht="12" customHeight="1" x14ac:dyDescent="0.25">
      <c r="A137" s="302">
        <v>6</v>
      </c>
      <c r="C137" s="198">
        <v>44626</v>
      </c>
      <c r="D137" s="256">
        <v>484.3</v>
      </c>
      <c r="E137" s="256">
        <v>0</v>
      </c>
      <c r="F137" s="256">
        <v>8.1999999999999993</v>
      </c>
      <c r="G137" s="256">
        <v>86.1</v>
      </c>
      <c r="H137" s="256">
        <v>0.3</v>
      </c>
      <c r="I137" s="256">
        <v>253.3</v>
      </c>
    </row>
    <row r="138" spans="1:9" ht="12" customHeight="1" x14ac:dyDescent="0.25">
      <c r="A138" s="302"/>
      <c r="C138" s="198">
        <v>44626.041666666672</v>
      </c>
      <c r="D138" s="256">
        <v>483.9</v>
      </c>
      <c r="E138" s="256">
        <v>0</v>
      </c>
      <c r="F138" s="256">
        <v>8.1</v>
      </c>
      <c r="G138" s="256">
        <v>86.9</v>
      </c>
      <c r="H138" s="256">
        <v>0.4</v>
      </c>
      <c r="I138" s="256">
        <v>133.5</v>
      </c>
    </row>
    <row r="139" spans="1:9" ht="12" customHeight="1" x14ac:dyDescent="0.25">
      <c r="A139" s="302"/>
      <c r="C139" s="198">
        <v>44626.083333333328</v>
      </c>
      <c r="D139" s="256">
        <v>483.6</v>
      </c>
      <c r="E139" s="256">
        <v>0</v>
      </c>
      <c r="F139" s="256">
        <v>8.1</v>
      </c>
      <c r="G139" s="256">
        <v>87.2</v>
      </c>
      <c r="H139" s="256">
        <v>0.5</v>
      </c>
      <c r="I139" s="256">
        <v>135.4</v>
      </c>
    </row>
    <row r="140" spans="1:9" ht="12" customHeight="1" x14ac:dyDescent="0.25">
      <c r="A140" s="302"/>
      <c r="C140" s="198">
        <v>44626.125</v>
      </c>
      <c r="D140" s="256">
        <v>483.4</v>
      </c>
      <c r="E140" s="256">
        <v>0</v>
      </c>
      <c r="F140" s="256">
        <v>8.1</v>
      </c>
      <c r="G140" s="256">
        <v>87.2</v>
      </c>
      <c r="H140" s="256">
        <v>0.7</v>
      </c>
      <c r="I140" s="256">
        <v>131.1</v>
      </c>
    </row>
    <row r="141" spans="1:9" ht="12" customHeight="1" x14ac:dyDescent="0.25">
      <c r="A141" s="302"/>
      <c r="C141" s="198">
        <v>44626.166666666672</v>
      </c>
      <c r="D141" s="256">
        <v>483.4</v>
      </c>
      <c r="E141" s="256">
        <v>0</v>
      </c>
      <c r="F141" s="256">
        <v>8.1</v>
      </c>
      <c r="G141" s="256">
        <v>86</v>
      </c>
      <c r="H141" s="256">
        <v>0.6</v>
      </c>
      <c r="I141" s="256">
        <v>122.2</v>
      </c>
    </row>
    <row r="142" spans="1:9" ht="12" customHeight="1" x14ac:dyDescent="0.25">
      <c r="A142" s="302"/>
      <c r="C142" s="198">
        <v>44626.208333333328</v>
      </c>
      <c r="D142" s="256">
        <v>483.6</v>
      </c>
      <c r="E142" s="256">
        <v>0</v>
      </c>
      <c r="F142" s="256">
        <v>7.9</v>
      </c>
      <c r="G142" s="256">
        <v>87.3</v>
      </c>
      <c r="H142" s="256">
        <v>0.7</v>
      </c>
      <c r="I142" s="256">
        <v>109.5</v>
      </c>
    </row>
    <row r="143" spans="1:9" ht="12" customHeight="1" x14ac:dyDescent="0.25">
      <c r="A143" s="302"/>
      <c r="C143" s="198">
        <v>44626.25</v>
      </c>
      <c r="D143" s="256">
        <v>483.9</v>
      </c>
      <c r="E143" s="256">
        <v>0</v>
      </c>
      <c r="F143" s="256">
        <v>8</v>
      </c>
      <c r="G143" s="256">
        <v>86.2</v>
      </c>
      <c r="H143" s="256">
        <v>0.6</v>
      </c>
      <c r="I143" s="256">
        <v>129.9</v>
      </c>
    </row>
    <row r="144" spans="1:9" ht="12" customHeight="1" x14ac:dyDescent="0.25">
      <c r="A144" s="302"/>
      <c r="C144" s="198">
        <v>44626.291666666672</v>
      </c>
      <c r="D144" s="256">
        <v>484.2</v>
      </c>
      <c r="E144" s="256">
        <v>0</v>
      </c>
      <c r="F144" s="256">
        <v>8.4</v>
      </c>
      <c r="G144" s="256">
        <v>83.5</v>
      </c>
      <c r="H144" s="256">
        <v>0.4</v>
      </c>
      <c r="I144" s="256">
        <v>170.4</v>
      </c>
    </row>
    <row r="145" spans="1:9" ht="12" customHeight="1" x14ac:dyDescent="0.25">
      <c r="A145" s="302"/>
      <c r="C145" s="198">
        <v>44626.333333333328</v>
      </c>
      <c r="D145" s="256">
        <v>484.5</v>
      </c>
      <c r="E145" s="256">
        <v>0</v>
      </c>
      <c r="F145" s="256">
        <v>9.9</v>
      </c>
      <c r="G145" s="256">
        <v>72.900000000000006</v>
      </c>
      <c r="H145" s="256">
        <v>0.7</v>
      </c>
      <c r="I145" s="256">
        <v>205.7</v>
      </c>
    </row>
    <row r="146" spans="1:9" ht="12" customHeight="1" x14ac:dyDescent="0.25">
      <c r="A146" s="302"/>
      <c r="C146" s="198">
        <v>44626.375</v>
      </c>
      <c r="D146" s="256">
        <v>484.5</v>
      </c>
      <c r="E146" s="256">
        <v>0</v>
      </c>
      <c r="F146" s="256">
        <v>10.5</v>
      </c>
      <c r="G146" s="256">
        <v>70.599999999999994</v>
      </c>
      <c r="H146" s="256">
        <v>1.2</v>
      </c>
      <c r="I146" s="256">
        <v>197.6</v>
      </c>
    </row>
    <row r="147" spans="1:9" ht="12" customHeight="1" x14ac:dyDescent="0.25">
      <c r="A147" s="302"/>
      <c r="C147" s="198">
        <v>44626.416666666672</v>
      </c>
      <c r="D147" s="256">
        <v>484.4</v>
      </c>
      <c r="E147" s="256">
        <v>0.3</v>
      </c>
      <c r="F147" s="256">
        <v>11.1</v>
      </c>
      <c r="G147" s="256">
        <v>69.099999999999994</v>
      </c>
      <c r="H147" s="256">
        <v>1.7</v>
      </c>
      <c r="I147" s="256">
        <v>103.9</v>
      </c>
    </row>
    <row r="148" spans="1:9" ht="12" customHeight="1" x14ac:dyDescent="0.25">
      <c r="A148" s="302"/>
      <c r="C148" s="198">
        <v>44626.458333333328</v>
      </c>
      <c r="D148" s="256">
        <v>484.1</v>
      </c>
      <c r="E148" s="256">
        <v>0</v>
      </c>
      <c r="F148" s="256">
        <v>11.4</v>
      </c>
      <c r="G148" s="256">
        <v>70.2</v>
      </c>
      <c r="H148" s="256">
        <v>1.6</v>
      </c>
      <c r="I148" s="256">
        <v>309.8</v>
      </c>
    </row>
    <row r="149" spans="1:9" ht="12" customHeight="1" x14ac:dyDescent="0.25">
      <c r="A149" s="302"/>
      <c r="C149" s="198">
        <v>44626.5</v>
      </c>
      <c r="D149" s="256">
        <v>484.1</v>
      </c>
      <c r="E149" s="256">
        <v>4.7</v>
      </c>
      <c r="F149" s="256">
        <v>9.1999999999999993</v>
      </c>
      <c r="G149" s="256">
        <v>79</v>
      </c>
      <c r="H149" s="256">
        <v>1.3</v>
      </c>
      <c r="I149" s="256">
        <v>123.4</v>
      </c>
    </row>
    <row r="150" spans="1:9" ht="12" customHeight="1" x14ac:dyDescent="0.25">
      <c r="A150" s="302"/>
      <c r="C150" s="198">
        <v>44626.541666666672</v>
      </c>
      <c r="D150" s="256">
        <v>483.5</v>
      </c>
      <c r="E150" s="256">
        <v>0</v>
      </c>
      <c r="F150" s="256">
        <v>11.1</v>
      </c>
      <c r="G150" s="256">
        <v>70.8</v>
      </c>
      <c r="H150" s="256">
        <v>1.1000000000000001</v>
      </c>
      <c r="I150" s="256">
        <v>267.3</v>
      </c>
    </row>
    <row r="151" spans="1:9" ht="12" customHeight="1" x14ac:dyDescent="0.25">
      <c r="A151" s="302"/>
      <c r="C151" s="198">
        <v>44626.583333333328</v>
      </c>
      <c r="D151" s="256">
        <v>483.1</v>
      </c>
      <c r="E151" s="256">
        <v>0</v>
      </c>
      <c r="F151" s="256">
        <v>10.9</v>
      </c>
      <c r="G151" s="256">
        <v>69.8</v>
      </c>
      <c r="H151" s="256">
        <v>1.8</v>
      </c>
      <c r="I151" s="256">
        <v>22.6</v>
      </c>
    </row>
    <row r="152" spans="1:9" ht="12" customHeight="1" x14ac:dyDescent="0.25">
      <c r="A152" s="302"/>
      <c r="C152" s="198">
        <v>44626.625</v>
      </c>
      <c r="D152" s="256">
        <v>482.9</v>
      </c>
      <c r="E152" s="256">
        <v>1.1000000000000001</v>
      </c>
      <c r="F152" s="256">
        <v>10.6</v>
      </c>
      <c r="G152" s="256">
        <v>70.5</v>
      </c>
      <c r="H152" s="256">
        <v>1.8</v>
      </c>
      <c r="I152" s="256">
        <v>40.5</v>
      </c>
    </row>
    <row r="153" spans="1:9" ht="12" customHeight="1" x14ac:dyDescent="0.25">
      <c r="A153" s="302"/>
      <c r="C153" s="198">
        <v>44626.666666666672</v>
      </c>
      <c r="D153" s="256">
        <v>482.5</v>
      </c>
      <c r="E153" s="256">
        <v>0</v>
      </c>
      <c r="F153" s="256">
        <v>11.8</v>
      </c>
      <c r="G153" s="256">
        <v>65.900000000000006</v>
      </c>
      <c r="H153" s="256">
        <v>1.5</v>
      </c>
      <c r="I153" s="256">
        <v>0.6</v>
      </c>
    </row>
    <row r="154" spans="1:9" ht="12" customHeight="1" x14ac:dyDescent="0.25">
      <c r="A154" s="302"/>
      <c r="C154" s="198">
        <v>44626.708333333328</v>
      </c>
      <c r="D154" s="256">
        <v>482.5</v>
      </c>
      <c r="E154" s="256">
        <v>0</v>
      </c>
      <c r="F154" s="256">
        <v>12</v>
      </c>
      <c r="G154" s="256">
        <v>67.3</v>
      </c>
      <c r="H154" s="256">
        <v>0.9</v>
      </c>
      <c r="I154" s="256">
        <v>334.6</v>
      </c>
    </row>
    <row r="155" spans="1:9" ht="12" customHeight="1" x14ac:dyDescent="0.25">
      <c r="A155" s="302"/>
      <c r="C155" s="198">
        <v>44626.75</v>
      </c>
      <c r="D155" s="256">
        <v>482.9</v>
      </c>
      <c r="E155" s="256">
        <v>0</v>
      </c>
      <c r="F155" s="256">
        <v>11.3</v>
      </c>
      <c r="G155" s="256">
        <v>70.400000000000006</v>
      </c>
      <c r="H155" s="256">
        <v>1</v>
      </c>
      <c r="I155" s="256">
        <v>50.9</v>
      </c>
    </row>
    <row r="156" spans="1:9" ht="12" customHeight="1" x14ac:dyDescent="0.25">
      <c r="A156" s="302"/>
      <c r="C156" s="198">
        <v>44626.791666666672</v>
      </c>
      <c r="D156" s="256">
        <v>483.2</v>
      </c>
      <c r="E156" s="256">
        <v>0</v>
      </c>
      <c r="F156" s="256">
        <v>10.6</v>
      </c>
      <c r="G156" s="256">
        <v>73.400000000000006</v>
      </c>
      <c r="H156" s="256">
        <v>1.4</v>
      </c>
      <c r="I156" s="256">
        <v>64.099999999999994</v>
      </c>
    </row>
    <row r="157" spans="1:9" ht="12" customHeight="1" x14ac:dyDescent="0.25">
      <c r="A157" s="302"/>
      <c r="C157" s="198">
        <v>44626.833333333328</v>
      </c>
      <c r="D157" s="256">
        <v>483.8</v>
      </c>
      <c r="E157" s="256">
        <v>0</v>
      </c>
      <c r="F157" s="256">
        <v>9.9</v>
      </c>
      <c r="G157" s="256">
        <v>74.400000000000006</v>
      </c>
      <c r="H157" s="256">
        <v>1.6</v>
      </c>
      <c r="I157" s="256">
        <v>325.5</v>
      </c>
    </row>
    <row r="158" spans="1:9" ht="12" customHeight="1" x14ac:dyDescent="0.25">
      <c r="A158" s="302"/>
      <c r="C158" s="198">
        <v>44626.875</v>
      </c>
      <c r="D158" s="256">
        <v>484.2</v>
      </c>
      <c r="E158" s="256">
        <v>0</v>
      </c>
      <c r="F158" s="256">
        <v>9.3000000000000007</v>
      </c>
      <c r="G158" s="256">
        <v>76.599999999999994</v>
      </c>
      <c r="H158" s="256">
        <v>1.7</v>
      </c>
      <c r="I158" s="256">
        <v>303.3</v>
      </c>
    </row>
    <row r="159" spans="1:9" ht="12" customHeight="1" x14ac:dyDescent="0.25">
      <c r="A159" s="302"/>
      <c r="C159" s="198">
        <v>44626.916666666672</v>
      </c>
      <c r="D159" s="256">
        <v>484.4</v>
      </c>
      <c r="E159" s="256">
        <v>0.5</v>
      </c>
      <c r="F159" s="256">
        <v>8.4</v>
      </c>
      <c r="G159" s="256">
        <v>82.2</v>
      </c>
      <c r="H159" s="256">
        <v>0.9</v>
      </c>
      <c r="I159" s="256">
        <v>235</v>
      </c>
    </row>
    <row r="160" spans="1:9" ht="12" customHeight="1" x14ac:dyDescent="0.25">
      <c r="A160" s="302"/>
      <c r="C160" s="198">
        <v>44626.958333333328</v>
      </c>
      <c r="D160" s="256">
        <v>484.4</v>
      </c>
      <c r="E160" s="256">
        <v>0</v>
      </c>
      <c r="F160" s="256">
        <v>7.9</v>
      </c>
      <c r="G160" s="256">
        <v>78.8</v>
      </c>
      <c r="H160" s="256">
        <v>0.4</v>
      </c>
      <c r="I160" s="256">
        <v>338.5</v>
      </c>
    </row>
    <row r="161" spans="1:9" ht="12" customHeight="1" x14ac:dyDescent="0.25">
      <c r="A161" s="302">
        <v>7</v>
      </c>
      <c r="C161" s="198">
        <v>44627</v>
      </c>
      <c r="D161" s="256">
        <v>484</v>
      </c>
      <c r="E161" s="256">
        <v>0</v>
      </c>
      <c r="F161" s="256">
        <v>7.8</v>
      </c>
      <c r="G161" s="256">
        <v>79.099999999999994</v>
      </c>
      <c r="H161" s="256">
        <v>0.3</v>
      </c>
      <c r="I161" s="256">
        <v>335.6</v>
      </c>
    </row>
    <row r="162" spans="1:9" ht="12" customHeight="1" x14ac:dyDescent="0.25">
      <c r="A162" s="302"/>
      <c r="C162" s="198">
        <v>44627.041666666672</v>
      </c>
      <c r="D162" s="256">
        <v>483.7</v>
      </c>
      <c r="E162" s="256">
        <v>0</v>
      </c>
      <c r="F162" s="256">
        <v>7.4</v>
      </c>
      <c r="G162" s="256">
        <v>81.8</v>
      </c>
      <c r="H162" s="256">
        <v>1</v>
      </c>
      <c r="I162" s="256">
        <v>7.9</v>
      </c>
    </row>
    <row r="163" spans="1:9" ht="12" customHeight="1" x14ac:dyDescent="0.25">
      <c r="A163" s="302"/>
      <c r="C163" s="198">
        <v>44627.083333333328</v>
      </c>
      <c r="D163" s="256">
        <v>483.3</v>
      </c>
      <c r="E163" s="256">
        <v>0</v>
      </c>
      <c r="F163" s="256">
        <v>7.2</v>
      </c>
      <c r="G163" s="256">
        <v>81.2</v>
      </c>
      <c r="H163" s="256">
        <v>1.4</v>
      </c>
      <c r="I163" s="256">
        <v>2.9</v>
      </c>
    </row>
    <row r="164" spans="1:9" ht="12" customHeight="1" x14ac:dyDescent="0.25">
      <c r="A164" s="302"/>
      <c r="C164" s="198">
        <v>44627.125</v>
      </c>
      <c r="D164" s="256">
        <v>483.3</v>
      </c>
      <c r="E164" s="256">
        <v>0</v>
      </c>
      <c r="F164" s="256">
        <v>7</v>
      </c>
      <c r="G164" s="256">
        <v>84.8</v>
      </c>
      <c r="H164" s="256">
        <v>1</v>
      </c>
      <c r="I164" s="256">
        <v>270.10000000000002</v>
      </c>
    </row>
    <row r="165" spans="1:9" ht="12" customHeight="1" x14ac:dyDescent="0.25">
      <c r="A165" s="302"/>
      <c r="C165" s="198">
        <v>44627.166666666672</v>
      </c>
      <c r="D165" s="256">
        <v>483.3</v>
      </c>
      <c r="E165" s="256">
        <v>0</v>
      </c>
      <c r="F165" s="256">
        <v>6.8</v>
      </c>
      <c r="G165" s="256">
        <v>85.4</v>
      </c>
      <c r="H165" s="256">
        <v>0.4</v>
      </c>
      <c r="I165" s="256">
        <v>264.7</v>
      </c>
    </row>
    <row r="166" spans="1:9" ht="12" customHeight="1" x14ac:dyDescent="0.25">
      <c r="A166" s="302"/>
      <c r="C166" s="198">
        <v>44627.208333333328</v>
      </c>
      <c r="D166" s="256">
        <v>483.4</v>
      </c>
      <c r="E166" s="256">
        <v>0</v>
      </c>
      <c r="F166" s="256">
        <v>6.5</v>
      </c>
      <c r="G166" s="256">
        <v>86.3</v>
      </c>
      <c r="H166" s="256">
        <v>0.5</v>
      </c>
      <c r="I166" s="256">
        <v>2.2999999999999998</v>
      </c>
    </row>
    <row r="167" spans="1:9" ht="12" customHeight="1" x14ac:dyDescent="0.25">
      <c r="A167" s="302"/>
      <c r="C167" s="198">
        <v>44627.25</v>
      </c>
      <c r="D167" s="256">
        <v>483.8</v>
      </c>
      <c r="E167" s="256">
        <v>0</v>
      </c>
      <c r="F167" s="256">
        <v>6.4</v>
      </c>
      <c r="G167" s="256">
        <v>87.4</v>
      </c>
      <c r="H167" s="256">
        <v>1.1000000000000001</v>
      </c>
      <c r="I167" s="256">
        <v>261.89999999999998</v>
      </c>
    </row>
    <row r="168" spans="1:9" ht="12" customHeight="1" x14ac:dyDescent="0.25">
      <c r="A168" s="302"/>
      <c r="C168" s="198">
        <v>44627.291666666672</v>
      </c>
      <c r="D168" s="256">
        <v>484.4</v>
      </c>
      <c r="E168" s="256">
        <v>0.3</v>
      </c>
      <c r="F168" s="256">
        <v>6.9</v>
      </c>
      <c r="G168" s="256">
        <v>86.1</v>
      </c>
      <c r="H168" s="256">
        <v>0.2</v>
      </c>
      <c r="I168" s="256">
        <v>246.5</v>
      </c>
    </row>
    <row r="169" spans="1:9" ht="12" customHeight="1" x14ac:dyDescent="0.25">
      <c r="A169" s="302"/>
      <c r="C169" s="198">
        <v>44627.333333333328</v>
      </c>
      <c r="D169" s="256">
        <v>484.8</v>
      </c>
      <c r="E169" s="256">
        <v>0.6</v>
      </c>
      <c r="F169" s="256">
        <v>7.4</v>
      </c>
      <c r="G169" s="256">
        <v>86.1</v>
      </c>
      <c r="H169" s="256">
        <v>0.4</v>
      </c>
      <c r="I169" s="256">
        <v>130.5</v>
      </c>
    </row>
    <row r="170" spans="1:9" ht="12" customHeight="1" x14ac:dyDescent="0.25">
      <c r="A170" s="302"/>
      <c r="C170" s="198">
        <v>44627.375</v>
      </c>
      <c r="D170" s="256">
        <v>484.9</v>
      </c>
      <c r="E170" s="256">
        <v>0</v>
      </c>
      <c r="F170" s="256">
        <v>8.4</v>
      </c>
      <c r="G170" s="256">
        <v>80.599999999999994</v>
      </c>
      <c r="H170" s="256">
        <v>1.9</v>
      </c>
      <c r="I170" s="256">
        <v>190.2</v>
      </c>
    </row>
    <row r="171" spans="1:9" ht="12" customHeight="1" x14ac:dyDescent="0.25">
      <c r="A171" s="302"/>
      <c r="C171" s="198">
        <v>44627.416666666672</v>
      </c>
      <c r="D171" s="256">
        <v>484.8</v>
      </c>
      <c r="E171" s="256">
        <v>0</v>
      </c>
      <c r="F171" s="256">
        <v>9.6999999999999993</v>
      </c>
      <c r="G171" s="256">
        <v>71.400000000000006</v>
      </c>
      <c r="H171" s="256">
        <v>1.4</v>
      </c>
      <c r="I171" s="256">
        <v>188.6</v>
      </c>
    </row>
    <row r="172" spans="1:9" ht="12" customHeight="1" x14ac:dyDescent="0.25">
      <c r="A172" s="302"/>
      <c r="C172" s="198">
        <v>44627.458333333328</v>
      </c>
      <c r="D172" s="256">
        <v>484.2</v>
      </c>
      <c r="E172" s="256">
        <v>0</v>
      </c>
      <c r="F172" s="256">
        <v>11.6</v>
      </c>
      <c r="G172" s="256">
        <v>63.6</v>
      </c>
      <c r="H172" s="256">
        <v>1.2</v>
      </c>
      <c r="I172" s="256">
        <v>160.1</v>
      </c>
    </row>
    <row r="173" spans="1:9" ht="12" customHeight="1" x14ac:dyDescent="0.25">
      <c r="A173" s="302"/>
      <c r="C173" s="198">
        <v>44627.5</v>
      </c>
      <c r="D173" s="256">
        <v>483.7</v>
      </c>
      <c r="E173" s="256">
        <v>7.4</v>
      </c>
      <c r="F173" s="256">
        <v>11.3</v>
      </c>
      <c r="G173" s="256">
        <v>71.599999999999994</v>
      </c>
      <c r="H173" s="256">
        <v>1.7</v>
      </c>
      <c r="I173" s="256">
        <v>355.2</v>
      </c>
    </row>
    <row r="174" spans="1:9" ht="12" customHeight="1" x14ac:dyDescent="0.25">
      <c r="A174" s="302"/>
      <c r="C174" s="198">
        <v>44627.541666666672</v>
      </c>
      <c r="D174" s="256">
        <v>483.5</v>
      </c>
      <c r="E174" s="256">
        <v>0</v>
      </c>
      <c r="F174" s="256">
        <v>10.7</v>
      </c>
      <c r="G174" s="256">
        <v>71.5</v>
      </c>
      <c r="H174" s="256">
        <v>2.8</v>
      </c>
      <c r="I174" s="256">
        <v>91.3</v>
      </c>
    </row>
    <row r="175" spans="1:9" ht="12" customHeight="1" x14ac:dyDescent="0.25">
      <c r="A175" s="302"/>
      <c r="C175" s="198">
        <v>44627.583333333328</v>
      </c>
      <c r="D175" s="256">
        <v>483.4</v>
      </c>
      <c r="E175" s="256">
        <v>1.7</v>
      </c>
      <c r="F175" s="256">
        <v>9.1</v>
      </c>
      <c r="G175" s="256">
        <v>76.8</v>
      </c>
      <c r="H175" s="256">
        <v>1.4</v>
      </c>
      <c r="I175" s="256">
        <v>317.3</v>
      </c>
    </row>
    <row r="176" spans="1:9" ht="12" customHeight="1" x14ac:dyDescent="0.25">
      <c r="A176" s="302"/>
      <c r="C176" s="198">
        <v>44627.625</v>
      </c>
      <c r="D176" s="256">
        <v>483.1</v>
      </c>
      <c r="E176" s="256">
        <v>1.2</v>
      </c>
      <c r="F176" s="256">
        <v>9.4</v>
      </c>
      <c r="G176" s="256">
        <v>75.599999999999994</v>
      </c>
      <c r="H176" s="256">
        <v>0.8</v>
      </c>
      <c r="I176" s="256">
        <v>226.1</v>
      </c>
    </row>
    <row r="177" spans="1:9" ht="12" customHeight="1" x14ac:dyDescent="0.25">
      <c r="A177" s="302"/>
      <c r="C177" s="198">
        <v>44627.666666666672</v>
      </c>
      <c r="D177" s="256">
        <v>482.9</v>
      </c>
      <c r="E177" s="256">
        <v>0</v>
      </c>
      <c r="F177" s="256">
        <v>9.8000000000000007</v>
      </c>
      <c r="G177" s="256">
        <v>75.2</v>
      </c>
      <c r="H177" s="256">
        <v>0.8</v>
      </c>
      <c r="I177" s="256">
        <v>260.8</v>
      </c>
    </row>
    <row r="178" spans="1:9" ht="12" customHeight="1" x14ac:dyDescent="0.25">
      <c r="A178" s="302"/>
      <c r="C178" s="198">
        <v>44627.708333333328</v>
      </c>
      <c r="D178" s="256">
        <v>482.8</v>
      </c>
      <c r="E178" s="256">
        <v>0</v>
      </c>
      <c r="F178" s="256">
        <v>9.6999999999999993</v>
      </c>
      <c r="G178" s="256">
        <v>75.3</v>
      </c>
      <c r="H178" s="256">
        <v>0.7</v>
      </c>
      <c r="I178" s="256">
        <v>30.6</v>
      </c>
    </row>
    <row r="179" spans="1:9" ht="12" customHeight="1" x14ac:dyDescent="0.25">
      <c r="A179" s="302"/>
      <c r="C179" s="198">
        <v>44627.75</v>
      </c>
      <c r="D179" s="256">
        <v>483</v>
      </c>
      <c r="E179" s="256">
        <v>0</v>
      </c>
      <c r="F179" s="256">
        <v>9.6</v>
      </c>
      <c r="G179" s="256">
        <v>76.7</v>
      </c>
      <c r="H179" s="256">
        <v>0.3</v>
      </c>
      <c r="I179" s="256">
        <v>183.6</v>
      </c>
    </row>
    <row r="180" spans="1:9" ht="12" customHeight="1" x14ac:dyDescent="0.25">
      <c r="A180" s="302"/>
      <c r="C180" s="198">
        <v>44627.791666666672</v>
      </c>
      <c r="D180" s="256">
        <v>483.3</v>
      </c>
      <c r="E180" s="256">
        <v>0</v>
      </c>
      <c r="F180" s="256">
        <v>9.3000000000000007</v>
      </c>
      <c r="G180" s="256">
        <v>79.2</v>
      </c>
      <c r="H180" s="256">
        <v>1</v>
      </c>
      <c r="I180" s="256">
        <v>273.3</v>
      </c>
    </row>
    <row r="181" spans="1:9" ht="12" customHeight="1" x14ac:dyDescent="0.25">
      <c r="A181" s="302"/>
      <c r="C181" s="198">
        <v>44627.833333333328</v>
      </c>
      <c r="D181" s="256">
        <v>483.9</v>
      </c>
      <c r="E181" s="256">
        <v>0</v>
      </c>
      <c r="F181" s="256">
        <v>8.8000000000000007</v>
      </c>
      <c r="G181" s="256">
        <v>80.3</v>
      </c>
      <c r="H181" s="256">
        <v>1.1000000000000001</v>
      </c>
      <c r="I181" s="256">
        <v>213.6</v>
      </c>
    </row>
    <row r="182" spans="1:9" ht="12" customHeight="1" x14ac:dyDescent="0.25">
      <c r="A182" s="302"/>
      <c r="C182" s="198">
        <v>44627.875</v>
      </c>
      <c r="D182" s="256">
        <v>484.3</v>
      </c>
      <c r="E182" s="256">
        <v>1.3</v>
      </c>
      <c r="F182" s="256">
        <v>8.1999999999999993</v>
      </c>
      <c r="G182" s="256">
        <v>83.7</v>
      </c>
      <c r="H182" s="256">
        <v>0.5</v>
      </c>
      <c r="I182" s="256">
        <v>197.8</v>
      </c>
    </row>
    <row r="183" spans="1:9" ht="12" customHeight="1" x14ac:dyDescent="0.25">
      <c r="A183" s="302"/>
      <c r="C183" s="198">
        <v>44627.916666666672</v>
      </c>
      <c r="D183" s="256">
        <v>484.5</v>
      </c>
      <c r="E183" s="256">
        <v>0</v>
      </c>
      <c r="F183" s="256">
        <v>7.8</v>
      </c>
      <c r="G183" s="256">
        <v>86</v>
      </c>
      <c r="H183" s="256">
        <v>0.4</v>
      </c>
      <c r="I183" s="256">
        <v>40.700000000000003</v>
      </c>
    </row>
    <row r="184" spans="1:9" ht="12" customHeight="1" x14ac:dyDescent="0.25">
      <c r="A184" s="302"/>
      <c r="C184" s="198">
        <v>44627.958333333328</v>
      </c>
      <c r="D184" s="256">
        <v>484.4</v>
      </c>
      <c r="E184" s="256">
        <v>0</v>
      </c>
      <c r="F184" s="256">
        <v>7.4</v>
      </c>
      <c r="G184" s="256">
        <v>87.5</v>
      </c>
      <c r="H184" s="256">
        <v>0.3</v>
      </c>
      <c r="I184" s="256">
        <v>26</v>
      </c>
    </row>
    <row r="185" spans="1:9" ht="12" customHeight="1" x14ac:dyDescent="0.25">
      <c r="A185" s="302">
        <v>8</v>
      </c>
      <c r="C185" s="198">
        <v>44628</v>
      </c>
      <c r="D185" s="256">
        <v>484</v>
      </c>
      <c r="E185" s="256">
        <v>0</v>
      </c>
      <c r="F185" s="256">
        <v>7</v>
      </c>
      <c r="G185" s="256">
        <v>83.4</v>
      </c>
      <c r="H185" s="256">
        <v>0.6</v>
      </c>
      <c r="I185" s="256">
        <v>357.2</v>
      </c>
    </row>
    <row r="186" spans="1:9" ht="12" customHeight="1" x14ac:dyDescent="0.25">
      <c r="A186" s="302"/>
      <c r="C186" s="198">
        <v>44628.041666666672</v>
      </c>
      <c r="D186" s="256">
        <v>483.7</v>
      </c>
      <c r="E186" s="256">
        <v>0</v>
      </c>
      <c r="F186" s="256">
        <v>6.3</v>
      </c>
      <c r="G186" s="256">
        <v>84.2</v>
      </c>
      <c r="H186" s="256">
        <v>0.6</v>
      </c>
      <c r="I186" s="256">
        <v>340</v>
      </c>
    </row>
    <row r="187" spans="1:9" ht="12" customHeight="1" x14ac:dyDescent="0.25">
      <c r="A187" s="302"/>
      <c r="C187" s="198">
        <v>44628.083333333328</v>
      </c>
      <c r="D187" s="256">
        <v>483.4</v>
      </c>
      <c r="E187" s="256">
        <v>0</v>
      </c>
      <c r="F187" s="256">
        <v>5.7</v>
      </c>
      <c r="G187" s="256">
        <v>87.5</v>
      </c>
      <c r="H187" s="256">
        <v>0.3</v>
      </c>
      <c r="I187" s="256">
        <v>289.60000000000002</v>
      </c>
    </row>
    <row r="188" spans="1:9" ht="12" customHeight="1" x14ac:dyDescent="0.25">
      <c r="A188" s="302"/>
      <c r="C188" s="198">
        <v>44628.125</v>
      </c>
      <c r="D188" s="256">
        <v>483.4</v>
      </c>
      <c r="E188" s="256">
        <v>0</v>
      </c>
      <c r="F188" s="256">
        <v>5.7</v>
      </c>
      <c r="G188" s="256">
        <v>87.2</v>
      </c>
      <c r="H188" s="256">
        <v>0.4</v>
      </c>
      <c r="I188" s="256">
        <v>345.7</v>
      </c>
    </row>
    <row r="189" spans="1:9" ht="12" customHeight="1" x14ac:dyDescent="0.25">
      <c r="A189" s="302"/>
      <c r="C189" s="198">
        <v>44628.166666666672</v>
      </c>
      <c r="D189" s="256">
        <v>483.5</v>
      </c>
      <c r="E189" s="256">
        <v>0</v>
      </c>
      <c r="F189" s="256">
        <v>6</v>
      </c>
      <c r="G189" s="256">
        <v>87.9</v>
      </c>
      <c r="H189" s="256">
        <v>0.5</v>
      </c>
      <c r="I189" s="256">
        <v>262.8</v>
      </c>
    </row>
    <row r="190" spans="1:9" ht="12" customHeight="1" x14ac:dyDescent="0.25">
      <c r="A190" s="302"/>
      <c r="C190" s="198">
        <v>44628.208333333328</v>
      </c>
      <c r="D190" s="256">
        <v>483.7</v>
      </c>
      <c r="E190" s="256">
        <v>0</v>
      </c>
      <c r="F190" s="256">
        <v>6.1</v>
      </c>
      <c r="G190" s="256">
        <v>86</v>
      </c>
      <c r="H190" s="256">
        <v>0.7</v>
      </c>
      <c r="I190" s="256">
        <v>274</v>
      </c>
    </row>
    <row r="191" spans="1:9" ht="12" customHeight="1" x14ac:dyDescent="0.25">
      <c r="A191" s="302"/>
      <c r="C191" s="198">
        <v>44628.25</v>
      </c>
      <c r="D191" s="256">
        <v>484</v>
      </c>
      <c r="E191" s="256">
        <v>0</v>
      </c>
      <c r="F191" s="256">
        <v>6.3</v>
      </c>
      <c r="G191" s="256">
        <v>84.7</v>
      </c>
      <c r="H191" s="256">
        <v>0.8</v>
      </c>
      <c r="I191" s="256">
        <v>257.10000000000002</v>
      </c>
    </row>
    <row r="192" spans="1:9" ht="12" customHeight="1" x14ac:dyDescent="0.25">
      <c r="A192" s="302"/>
      <c r="C192" s="198">
        <v>44628.291666666672</v>
      </c>
      <c r="D192" s="256">
        <v>484.4</v>
      </c>
      <c r="E192" s="256">
        <v>0.3</v>
      </c>
      <c r="F192" s="256">
        <v>7</v>
      </c>
      <c r="G192" s="256">
        <v>81.900000000000006</v>
      </c>
      <c r="H192" s="256">
        <v>0.7</v>
      </c>
      <c r="I192" s="256">
        <v>255.6</v>
      </c>
    </row>
    <row r="193" spans="1:9" ht="12" customHeight="1" x14ac:dyDescent="0.25">
      <c r="A193" s="302"/>
      <c r="C193" s="198">
        <v>44628.333333333328</v>
      </c>
      <c r="D193" s="256">
        <v>484.8</v>
      </c>
      <c r="E193" s="256">
        <v>0</v>
      </c>
      <c r="F193" s="256">
        <v>7.7</v>
      </c>
      <c r="G193" s="256">
        <v>77.599999999999994</v>
      </c>
      <c r="H193" s="256">
        <v>0.9</v>
      </c>
      <c r="I193" s="256">
        <v>252.5</v>
      </c>
    </row>
    <row r="194" spans="1:9" ht="12" customHeight="1" x14ac:dyDescent="0.25">
      <c r="A194" s="302"/>
      <c r="C194" s="198">
        <v>44628.375</v>
      </c>
      <c r="D194" s="256">
        <v>484.8</v>
      </c>
      <c r="E194" s="256">
        <v>0.9</v>
      </c>
      <c r="F194" s="256">
        <v>8.4</v>
      </c>
      <c r="G194" s="256">
        <v>77.400000000000006</v>
      </c>
      <c r="H194" s="256">
        <v>0.4</v>
      </c>
      <c r="I194" s="256">
        <v>52.5</v>
      </c>
    </row>
    <row r="195" spans="1:9" ht="12" customHeight="1" x14ac:dyDescent="0.25">
      <c r="A195" s="302"/>
      <c r="C195" s="198">
        <v>44628.416666666672</v>
      </c>
      <c r="D195" s="256">
        <v>484.8</v>
      </c>
      <c r="E195" s="256">
        <v>6.1</v>
      </c>
      <c r="F195" s="256">
        <v>8.1</v>
      </c>
      <c r="G195" s="256">
        <v>81.400000000000006</v>
      </c>
      <c r="H195" s="256">
        <v>0.8</v>
      </c>
      <c r="I195" s="256">
        <v>265.39999999999998</v>
      </c>
    </row>
    <row r="196" spans="1:9" ht="12" customHeight="1" x14ac:dyDescent="0.25">
      <c r="A196" s="302"/>
      <c r="C196" s="198">
        <v>44628.458333333328</v>
      </c>
      <c r="D196" s="256">
        <v>484.5</v>
      </c>
      <c r="E196" s="256">
        <v>0</v>
      </c>
      <c r="F196" s="256">
        <v>9.1999999999999993</v>
      </c>
      <c r="G196" s="256">
        <v>72.8</v>
      </c>
      <c r="H196" s="256">
        <v>0.8</v>
      </c>
      <c r="I196" s="256">
        <v>217.9</v>
      </c>
    </row>
    <row r="197" spans="1:9" ht="12" customHeight="1" x14ac:dyDescent="0.25">
      <c r="A197" s="302"/>
      <c r="C197" s="198">
        <v>44628.5</v>
      </c>
      <c r="D197" s="256">
        <v>483.8</v>
      </c>
      <c r="E197" s="256">
        <v>0</v>
      </c>
      <c r="F197" s="256">
        <v>11.3</v>
      </c>
      <c r="G197" s="256">
        <v>65.3</v>
      </c>
      <c r="H197" s="256">
        <v>1.4</v>
      </c>
      <c r="I197" s="256">
        <v>146.19999999999999</v>
      </c>
    </row>
    <row r="198" spans="1:9" ht="12" customHeight="1" x14ac:dyDescent="0.25">
      <c r="A198" s="302"/>
      <c r="C198" s="198">
        <v>44628.541666666672</v>
      </c>
      <c r="D198" s="256">
        <v>483.3</v>
      </c>
      <c r="E198" s="256">
        <v>0</v>
      </c>
      <c r="F198" s="256">
        <v>11.9</v>
      </c>
      <c r="G198" s="256">
        <v>64.900000000000006</v>
      </c>
      <c r="H198" s="256">
        <v>1.9</v>
      </c>
      <c r="I198" s="256">
        <v>192.2</v>
      </c>
    </row>
    <row r="199" spans="1:9" ht="12" customHeight="1" x14ac:dyDescent="0.25">
      <c r="A199" s="302"/>
      <c r="C199" s="198">
        <v>44628.583333333328</v>
      </c>
      <c r="D199" s="256">
        <v>482.8</v>
      </c>
      <c r="E199" s="256">
        <v>0</v>
      </c>
      <c r="F199" s="256">
        <v>12.4</v>
      </c>
      <c r="G199" s="256">
        <v>62.6</v>
      </c>
      <c r="H199" s="256">
        <v>2.1</v>
      </c>
      <c r="I199" s="256">
        <v>119.3</v>
      </c>
    </row>
    <row r="200" spans="1:9" ht="12" customHeight="1" x14ac:dyDescent="0.25">
      <c r="A200" s="302"/>
      <c r="C200" s="198">
        <v>44628.625</v>
      </c>
      <c r="D200" s="256">
        <v>482.4</v>
      </c>
      <c r="E200" s="256">
        <v>0</v>
      </c>
      <c r="F200" s="256">
        <v>12.5</v>
      </c>
      <c r="G200" s="256">
        <v>61.9</v>
      </c>
      <c r="H200" s="256">
        <v>2.1</v>
      </c>
      <c r="I200" s="256">
        <v>42.2</v>
      </c>
    </row>
    <row r="201" spans="1:9" ht="12" customHeight="1" x14ac:dyDescent="0.25">
      <c r="A201" s="302"/>
      <c r="C201" s="198">
        <v>44628.666666666672</v>
      </c>
      <c r="D201" s="256">
        <v>482.2</v>
      </c>
      <c r="E201" s="256">
        <v>0</v>
      </c>
      <c r="F201" s="256">
        <v>14.1</v>
      </c>
      <c r="G201" s="256">
        <v>56</v>
      </c>
      <c r="H201" s="256">
        <v>1.1000000000000001</v>
      </c>
      <c r="I201" s="256">
        <v>332</v>
      </c>
    </row>
    <row r="202" spans="1:9" ht="12" customHeight="1" x14ac:dyDescent="0.25">
      <c r="A202" s="302"/>
      <c r="C202" s="198">
        <v>44628.708333333328</v>
      </c>
      <c r="D202" s="256">
        <v>482.2</v>
      </c>
      <c r="E202" s="256">
        <v>0</v>
      </c>
      <c r="F202" s="256">
        <v>11.5</v>
      </c>
      <c r="G202" s="256">
        <v>66.7</v>
      </c>
      <c r="H202" s="256">
        <v>3.4</v>
      </c>
      <c r="I202" s="256">
        <v>58.8</v>
      </c>
    </row>
    <row r="203" spans="1:9" ht="12" customHeight="1" x14ac:dyDescent="0.25">
      <c r="A203" s="302"/>
      <c r="C203" s="198">
        <v>44628.75</v>
      </c>
      <c r="D203" s="256">
        <v>482.8</v>
      </c>
      <c r="E203" s="256">
        <v>2.8</v>
      </c>
      <c r="F203" s="256">
        <v>10.199999999999999</v>
      </c>
      <c r="G203" s="256">
        <v>74.5</v>
      </c>
      <c r="H203" s="256">
        <v>1.4</v>
      </c>
      <c r="I203" s="256">
        <v>2.5</v>
      </c>
    </row>
    <row r="204" spans="1:9" ht="12" customHeight="1" x14ac:dyDescent="0.25">
      <c r="A204" s="302"/>
      <c r="C204" s="198">
        <v>44628.791666666672</v>
      </c>
      <c r="D204" s="256">
        <v>483.6</v>
      </c>
      <c r="E204" s="256">
        <v>3.8</v>
      </c>
      <c r="F204" s="256">
        <v>9.3000000000000007</v>
      </c>
      <c r="G204" s="256">
        <v>77</v>
      </c>
      <c r="H204" s="256">
        <v>1.7</v>
      </c>
      <c r="I204" s="256">
        <v>155.80000000000001</v>
      </c>
    </row>
    <row r="205" spans="1:9" ht="12" customHeight="1" x14ac:dyDescent="0.25">
      <c r="A205" s="302"/>
      <c r="C205" s="198">
        <v>44628.833333333328</v>
      </c>
      <c r="D205" s="256">
        <v>484.6</v>
      </c>
      <c r="E205" s="256">
        <v>17.7</v>
      </c>
      <c r="F205" s="256">
        <v>6.8</v>
      </c>
      <c r="G205" s="256">
        <v>88.4</v>
      </c>
      <c r="H205" s="256">
        <v>1</v>
      </c>
      <c r="I205" s="256">
        <v>196.6</v>
      </c>
    </row>
    <row r="206" spans="1:9" ht="12" customHeight="1" x14ac:dyDescent="0.25">
      <c r="A206" s="302"/>
      <c r="C206" s="198">
        <v>44628.875</v>
      </c>
      <c r="D206" s="256">
        <v>485.1</v>
      </c>
      <c r="E206" s="256">
        <v>13.7</v>
      </c>
      <c r="F206" s="256">
        <v>6.1</v>
      </c>
      <c r="G206" s="256">
        <v>85.8</v>
      </c>
      <c r="H206" s="256">
        <v>0.9</v>
      </c>
      <c r="I206" s="256">
        <v>5</v>
      </c>
    </row>
    <row r="207" spans="1:9" ht="12" customHeight="1" x14ac:dyDescent="0.25">
      <c r="A207" s="302"/>
      <c r="C207" s="198">
        <v>44628.916666666672</v>
      </c>
      <c r="D207" s="256">
        <v>485.2</v>
      </c>
      <c r="E207" s="256">
        <v>4.8</v>
      </c>
      <c r="F207" s="256">
        <v>5.3</v>
      </c>
      <c r="G207" s="256">
        <v>85.4</v>
      </c>
      <c r="H207" s="256">
        <v>1</v>
      </c>
      <c r="I207" s="256">
        <v>344.1</v>
      </c>
    </row>
    <row r="208" spans="1:9" ht="12" customHeight="1" x14ac:dyDescent="0.25">
      <c r="A208" s="302"/>
      <c r="C208" s="198">
        <v>44628.958333333328</v>
      </c>
      <c r="D208" s="256">
        <v>484.9</v>
      </c>
      <c r="E208" s="256">
        <v>2.1</v>
      </c>
      <c r="F208" s="256">
        <v>4.5999999999999996</v>
      </c>
      <c r="G208" s="256">
        <v>90.3</v>
      </c>
      <c r="H208" s="256">
        <v>1.7</v>
      </c>
      <c r="I208" s="256">
        <v>266</v>
      </c>
    </row>
    <row r="209" spans="1:9" ht="12" customHeight="1" x14ac:dyDescent="0.25">
      <c r="A209" s="302">
        <v>9</v>
      </c>
      <c r="C209" s="198">
        <v>44629</v>
      </c>
      <c r="D209" s="256">
        <v>484.4</v>
      </c>
      <c r="E209" s="256">
        <v>0</v>
      </c>
      <c r="F209" s="256">
        <v>4.7</v>
      </c>
      <c r="G209" s="256">
        <v>89.3</v>
      </c>
      <c r="H209" s="256">
        <v>0.8</v>
      </c>
      <c r="I209" s="256">
        <v>259.60000000000002</v>
      </c>
    </row>
    <row r="210" spans="1:9" ht="12" customHeight="1" x14ac:dyDescent="0.25">
      <c r="A210" s="302"/>
      <c r="C210" s="198">
        <v>44629.041666666672</v>
      </c>
      <c r="D210" s="256">
        <v>484</v>
      </c>
      <c r="E210" s="256">
        <v>0</v>
      </c>
      <c r="F210" s="256">
        <v>4.9000000000000004</v>
      </c>
      <c r="G210" s="256">
        <v>88.2</v>
      </c>
      <c r="H210" s="256">
        <v>0.8</v>
      </c>
      <c r="I210" s="256">
        <v>253.9</v>
      </c>
    </row>
    <row r="211" spans="1:9" ht="12" customHeight="1" x14ac:dyDescent="0.25">
      <c r="A211" s="302"/>
      <c r="C211" s="198">
        <v>44629.083333333328</v>
      </c>
      <c r="D211" s="256">
        <v>483.7</v>
      </c>
      <c r="E211" s="256">
        <v>0</v>
      </c>
      <c r="F211" s="256">
        <v>5.0999999999999996</v>
      </c>
      <c r="G211" s="256">
        <v>88.1</v>
      </c>
      <c r="H211" s="256">
        <v>0.3</v>
      </c>
      <c r="I211" s="256">
        <v>273.7</v>
      </c>
    </row>
    <row r="212" spans="1:9" ht="12" customHeight="1" x14ac:dyDescent="0.25">
      <c r="A212" s="302"/>
      <c r="C212" s="198">
        <v>44629.125</v>
      </c>
      <c r="D212" s="256">
        <v>483.5</v>
      </c>
      <c r="E212" s="256">
        <v>0</v>
      </c>
      <c r="F212" s="256">
        <v>5.2</v>
      </c>
      <c r="G212" s="256">
        <v>87.1</v>
      </c>
      <c r="H212" s="256">
        <v>0.8</v>
      </c>
      <c r="I212" s="256">
        <v>263.3</v>
      </c>
    </row>
    <row r="213" spans="1:9" ht="12" customHeight="1" x14ac:dyDescent="0.25">
      <c r="A213" s="302"/>
      <c r="C213" s="198">
        <v>44629.166666666672</v>
      </c>
      <c r="D213" s="256">
        <v>483.5</v>
      </c>
      <c r="E213" s="256">
        <v>0</v>
      </c>
      <c r="F213" s="256">
        <v>5.3</v>
      </c>
      <c r="G213" s="256">
        <v>87.8</v>
      </c>
      <c r="H213" s="256">
        <v>0.5</v>
      </c>
      <c r="I213" s="256">
        <v>263.7</v>
      </c>
    </row>
    <row r="214" spans="1:9" ht="12" customHeight="1" x14ac:dyDescent="0.25">
      <c r="A214" s="302"/>
      <c r="C214" s="198">
        <v>44629.208333333328</v>
      </c>
      <c r="D214" s="256">
        <v>483.6</v>
      </c>
      <c r="E214" s="256">
        <v>0</v>
      </c>
      <c r="F214" s="256">
        <v>5.5</v>
      </c>
      <c r="G214" s="256">
        <v>87.1</v>
      </c>
      <c r="H214" s="256">
        <v>0.2</v>
      </c>
      <c r="I214" s="256">
        <v>267.10000000000002</v>
      </c>
    </row>
    <row r="215" spans="1:9" ht="12" customHeight="1" x14ac:dyDescent="0.25">
      <c r="A215" s="302"/>
      <c r="C215" s="198">
        <v>44629.25</v>
      </c>
      <c r="D215" s="256">
        <v>483.9</v>
      </c>
      <c r="E215" s="256">
        <v>0.6</v>
      </c>
      <c r="F215" s="256">
        <v>5.7</v>
      </c>
      <c r="G215" s="256">
        <v>87.2</v>
      </c>
      <c r="H215" s="256">
        <v>0.1</v>
      </c>
      <c r="I215" s="256">
        <v>303.89999999999998</v>
      </c>
    </row>
    <row r="216" spans="1:9" ht="12" customHeight="1" x14ac:dyDescent="0.25">
      <c r="A216" s="302"/>
      <c r="C216" s="198">
        <v>44629.291666666672</v>
      </c>
      <c r="D216" s="256">
        <v>484.5</v>
      </c>
      <c r="E216" s="256">
        <v>1.8</v>
      </c>
      <c r="F216" s="256">
        <v>5.6</v>
      </c>
      <c r="G216" s="256">
        <v>90</v>
      </c>
      <c r="H216" s="256">
        <v>0.2</v>
      </c>
      <c r="I216" s="256">
        <v>266.39999999999998</v>
      </c>
    </row>
    <row r="217" spans="1:9" ht="12" customHeight="1" x14ac:dyDescent="0.25">
      <c r="A217" s="302"/>
      <c r="C217" s="198">
        <v>44629.333333333328</v>
      </c>
      <c r="D217" s="256">
        <v>484.8</v>
      </c>
      <c r="E217" s="256">
        <v>1.2</v>
      </c>
      <c r="F217" s="256">
        <v>6</v>
      </c>
      <c r="G217" s="256">
        <v>91.5</v>
      </c>
      <c r="H217" s="256">
        <v>0.3</v>
      </c>
      <c r="I217" s="256">
        <v>276.89999999999998</v>
      </c>
    </row>
    <row r="218" spans="1:9" ht="12" customHeight="1" x14ac:dyDescent="0.25">
      <c r="A218" s="302"/>
      <c r="C218" s="198">
        <v>44629.375</v>
      </c>
      <c r="D218" s="256">
        <v>484.9</v>
      </c>
      <c r="E218" s="256">
        <v>0.9</v>
      </c>
      <c r="F218" s="256">
        <v>6.8</v>
      </c>
      <c r="G218" s="256">
        <v>89.2</v>
      </c>
      <c r="H218" s="256">
        <v>0.5</v>
      </c>
      <c r="I218" s="256">
        <v>120.1</v>
      </c>
    </row>
    <row r="219" spans="1:9" ht="12" customHeight="1" x14ac:dyDescent="0.25">
      <c r="A219" s="302"/>
      <c r="C219" s="198">
        <v>44629.416666666672</v>
      </c>
      <c r="D219" s="256">
        <v>484.9</v>
      </c>
      <c r="E219" s="256">
        <v>0.3</v>
      </c>
      <c r="F219" s="256">
        <v>7.8</v>
      </c>
      <c r="G219" s="256">
        <v>85.3</v>
      </c>
      <c r="H219" s="256">
        <v>0.6</v>
      </c>
      <c r="I219" s="256">
        <v>241.7</v>
      </c>
    </row>
    <row r="220" spans="1:9" ht="12" customHeight="1" x14ac:dyDescent="0.25">
      <c r="A220" s="302"/>
      <c r="C220" s="198">
        <v>44629.458333333328</v>
      </c>
      <c r="D220" s="256">
        <v>484.7</v>
      </c>
      <c r="E220" s="256">
        <v>0</v>
      </c>
      <c r="F220" s="256">
        <v>8.6999999999999993</v>
      </c>
      <c r="G220" s="256">
        <v>81.8</v>
      </c>
      <c r="H220" s="256">
        <v>0.9</v>
      </c>
      <c r="I220" s="256">
        <v>250.1</v>
      </c>
    </row>
    <row r="221" spans="1:9" ht="12" customHeight="1" x14ac:dyDescent="0.25">
      <c r="A221" s="302"/>
      <c r="C221" s="198">
        <v>44629.5</v>
      </c>
      <c r="D221" s="256">
        <v>484.3</v>
      </c>
      <c r="E221" s="256">
        <v>0</v>
      </c>
      <c r="F221" s="256">
        <v>9.9</v>
      </c>
      <c r="G221" s="256">
        <v>75.599999999999994</v>
      </c>
      <c r="H221" s="256">
        <v>0.3</v>
      </c>
      <c r="I221" s="256">
        <v>46.8</v>
      </c>
    </row>
    <row r="222" spans="1:9" ht="12" customHeight="1" x14ac:dyDescent="0.25">
      <c r="A222" s="302"/>
      <c r="C222" s="198">
        <v>44629.541666666672</v>
      </c>
      <c r="D222" s="256">
        <v>483.9</v>
      </c>
      <c r="E222" s="256">
        <v>2.7</v>
      </c>
      <c r="F222" s="256">
        <v>9.1</v>
      </c>
      <c r="G222" s="256">
        <v>81.5</v>
      </c>
      <c r="H222" s="256">
        <v>0.5</v>
      </c>
      <c r="I222" s="256">
        <v>265.60000000000002</v>
      </c>
    </row>
    <row r="223" spans="1:9" ht="12" customHeight="1" x14ac:dyDescent="0.25">
      <c r="A223" s="302"/>
      <c r="C223" s="198">
        <v>44629.583333333328</v>
      </c>
      <c r="D223" s="256">
        <v>483.7</v>
      </c>
      <c r="E223" s="256">
        <v>3.3</v>
      </c>
      <c r="F223" s="256">
        <v>8.8000000000000007</v>
      </c>
      <c r="G223" s="256">
        <v>83.8</v>
      </c>
      <c r="H223" s="256">
        <v>0.6</v>
      </c>
      <c r="I223" s="256">
        <v>235.7</v>
      </c>
    </row>
    <row r="224" spans="1:9" ht="12" customHeight="1" x14ac:dyDescent="0.25">
      <c r="A224" s="302"/>
      <c r="C224" s="198">
        <v>44629.625</v>
      </c>
      <c r="D224" s="256">
        <v>483.6</v>
      </c>
      <c r="E224" s="256">
        <v>0.6</v>
      </c>
      <c r="F224" s="256">
        <v>8.4</v>
      </c>
      <c r="G224" s="256">
        <v>82.7</v>
      </c>
      <c r="H224" s="256">
        <v>1</v>
      </c>
      <c r="I224" s="256">
        <v>205.3</v>
      </c>
    </row>
    <row r="225" spans="1:9" ht="12" customHeight="1" x14ac:dyDescent="0.25">
      <c r="A225" s="302"/>
      <c r="C225" s="198">
        <v>44629.666666666672</v>
      </c>
      <c r="D225" s="256">
        <v>483.4</v>
      </c>
      <c r="E225" s="256">
        <v>2.5</v>
      </c>
      <c r="F225" s="256">
        <v>8.5</v>
      </c>
      <c r="G225" s="256">
        <v>83.2</v>
      </c>
      <c r="H225" s="256">
        <v>0.5</v>
      </c>
      <c r="I225" s="256">
        <v>28.5</v>
      </c>
    </row>
    <row r="226" spans="1:9" ht="12" customHeight="1" x14ac:dyDescent="0.25">
      <c r="A226" s="302"/>
      <c r="C226" s="198">
        <v>44629.708333333328</v>
      </c>
      <c r="D226" s="256">
        <v>483.5</v>
      </c>
      <c r="E226" s="256">
        <v>1.5</v>
      </c>
      <c r="F226" s="256">
        <v>8.4</v>
      </c>
      <c r="G226" s="256">
        <v>85</v>
      </c>
      <c r="H226" s="256">
        <v>0.5</v>
      </c>
      <c r="I226" s="256">
        <v>73.599999999999994</v>
      </c>
    </row>
    <row r="227" spans="1:9" ht="12" customHeight="1" x14ac:dyDescent="0.25">
      <c r="A227" s="302"/>
      <c r="C227" s="198">
        <v>44629.75</v>
      </c>
      <c r="D227" s="256">
        <v>483.8</v>
      </c>
      <c r="E227" s="256">
        <v>0.3</v>
      </c>
      <c r="F227" s="256">
        <v>8.5</v>
      </c>
      <c r="G227" s="256">
        <v>84.3</v>
      </c>
      <c r="H227" s="256">
        <v>0.4</v>
      </c>
      <c r="I227" s="256">
        <v>169.6</v>
      </c>
    </row>
    <row r="228" spans="1:9" ht="12" customHeight="1" x14ac:dyDescent="0.25">
      <c r="A228" s="302"/>
      <c r="C228" s="198">
        <v>44629.791666666672</v>
      </c>
      <c r="D228" s="256">
        <v>484.2</v>
      </c>
      <c r="E228" s="256">
        <v>0</v>
      </c>
      <c r="F228" s="256">
        <v>8.5</v>
      </c>
      <c r="G228" s="256">
        <v>83</v>
      </c>
      <c r="H228" s="256">
        <v>0.1</v>
      </c>
      <c r="I228" s="256">
        <v>198.6</v>
      </c>
    </row>
    <row r="229" spans="1:9" ht="12" customHeight="1" x14ac:dyDescent="0.25">
      <c r="A229" s="302"/>
      <c r="C229" s="198">
        <v>44629.833333333328</v>
      </c>
      <c r="D229" s="256">
        <v>484.6</v>
      </c>
      <c r="E229" s="256">
        <v>0</v>
      </c>
      <c r="F229" s="256">
        <v>8.1999999999999993</v>
      </c>
      <c r="G229" s="256">
        <v>85</v>
      </c>
      <c r="H229" s="256">
        <v>0.2</v>
      </c>
      <c r="I229" s="256">
        <v>40</v>
      </c>
    </row>
    <row r="230" spans="1:9" ht="12" customHeight="1" x14ac:dyDescent="0.25">
      <c r="A230" s="302"/>
      <c r="C230" s="198">
        <v>44629.875</v>
      </c>
      <c r="D230" s="256">
        <v>484.8</v>
      </c>
      <c r="E230" s="256">
        <v>0.6</v>
      </c>
      <c r="F230" s="256">
        <v>8.1999999999999993</v>
      </c>
      <c r="G230" s="256">
        <v>85.2</v>
      </c>
      <c r="H230" s="256">
        <v>0.2</v>
      </c>
      <c r="I230" s="256">
        <v>99.6</v>
      </c>
    </row>
    <row r="231" spans="1:9" ht="12" customHeight="1" x14ac:dyDescent="0.25">
      <c r="A231" s="302"/>
      <c r="C231" s="198">
        <v>44629.916666666672</v>
      </c>
      <c r="D231" s="256">
        <v>485.1</v>
      </c>
      <c r="E231" s="256">
        <v>0.3</v>
      </c>
      <c r="F231" s="256">
        <v>7.8</v>
      </c>
      <c r="G231" s="256">
        <v>88.5</v>
      </c>
      <c r="H231" s="256">
        <v>0.1</v>
      </c>
      <c r="I231" s="256">
        <v>242.2</v>
      </c>
    </row>
    <row r="232" spans="1:9" ht="12" customHeight="1" x14ac:dyDescent="0.25">
      <c r="A232" s="302"/>
      <c r="C232" s="198">
        <v>44629.958333333328</v>
      </c>
      <c r="D232" s="256">
        <v>484.9</v>
      </c>
      <c r="E232" s="256">
        <v>0</v>
      </c>
      <c r="F232" s="256">
        <v>7.7</v>
      </c>
      <c r="G232" s="256">
        <v>88.6</v>
      </c>
      <c r="H232" s="256">
        <v>0.1</v>
      </c>
      <c r="I232" s="256">
        <v>199.4</v>
      </c>
    </row>
    <row r="233" spans="1:9" ht="12" customHeight="1" x14ac:dyDescent="0.25">
      <c r="A233" s="302">
        <v>10</v>
      </c>
      <c r="C233" s="198">
        <v>44630</v>
      </c>
      <c r="D233" s="256">
        <v>484.7</v>
      </c>
      <c r="E233" s="256">
        <v>0</v>
      </c>
      <c r="F233" s="256">
        <v>7.5</v>
      </c>
      <c r="G233" s="256">
        <v>87.5</v>
      </c>
      <c r="H233" s="256">
        <v>0.1</v>
      </c>
      <c r="I233" s="256">
        <v>301.89999999999998</v>
      </c>
    </row>
    <row r="234" spans="1:9" ht="12" customHeight="1" x14ac:dyDescent="0.25">
      <c r="A234" s="302"/>
      <c r="C234" s="198">
        <v>44630.041666666672</v>
      </c>
      <c r="D234" s="256">
        <v>484.2</v>
      </c>
      <c r="E234" s="256">
        <v>0</v>
      </c>
      <c r="F234" s="256">
        <v>6.8</v>
      </c>
      <c r="G234" s="256">
        <v>90.2</v>
      </c>
      <c r="H234" s="256">
        <v>0.3</v>
      </c>
      <c r="I234" s="256">
        <v>30.6</v>
      </c>
    </row>
    <row r="235" spans="1:9" ht="12" customHeight="1" x14ac:dyDescent="0.25">
      <c r="A235" s="302"/>
      <c r="C235" s="198">
        <v>44630.083333333328</v>
      </c>
      <c r="D235" s="256">
        <v>483.9</v>
      </c>
      <c r="E235" s="256">
        <v>0</v>
      </c>
      <c r="F235" s="256">
        <v>6.4</v>
      </c>
      <c r="G235" s="256">
        <v>89.2</v>
      </c>
      <c r="H235" s="256">
        <v>0.4</v>
      </c>
      <c r="I235" s="256">
        <v>39.6</v>
      </c>
    </row>
    <row r="236" spans="1:9" ht="12" customHeight="1" x14ac:dyDescent="0.25">
      <c r="A236" s="302"/>
      <c r="C236" s="198">
        <v>44630.125</v>
      </c>
      <c r="D236" s="256">
        <v>483.8</v>
      </c>
      <c r="E236" s="256">
        <v>0</v>
      </c>
      <c r="F236" s="256">
        <v>6.3</v>
      </c>
      <c r="G236" s="256">
        <v>90.9</v>
      </c>
      <c r="H236" s="256">
        <v>0</v>
      </c>
      <c r="I236" s="256">
        <v>44</v>
      </c>
    </row>
    <row r="237" spans="1:9" ht="12" customHeight="1" x14ac:dyDescent="0.25">
      <c r="A237" s="302"/>
      <c r="C237" s="198">
        <v>44630.166666666672</v>
      </c>
      <c r="D237" s="256">
        <v>483.9</v>
      </c>
      <c r="E237" s="256">
        <v>0</v>
      </c>
      <c r="F237" s="256">
        <v>6.4</v>
      </c>
      <c r="G237" s="256">
        <v>91.2</v>
      </c>
      <c r="H237" s="256">
        <v>0.1</v>
      </c>
      <c r="I237" s="256">
        <v>22</v>
      </c>
    </row>
    <row r="238" spans="1:9" ht="12" customHeight="1" x14ac:dyDescent="0.25">
      <c r="A238" s="302"/>
      <c r="C238" s="198">
        <v>44630.208333333328</v>
      </c>
      <c r="D238" s="256">
        <v>484</v>
      </c>
      <c r="E238" s="256">
        <v>0</v>
      </c>
      <c r="F238" s="256">
        <v>6.5</v>
      </c>
      <c r="G238" s="256">
        <v>91.2</v>
      </c>
      <c r="H238" s="256">
        <v>0.2</v>
      </c>
      <c r="I238" s="256">
        <v>280.39999999999998</v>
      </c>
    </row>
    <row r="239" spans="1:9" ht="12" customHeight="1" x14ac:dyDescent="0.25">
      <c r="A239" s="302"/>
      <c r="C239" s="198">
        <v>44630.25</v>
      </c>
      <c r="D239" s="256">
        <v>484.3</v>
      </c>
      <c r="E239" s="256">
        <v>0</v>
      </c>
      <c r="F239" s="256">
        <v>6.7</v>
      </c>
      <c r="G239" s="256">
        <v>90.2</v>
      </c>
      <c r="H239" s="256">
        <v>0.2</v>
      </c>
      <c r="I239" s="256">
        <v>255.3</v>
      </c>
    </row>
    <row r="240" spans="1:9" ht="12" customHeight="1" x14ac:dyDescent="0.25">
      <c r="A240" s="302"/>
      <c r="C240" s="198">
        <v>44630.291666666672</v>
      </c>
      <c r="D240" s="256">
        <v>484.8</v>
      </c>
      <c r="E240" s="256">
        <v>0</v>
      </c>
      <c r="F240" s="256">
        <v>7.3</v>
      </c>
      <c r="G240" s="256">
        <v>87.6</v>
      </c>
      <c r="H240" s="256">
        <v>0.2</v>
      </c>
      <c r="I240" s="256">
        <v>228.4</v>
      </c>
    </row>
    <row r="241" spans="1:9" ht="12" customHeight="1" x14ac:dyDescent="0.25">
      <c r="A241" s="302"/>
      <c r="C241" s="198">
        <v>44630.333333333328</v>
      </c>
      <c r="D241" s="256">
        <v>485.2</v>
      </c>
      <c r="E241" s="256">
        <v>0</v>
      </c>
      <c r="F241" s="256">
        <v>8.1999999999999993</v>
      </c>
      <c r="G241" s="256">
        <v>83.4</v>
      </c>
      <c r="H241" s="256">
        <v>0.2</v>
      </c>
      <c r="I241" s="256">
        <v>175.9</v>
      </c>
    </row>
    <row r="242" spans="1:9" ht="12" customHeight="1" x14ac:dyDescent="0.25">
      <c r="A242" s="302"/>
      <c r="C242" s="198">
        <v>44630.375</v>
      </c>
      <c r="D242" s="256">
        <v>485.4</v>
      </c>
      <c r="E242" s="256">
        <v>0</v>
      </c>
      <c r="F242" s="256">
        <v>9.1999999999999993</v>
      </c>
      <c r="G242" s="256">
        <v>78.7</v>
      </c>
      <c r="H242" s="256">
        <v>0.7</v>
      </c>
      <c r="I242" s="256">
        <v>171.2</v>
      </c>
    </row>
    <row r="243" spans="1:9" ht="12" customHeight="1" x14ac:dyDescent="0.25">
      <c r="A243" s="302"/>
      <c r="C243" s="198">
        <v>44630.416666666672</v>
      </c>
      <c r="D243" s="256">
        <v>485.4</v>
      </c>
      <c r="E243" s="256">
        <v>0</v>
      </c>
      <c r="F243" s="256">
        <v>9.9</v>
      </c>
      <c r="G243" s="256">
        <v>71.900000000000006</v>
      </c>
      <c r="H243" s="256">
        <v>0.6</v>
      </c>
      <c r="I243" s="256">
        <v>190.7</v>
      </c>
    </row>
    <row r="244" spans="1:9" ht="12" customHeight="1" x14ac:dyDescent="0.25">
      <c r="A244" s="302"/>
      <c r="C244" s="198">
        <v>44630.458333333328</v>
      </c>
      <c r="D244" s="256">
        <v>485.1</v>
      </c>
      <c r="E244" s="256">
        <v>0.3</v>
      </c>
      <c r="F244" s="256">
        <v>10.3</v>
      </c>
      <c r="G244" s="256">
        <v>69.8</v>
      </c>
      <c r="H244" s="256">
        <v>0.4</v>
      </c>
      <c r="I244" s="256">
        <v>279.3</v>
      </c>
    </row>
    <row r="245" spans="1:9" ht="12" customHeight="1" x14ac:dyDescent="0.25">
      <c r="A245" s="302"/>
      <c r="C245" s="198">
        <v>44630.5</v>
      </c>
      <c r="D245" s="256">
        <v>484.4</v>
      </c>
      <c r="E245" s="256">
        <v>0</v>
      </c>
      <c r="F245" s="256">
        <v>12.1</v>
      </c>
      <c r="G245" s="256">
        <v>63.7</v>
      </c>
      <c r="H245" s="256">
        <v>1.1000000000000001</v>
      </c>
      <c r="I245" s="256">
        <v>148</v>
      </c>
    </row>
    <row r="246" spans="1:9" ht="12" customHeight="1" x14ac:dyDescent="0.25">
      <c r="A246" s="302"/>
      <c r="C246" s="198">
        <v>44630.541666666672</v>
      </c>
      <c r="D246" s="256">
        <v>483.6</v>
      </c>
      <c r="E246" s="256">
        <v>0.5</v>
      </c>
      <c r="F246" s="256">
        <v>13.4</v>
      </c>
      <c r="G246" s="256">
        <v>63.8</v>
      </c>
      <c r="H246" s="256">
        <v>1</v>
      </c>
      <c r="I246" s="256">
        <v>165.2</v>
      </c>
    </row>
    <row r="247" spans="1:9" ht="12" customHeight="1" x14ac:dyDescent="0.25">
      <c r="A247" s="302"/>
      <c r="C247" s="198">
        <v>44630.583333333328</v>
      </c>
      <c r="D247" s="256">
        <v>483</v>
      </c>
      <c r="E247" s="256">
        <v>1.8</v>
      </c>
      <c r="F247" s="256">
        <v>12.4</v>
      </c>
      <c r="G247" s="256">
        <v>71.400000000000006</v>
      </c>
      <c r="H247" s="256">
        <v>1.8</v>
      </c>
      <c r="I247" s="256">
        <v>265</v>
      </c>
    </row>
    <row r="248" spans="1:9" ht="12" customHeight="1" x14ac:dyDescent="0.25">
      <c r="A248" s="302"/>
      <c r="C248" s="198">
        <v>44630.625</v>
      </c>
      <c r="D248" s="256">
        <v>482.3</v>
      </c>
      <c r="E248" s="256">
        <v>0</v>
      </c>
      <c r="F248" s="256">
        <v>14.3</v>
      </c>
      <c r="G248" s="256">
        <v>61.4</v>
      </c>
      <c r="H248" s="256">
        <v>2.6</v>
      </c>
      <c r="I248" s="256">
        <v>302.2</v>
      </c>
    </row>
    <row r="249" spans="1:9" ht="12" customHeight="1" x14ac:dyDescent="0.25">
      <c r="A249" s="302"/>
      <c r="C249" s="198">
        <v>44630.666666666672</v>
      </c>
      <c r="D249" s="256">
        <v>482.1</v>
      </c>
      <c r="E249" s="256">
        <v>0</v>
      </c>
      <c r="F249" s="256">
        <v>14.3</v>
      </c>
      <c r="G249" s="256">
        <v>62.2</v>
      </c>
      <c r="H249" s="256">
        <v>2.2999999999999998</v>
      </c>
      <c r="I249" s="256">
        <v>57.8</v>
      </c>
    </row>
    <row r="250" spans="1:9" ht="12" customHeight="1" x14ac:dyDescent="0.25">
      <c r="A250" s="302"/>
      <c r="C250" s="198">
        <v>44630.708333333328</v>
      </c>
      <c r="D250" s="256">
        <v>482.4</v>
      </c>
      <c r="E250" s="256">
        <v>0</v>
      </c>
      <c r="F250" s="256">
        <v>12.9</v>
      </c>
      <c r="G250" s="256">
        <v>67.599999999999994</v>
      </c>
      <c r="H250" s="256">
        <v>2</v>
      </c>
      <c r="I250" s="256">
        <v>75.2</v>
      </c>
    </row>
    <row r="251" spans="1:9" ht="12" customHeight="1" x14ac:dyDescent="0.25">
      <c r="A251" s="302"/>
      <c r="C251" s="198">
        <v>44630.75</v>
      </c>
      <c r="D251" s="256">
        <v>483.1</v>
      </c>
      <c r="E251" s="256">
        <v>0</v>
      </c>
      <c r="F251" s="256">
        <v>11.5</v>
      </c>
      <c r="G251" s="256">
        <v>68.400000000000006</v>
      </c>
      <c r="H251" s="256">
        <v>1.4</v>
      </c>
      <c r="I251" s="256">
        <v>4.7</v>
      </c>
    </row>
    <row r="252" spans="1:9" ht="12" customHeight="1" x14ac:dyDescent="0.25">
      <c r="A252" s="302"/>
      <c r="C252" s="198">
        <v>44630.791666666672</v>
      </c>
      <c r="D252" s="256">
        <v>483.8</v>
      </c>
      <c r="E252" s="256">
        <v>0</v>
      </c>
      <c r="F252" s="256">
        <v>10.199999999999999</v>
      </c>
      <c r="G252" s="256">
        <v>70</v>
      </c>
      <c r="H252" s="256">
        <v>1</v>
      </c>
      <c r="I252" s="256">
        <v>354.6</v>
      </c>
    </row>
    <row r="253" spans="1:9" ht="12" customHeight="1" x14ac:dyDescent="0.25">
      <c r="A253" s="302"/>
      <c r="C253" s="198">
        <v>44630.833333333328</v>
      </c>
      <c r="D253" s="256">
        <v>484.3</v>
      </c>
      <c r="E253" s="256">
        <v>0</v>
      </c>
      <c r="F253" s="256">
        <v>9.1999999999999993</v>
      </c>
      <c r="G253" s="256">
        <v>75.400000000000006</v>
      </c>
      <c r="H253" s="256">
        <v>1.5</v>
      </c>
      <c r="I253" s="256">
        <v>190.7</v>
      </c>
    </row>
    <row r="254" spans="1:9" ht="12" customHeight="1" x14ac:dyDescent="0.25">
      <c r="A254" s="302"/>
      <c r="C254" s="198">
        <v>44630.875</v>
      </c>
      <c r="D254" s="256">
        <v>484.6</v>
      </c>
      <c r="E254" s="256">
        <v>0</v>
      </c>
      <c r="F254" s="256">
        <v>8.5</v>
      </c>
      <c r="G254" s="256">
        <v>79.5</v>
      </c>
      <c r="H254" s="256">
        <v>0.6</v>
      </c>
      <c r="I254" s="256">
        <v>154.1</v>
      </c>
    </row>
    <row r="255" spans="1:9" ht="12" customHeight="1" x14ac:dyDescent="0.25">
      <c r="A255" s="302"/>
      <c r="C255" s="198">
        <v>44630.916666666672</v>
      </c>
      <c r="D255" s="256">
        <v>484.9</v>
      </c>
      <c r="E255" s="256">
        <v>0</v>
      </c>
      <c r="F255" s="256">
        <v>8.3000000000000007</v>
      </c>
      <c r="G255" s="256">
        <v>81</v>
      </c>
      <c r="H255" s="256">
        <v>0.6</v>
      </c>
      <c r="I255" s="256">
        <v>195</v>
      </c>
    </row>
    <row r="256" spans="1:9" ht="12" customHeight="1" x14ac:dyDescent="0.25">
      <c r="A256" s="302"/>
      <c r="C256" s="198">
        <v>44630.958333333328</v>
      </c>
      <c r="D256" s="256">
        <v>484.7</v>
      </c>
      <c r="E256" s="256">
        <v>0</v>
      </c>
      <c r="F256" s="256">
        <v>8.1</v>
      </c>
      <c r="G256" s="256">
        <v>82.4</v>
      </c>
      <c r="H256" s="256">
        <v>0.4</v>
      </c>
      <c r="I256" s="256">
        <v>338.5</v>
      </c>
    </row>
    <row r="257" spans="1:9" ht="12" customHeight="1" x14ac:dyDescent="0.25">
      <c r="A257" s="302">
        <v>11</v>
      </c>
      <c r="C257" s="198">
        <v>44631</v>
      </c>
      <c r="D257" s="256">
        <v>484.3</v>
      </c>
      <c r="E257" s="256">
        <v>0</v>
      </c>
      <c r="F257" s="256">
        <v>8.1</v>
      </c>
      <c r="G257" s="256">
        <v>83.7</v>
      </c>
      <c r="H257" s="256">
        <v>0.7</v>
      </c>
      <c r="I257" s="256">
        <v>245</v>
      </c>
    </row>
    <row r="258" spans="1:9" ht="12" customHeight="1" x14ac:dyDescent="0.25">
      <c r="A258" s="302"/>
      <c r="C258" s="198">
        <v>44631.041666666672</v>
      </c>
      <c r="D258" s="256">
        <v>484.1</v>
      </c>
      <c r="E258" s="256">
        <v>0</v>
      </c>
      <c r="F258" s="256">
        <v>7.6</v>
      </c>
      <c r="G258" s="256">
        <v>84.9</v>
      </c>
      <c r="H258" s="256">
        <v>0.1</v>
      </c>
      <c r="I258" s="256">
        <v>10</v>
      </c>
    </row>
    <row r="259" spans="1:9" ht="12" customHeight="1" x14ac:dyDescent="0.25">
      <c r="A259" s="302"/>
      <c r="C259" s="198">
        <v>44631.083333333328</v>
      </c>
      <c r="D259" s="256">
        <v>483.8</v>
      </c>
      <c r="E259" s="256">
        <v>0</v>
      </c>
      <c r="F259" s="256">
        <v>7.5</v>
      </c>
      <c r="G259" s="256">
        <v>85.1</v>
      </c>
      <c r="H259" s="256">
        <v>0.5</v>
      </c>
      <c r="I259" s="256">
        <v>235.6</v>
      </c>
    </row>
    <row r="260" spans="1:9" ht="12" customHeight="1" x14ac:dyDescent="0.25">
      <c r="A260" s="302"/>
      <c r="C260" s="198">
        <v>44631.125</v>
      </c>
      <c r="D260" s="256">
        <v>483.7</v>
      </c>
      <c r="E260" s="256">
        <v>0</v>
      </c>
      <c r="F260" s="256">
        <v>7.4</v>
      </c>
      <c r="G260" s="256">
        <v>86.1</v>
      </c>
      <c r="H260" s="256">
        <v>0.4</v>
      </c>
      <c r="I260" s="256">
        <v>127.3</v>
      </c>
    </row>
    <row r="261" spans="1:9" ht="12" customHeight="1" x14ac:dyDescent="0.25">
      <c r="A261" s="302"/>
      <c r="C261" s="198">
        <v>44631.166666666672</v>
      </c>
      <c r="D261" s="256">
        <v>483.8</v>
      </c>
      <c r="E261" s="256">
        <v>0</v>
      </c>
      <c r="F261" s="256">
        <v>7.1</v>
      </c>
      <c r="G261" s="256">
        <v>88.5</v>
      </c>
      <c r="H261" s="256">
        <v>0.3</v>
      </c>
      <c r="I261" s="256">
        <v>115.3</v>
      </c>
    </row>
    <row r="262" spans="1:9" ht="12" customHeight="1" x14ac:dyDescent="0.25">
      <c r="A262" s="302"/>
      <c r="C262" s="198">
        <v>44631.208333333328</v>
      </c>
      <c r="D262" s="256">
        <v>484</v>
      </c>
      <c r="E262" s="256">
        <v>0</v>
      </c>
      <c r="F262" s="256">
        <v>7</v>
      </c>
      <c r="G262" s="256">
        <v>89.1</v>
      </c>
      <c r="H262" s="256">
        <v>0.2</v>
      </c>
      <c r="I262" s="256">
        <v>354.1</v>
      </c>
    </row>
    <row r="263" spans="1:9" ht="12" customHeight="1" x14ac:dyDescent="0.25">
      <c r="A263" s="302"/>
      <c r="C263" s="198">
        <v>44631.25</v>
      </c>
      <c r="D263" s="256">
        <v>484.4</v>
      </c>
      <c r="E263" s="256">
        <v>0</v>
      </c>
      <c r="F263" s="256">
        <v>6.8</v>
      </c>
      <c r="G263" s="256">
        <v>90.4</v>
      </c>
      <c r="H263" s="256">
        <v>0.7</v>
      </c>
      <c r="I263" s="256">
        <v>89.9</v>
      </c>
    </row>
    <row r="264" spans="1:9" ht="12" customHeight="1" x14ac:dyDescent="0.25">
      <c r="A264" s="302"/>
      <c r="C264" s="198">
        <v>44631.291666666672</v>
      </c>
      <c r="D264" s="256">
        <v>484.9</v>
      </c>
      <c r="E264" s="256">
        <v>0</v>
      </c>
      <c r="F264" s="256">
        <v>7.4</v>
      </c>
      <c r="G264" s="256">
        <v>88.1</v>
      </c>
      <c r="H264" s="256">
        <v>0.4</v>
      </c>
      <c r="I264" s="256">
        <v>134.6</v>
      </c>
    </row>
    <row r="265" spans="1:9" ht="12" customHeight="1" x14ac:dyDescent="0.25">
      <c r="A265" s="302"/>
      <c r="C265" s="198">
        <v>44631.333333333328</v>
      </c>
      <c r="D265" s="256">
        <v>485</v>
      </c>
      <c r="E265" s="256">
        <v>0</v>
      </c>
      <c r="F265" s="256">
        <v>8.6999999999999993</v>
      </c>
      <c r="G265" s="256">
        <v>81.8</v>
      </c>
      <c r="H265" s="256">
        <v>0.3</v>
      </c>
      <c r="I265" s="256">
        <v>243.4</v>
      </c>
    </row>
    <row r="266" spans="1:9" ht="12" customHeight="1" x14ac:dyDescent="0.25">
      <c r="A266" s="302"/>
      <c r="C266" s="198">
        <v>44631.375</v>
      </c>
      <c r="D266" s="256">
        <v>484.8</v>
      </c>
      <c r="E266" s="256">
        <v>0</v>
      </c>
      <c r="F266" s="256">
        <v>10.7</v>
      </c>
      <c r="G266" s="256">
        <v>70.7</v>
      </c>
      <c r="H266" s="256">
        <v>0.6</v>
      </c>
      <c r="I266" s="256">
        <v>161.4</v>
      </c>
    </row>
    <row r="267" spans="1:9" ht="12" customHeight="1" x14ac:dyDescent="0.25">
      <c r="A267" s="302"/>
      <c r="C267" s="198">
        <v>44631.416666666672</v>
      </c>
      <c r="D267" s="256">
        <v>484.5</v>
      </c>
      <c r="E267" s="256">
        <v>0</v>
      </c>
      <c r="F267" s="256">
        <v>12.9</v>
      </c>
      <c r="G267" s="256">
        <v>58.5</v>
      </c>
      <c r="H267" s="256">
        <v>1.1000000000000001</v>
      </c>
      <c r="I267" s="256">
        <v>140.1</v>
      </c>
    </row>
    <row r="268" spans="1:9" ht="12" customHeight="1" x14ac:dyDescent="0.25">
      <c r="A268" s="302"/>
      <c r="C268" s="198">
        <v>44631.458333333328</v>
      </c>
      <c r="D268" s="256">
        <v>484.3</v>
      </c>
      <c r="E268" s="256">
        <v>0</v>
      </c>
      <c r="F268" s="256">
        <v>12.7</v>
      </c>
      <c r="G268" s="256">
        <v>60.5</v>
      </c>
      <c r="H268" s="256">
        <v>2.2999999999999998</v>
      </c>
      <c r="I268" s="256">
        <v>75.400000000000006</v>
      </c>
    </row>
    <row r="269" spans="1:9" ht="12" customHeight="1" x14ac:dyDescent="0.25">
      <c r="A269" s="302"/>
      <c r="C269" s="198">
        <v>44631.5</v>
      </c>
      <c r="D269" s="256">
        <v>483.7</v>
      </c>
      <c r="E269" s="256">
        <v>0</v>
      </c>
      <c r="F269" s="256">
        <v>14.2</v>
      </c>
      <c r="G269" s="256">
        <v>59</v>
      </c>
      <c r="H269" s="256">
        <v>2.2000000000000002</v>
      </c>
      <c r="I269" s="256">
        <v>83.9</v>
      </c>
    </row>
    <row r="270" spans="1:9" ht="12" customHeight="1" x14ac:dyDescent="0.25">
      <c r="A270" s="302"/>
      <c r="C270" s="198">
        <v>44631.541666666672</v>
      </c>
      <c r="D270" s="256">
        <v>483.4</v>
      </c>
      <c r="E270" s="256">
        <v>0</v>
      </c>
      <c r="F270" s="256">
        <v>12.1</v>
      </c>
      <c r="G270" s="256">
        <v>69</v>
      </c>
      <c r="H270" s="256">
        <v>2.1</v>
      </c>
      <c r="I270" s="256">
        <v>88.4</v>
      </c>
    </row>
    <row r="271" spans="1:9" ht="12" customHeight="1" x14ac:dyDescent="0.25">
      <c r="A271" s="302"/>
      <c r="C271" s="198">
        <v>44631.583333333328</v>
      </c>
      <c r="D271" s="256">
        <v>483</v>
      </c>
      <c r="E271" s="256">
        <v>0.6</v>
      </c>
      <c r="F271" s="256">
        <v>11.3</v>
      </c>
      <c r="G271" s="256">
        <v>74.7</v>
      </c>
      <c r="H271" s="256">
        <v>1.2</v>
      </c>
      <c r="I271" s="256">
        <v>162</v>
      </c>
    </row>
    <row r="272" spans="1:9" ht="12" customHeight="1" x14ac:dyDescent="0.25">
      <c r="A272" s="302"/>
      <c r="C272" s="198">
        <v>44631.625</v>
      </c>
      <c r="D272" s="256">
        <v>482.8</v>
      </c>
      <c r="E272" s="256">
        <v>0</v>
      </c>
      <c r="F272" s="256">
        <v>11.3</v>
      </c>
      <c r="G272" s="256">
        <v>73.3</v>
      </c>
      <c r="H272" s="256">
        <v>1.3</v>
      </c>
      <c r="I272" s="256">
        <v>210</v>
      </c>
    </row>
    <row r="273" spans="1:9" ht="12" customHeight="1" x14ac:dyDescent="0.25">
      <c r="A273" s="302"/>
      <c r="C273" s="198">
        <v>44631.666666666672</v>
      </c>
      <c r="D273" s="256">
        <v>483.2</v>
      </c>
      <c r="E273" s="256">
        <v>7.9</v>
      </c>
      <c r="F273" s="256">
        <v>8.6</v>
      </c>
      <c r="G273" s="256">
        <v>83.1</v>
      </c>
      <c r="H273" s="256">
        <v>1.4</v>
      </c>
      <c r="I273" s="256">
        <v>195</v>
      </c>
    </row>
    <row r="274" spans="1:9" ht="12" customHeight="1" x14ac:dyDescent="0.25">
      <c r="A274" s="302"/>
      <c r="C274" s="198">
        <v>44631.708333333328</v>
      </c>
      <c r="D274" s="256">
        <v>483.6</v>
      </c>
      <c r="E274" s="256">
        <v>2.8</v>
      </c>
      <c r="F274" s="256">
        <v>7.8</v>
      </c>
      <c r="G274" s="256">
        <v>88.4</v>
      </c>
      <c r="H274" s="256">
        <v>1.1000000000000001</v>
      </c>
      <c r="I274" s="256">
        <v>258.89999999999998</v>
      </c>
    </row>
    <row r="275" spans="1:9" ht="12" customHeight="1" x14ac:dyDescent="0.25">
      <c r="A275" s="302"/>
      <c r="C275" s="198">
        <v>44631.75</v>
      </c>
      <c r="D275" s="256">
        <v>484.1</v>
      </c>
      <c r="E275" s="256">
        <v>0.9</v>
      </c>
      <c r="F275" s="256">
        <v>7.2</v>
      </c>
      <c r="G275" s="256">
        <v>85.9</v>
      </c>
      <c r="H275" s="256">
        <v>1.8</v>
      </c>
      <c r="I275" s="256">
        <v>257.7</v>
      </c>
    </row>
    <row r="276" spans="1:9" ht="12" customHeight="1" x14ac:dyDescent="0.25">
      <c r="A276" s="302"/>
      <c r="C276" s="198">
        <v>44631.791666666672</v>
      </c>
      <c r="D276" s="256">
        <v>484.7</v>
      </c>
      <c r="E276" s="256">
        <v>2</v>
      </c>
      <c r="F276" s="256">
        <v>6.9</v>
      </c>
      <c r="G276" s="256">
        <v>84.6</v>
      </c>
      <c r="H276" s="256">
        <v>0.9</v>
      </c>
      <c r="I276" s="256">
        <v>231.5</v>
      </c>
    </row>
    <row r="277" spans="1:9" ht="12" customHeight="1" x14ac:dyDescent="0.25">
      <c r="A277" s="302"/>
      <c r="C277" s="198">
        <v>44631.833333333328</v>
      </c>
      <c r="D277" s="256">
        <v>485.1</v>
      </c>
      <c r="E277" s="256">
        <v>4.0999999999999996</v>
      </c>
      <c r="F277" s="256">
        <v>5.8</v>
      </c>
      <c r="G277" s="256">
        <v>87</v>
      </c>
      <c r="H277" s="256">
        <v>1.4</v>
      </c>
      <c r="I277" s="256">
        <v>264.3</v>
      </c>
    </row>
    <row r="278" spans="1:9" ht="12" customHeight="1" x14ac:dyDescent="0.25">
      <c r="A278" s="302"/>
      <c r="C278" s="198">
        <v>44631.875</v>
      </c>
      <c r="D278" s="256">
        <v>485.3</v>
      </c>
      <c r="E278" s="256">
        <v>1.5</v>
      </c>
      <c r="F278" s="256">
        <v>5.6</v>
      </c>
      <c r="G278" s="256">
        <v>86.2</v>
      </c>
      <c r="H278" s="256">
        <v>0.9</v>
      </c>
      <c r="I278" s="256">
        <v>268.10000000000002</v>
      </c>
    </row>
    <row r="279" spans="1:9" ht="12" customHeight="1" x14ac:dyDescent="0.25">
      <c r="A279" s="302"/>
      <c r="C279" s="198">
        <v>44631.916666666672</v>
      </c>
      <c r="D279" s="256">
        <v>485.3</v>
      </c>
      <c r="E279" s="256">
        <v>0</v>
      </c>
      <c r="F279" s="256">
        <v>5.6</v>
      </c>
      <c r="G279" s="256">
        <v>85.4</v>
      </c>
      <c r="H279" s="256">
        <v>0.6</v>
      </c>
      <c r="I279" s="256">
        <v>305.89999999999998</v>
      </c>
    </row>
    <row r="280" spans="1:9" ht="12" customHeight="1" x14ac:dyDescent="0.25">
      <c r="A280" s="302"/>
      <c r="C280" s="198">
        <v>44631.958333333328</v>
      </c>
      <c r="D280" s="256">
        <v>485.1</v>
      </c>
      <c r="E280" s="256">
        <v>0</v>
      </c>
      <c r="F280" s="256">
        <v>6</v>
      </c>
      <c r="G280" s="256">
        <v>85.5</v>
      </c>
      <c r="H280" s="256">
        <v>0.7</v>
      </c>
      <c r="I280" s="256">
        <v>269.7</v>
      </c>
    </row>
    <row r="281" spans="1:9" ht="12" customHeight="1" x14ac:dyDescent="0.25">
      <c r="A281" s="302">
        <v>12</v>
      </c>
      <c r="C281" s="198">
        <v>44632</v>
      </c>
      <c r="D281" s="256">
        <v>484.8</v>
      </c>
      <c r="E281" s="256">
        <v>0</v>
      </c>
      <c r="F281" s="256">
        <v>6</v>
      </c>
      <c r="G281" s="256">
        <v>86.8</v>
      </c>
      <c r="H281" s="256">
        <v>0.3</v>
      </c>
      <c r="I281" s="256">
        <v>226.2</v>
      </c>
    </row>
    <row r="282" spans="1:9" ht="12" customHeight="1" x14ac:dyDescent="0.25">
      <c r="A282" s="302"/>
      <c r="C282" s="198">
        <v>44632.041666666672</v>
      </c>
      <c r="D282" s="256">
        <v>484.4</v>
      </c>
      <c r="E282" s="256">
        <v>0</v>
      </c>
      <c r="F282" s="256">
        <v>6</v>
      </c>
      <c r="G282" s="256">
        <v>86</v>
      </c>
      <c r="H282" s="256">
        <v>0.8</v>
      </c>
      <c r="I282" s="256">
        <v>258.89999999999998</v>
      </c>
    </row>
    <row r="283" spans="1:9" ht="12" customHeight="1" x14ac:dyDescent="0.25">
      <c r="A283" s="302"/>
      <c r="C283" s="198">
        <v>44632.083333333328</v>
      </c>
      <c r="D283" s="256">
        <v>484.1</v>
      </c>
      <c r="E283" s="256">
        <v>0</v>
      </c>
      <c r="F283" s="256">
        <v>6</v>
      </c>
      <c r="G283" s="256">
        <v>85.8</v>
      </c>
      <c r="H283" s="256">
        <v>0.3</v>
      </c>
      <c r="I283" s="256">
        <v>236.9</v>
      </c>
    </row>
    <row r="284" spans="1:9" ht="12" customHeight="1" x14ac:dyDescent="0.25">
      <c r="A284" s="302"/>
      <c r="C284" s="198">
        <v>44632.125</v>
      </c>
      <c r="D284" s="256">
        <v>483.9</v>
      </c>
      <c r="E284" s="256">
        <v>0</v>
      </c>
      <c r="F284" s="256">
        <v>6.1</v>
      </c>
      <c r="G284" s="256">
        <v>85.8</v>
      </c>
      <c r="H284" s="256">
        <v>0.4</v>
      </c>
      <c r="I284" s="256">
        <v>261.10000000000002</v>
      </c>
    </row>
    <row r="285" spans="1:9" ht="12" customHeight="1" x14ac:dyDescent="0.25">
      <c r="A285" s="302"/>
      <c r="C285" s="198">
        <v>44632.166666666672</v>
      </c>
      <c r="D285" s="256">
        <v>483.9</v>
      </c>
      <c r="E285" s="256">
        <v>0.6</v>
      </c>
      <c r="F285" s="256">
        <v>5.9</v>
      </c>
      <c r="G285" s="256">
        <v>87.4</v>
      </c>
      <c r="H285" s="256">
        <v>0.2</v>
      </c>
      <c r="I285" s="256">
        <v>269.89999999999998</v>
      </c>
    </row>
    <row r="286" spans="1:9" ht="12" customHeight="1" x14ac:dyDescent="0.25">
      <c r="A286" s="302"/>
      <c r="C286" s="198">
        <v>44632.208333333328</v>
      </c>
      <c r="D286" s="256">
        <v>484.1</v>
      </c>
      <c r="E286" s="256">
        <v>0.9</v>
      </c>
      <c r="F286" s="256">
        <v>5.9</v>
      </c>
      <c r="G286" s="256">
        <v>88.4</v>
      </c>
      <c r="H286" s="256">
        <v>0.2</v>
      </c>
      <c r="I286" s="256">
        <v>259.60000000000002</v>
      </c>
    </row>
    <row r="287" spans="1:9" ht="12" customHeight="1" x14ac:dyDescent="0.25">
      <c r="A287" s="302"/>
      <c r="C287" s="198">
        <v>44632.25</v>
      </c>
      <c r="D287" s="256">
        <v>484.4</v>
      </c>
      <c r="E287" s="256">
        <v>0.6</v>
      </c>
      <c r="F287" s="256">
        <v>5.8</v>
      </c>
      <c r="G287" s="256">
        <v>89.6</v>
      </c>
      <c r="H287" s="256">
        <v>0.1</v>
      </c>
      <c r="I287" s="256">
        <v>223.8</v>
      </c>
    </row>
    <row r="288" spans="1:9" ht="12" customHeight="1" x14ac:dyDescent="0.25">
      <c r="A288" s="302"/>
      <c r="C288" s="198">
        <v>44632.291666666672</v>
      </c>
      <c r="D288" s="256">
        <v>484.8</v>
      </c>
      <c r="E288" s="256">
        <v>0</v>
      </c>
      <c r="F288" s="256">
        <v>6.2</v>
      </c>
      <c r="G288" s="256">
        <v>89.6</v>
      </c>
      <c r="H288" s="256">
        <v>0.2</v>
      </c>
      <c r="I288" s="256">
        <v>234.2</v>
      </c>
    </row>
    <row r="289" spans="1:9" ht="12" customHeight="1" x14ac:dyDescent="0.25">
      <c r="A289" s="302"/>
      <c r="C289" s="198">
        <v>44632.333333333328</v>
      </c>
      <c r="D289" s="256">
        <v>485.1</v>
      </c>
      <c r="E289" s="256">
        <v>0</v>
      </c>
      <c r="F289" s="256">
        <v>7.2</v>
      </c>
      <c r="G289" s="256">
        <v>84.9</v>
      </c>
      <c r="H289" s="256">
        <v>0.6</v>
      </c>
      <c r="I289" s="256">
        <v>256.89999999999998</v>
      </c>
    </row>
    <row r="290" spans="1:9" ht="12" customHeight="1" x14ac:dyDescent="0.25">
      <c r="A290" s="302"/>
      <c r="C290" s="198">
        <v>44632.375</v>
      </c>
      <c r="D290" s="256">
        <v>485.3</v>
      </c>
      <c r="E290" s="256">
        <v>0</v>
      </c>
      <c r="F290" s="256">
        <v>8.6999999999999993</v>
      </c>
      <c r="G290" s="256">
        <v>76.8</v>
      </c>
      <c r="H290" s="256">
        <v>1</v>
      </c>
      <c r="I290" s="256">
        <v>254.9</v>
      </c>
    </row>
    <row r="291" spans="1:9" ht="12" customHeight="1" x14ac:dyDescent="0.25">
      <c r="A291" s="302"/>
      <c r="C291" s="198">
        <v>44632.416666666672</v>
      </c>
      <c r="D291" s="256">
        <v>485.1</v>
      </c>
      <c r="E291" s="256">
        <v>0</v>
      </c>
      <c r="F291" s="256">
        <v>9.8000000000000007</v>
      </c>
      <c r="G291" s="256">
        <v>73.400000000000006</v>
      </c>
      <c r="H291" s="256">
        <v>0.6</v>
      </c>
      <c r="I291" s="256">
        <v>216.4</v>
      </c>
    </row>
    <row r="292" spans="1:9" ht="12" customHeight="1" x14ac:dyDescent="0.25">
      <c r="A292" s="302"/>
      <c r="C292" s="198">
        <v>44632.458333333328</v>
      </c>
      <c r="D292" s="256">
        <v>484.8</v>
      </c>
      <c r="E292" s="256">
        <v>0</v>
      </c>
      <c r="F292" s="256">
        <v>11.1</v>
      </c>
      <c r="G292" s="256">
        <v>69.7</v>
      </c>
      <c r="H292" s="256">
        <v>1.3</v>
      </c>
      <c r="I292" s="256">
        <v>173.5</v>
      </c>
    </row>
    <row r="293" spans="1:9" ht="12" customHeight="1" x14ac:dyDescent="0.25">
      <c r="A293" s="302"/>
      <c r="C293" s="198">
        <v>44632.5</v>
      </c>
      <c r="D293" s="256">
        <v>484.1</v>
      </c>
      <c r="E293" s="256">
        <v>0</v>
      </c>
      <c r="F293" s="256">
        <v>12.4</v>
      </c>
      <c r="G293" s="256">
        <v>65.2</v>
      </c>
      <c r="H293" s="256">
        <v>1.3</v>
      </c>
      <c r="I293" s="256">
        <v>150.4</v>
      </c>
    </row>
    <row r="294" spans="1:9" ht="12" customHeight="1" x14ac:dyDescent="0.25">
      <c r="A294" s="302"/>
      <c r="C294" s="198">
        <v>44632.541666666672</v>
      </c>
      <c r="D294" s="256">
        <v>483.4</v>
      </c>
      <c r="E294" s="256">
        <v>0</v>
      </c>
      <c r="F294" s="256">
        <v>14.3</v>
      </c>
      <c r="G294" s="256">
        <v>61.5</v>
      </c>
      <c r="H294" s="256">
        <v>2</v>
      </c>
      <c r="I294" s="256">
        <v>164.2</v>
      </c>
    </row>
    <row r="295" spans="1:9" ht="12" customHeight="1" x14ac:dyDescent="0.25">
      <c r="A295" s="302"/>
      <c r="C295" s="198">
        <v>44632.583333333328</v>
      </c>
      <c r="D295" s="256">
        <v>482.9</v>
      </c>
      <c r="E295" s="256">
        <v>0</v>
      </c>
      <c r="F295" s="256">
        <v>14.6</v>
      </c>
      <c r="G295" s="256">
        <v>63.1</v>
      </c>
      <c r="H295" s="256">
        <v>2.2000000000000002</v>
      </c>
      <c r="I295" s="256">
        <v>177.6</v>
      </c>
    </row>
    <row r="296" spans="1:9" ht="12" customHeight="1" x14ac:dyDescent="0.25">
      <c r="A296" s="302"/>
      <c r="C296" s="198">
        <v>44632.625</v>
      </c>
      <c r="D296" s="256">
        <v>482.6</v>
      </c>
      <c r="E296" s="256">
        <v>0</v>
      </c>
      <c r="F296" s="256">
        <v>12.4</v>
      </c>
      <c r="G296" s="256">
        <v>67.599999999999994</v>
      </c>
      <c r="H296" s="256">
        <v>1.7</v>
      </c>
      <c r="I296" s="256">
        <v>182.8</v>
      </c>
    </row>
    <row r="297" spans="1:9" ht="12" customHeight="1" x14ac:dyDescent="0.25">
      <c r="A297" s="302"/>
      <c r="C297" s="198">
        <v>44632.666666666672</v>
      </c>
      <c r="D297" s="256">
        <v>482.3</v>
      </c>
      <c r="E297" s="256">
        <v>0</v>
      </c>
      <c r="F297" s="256">
        <v>13.6</v>
      </c>
      <c r="G297" s="256">
        <v>65.8</v>
      </c>
      <c r="H297" s="256">
        <v>1.2</v>
      </c>
      <c r="I297" s="256">
        <v>131.4</v>
      </c>
    </row>
    <row r="298" spans="1:9" ht="12" customHeight="1" x14ac:dyDescent="0.25">
      <c r="A298" s="302"/>
      <c r="C298" s="198">
        <v>44632.708333333328</v>
      </c>
      <c r="D298" s="256">
        <v>482.6</v>
      </c>
      <c r="E298" s="256">
        <v>0</v>
      </c>
      <c r="F298" s="256">
        <v>12.9</v>
      </c>
      <c r="G298" s="256">
        <v>69.3</v>
      </c>
      <c r="H298" s="256">
        <v>1.9</v>
      </c>
      <c r="I298" s="256">
        <v>42.4</v>
      </c>
    </row>
    <row r="299" spans="1:9" ht="12" customHeight="1" x14ac:dyDescent="0.25">
      <c r="A299" s="302"/>
      <c r="C299" s="198">
        <v>44632.75</v>
      </c>
      <c r="D299" s="256">
        <v>483.1</v>
      </c>
      <c r="E299" s="256">
        <v>0.3</v>
      </c>
      <c r="F299" s="256">
        <v>11.5</v>
      </c>
      <c r="G299" s="256">
        <v>74.8</v>
      </c>
      <c r="H299" s="256">
        <v>1.9</v>
      </c>
      <c r="I299" s="256">
        <v>61.7</v>
      </c>
    </row>
    <row r="300" spans="1:9" ht="12" customHeight="1" x14ac:dyDescent="0.25">
      <c r="A300" s="302"/>
      <c r="C300" s="198">
        <v>44632.791666666672</v>
      </c>
      <c r="D300" s="256">
        <v>484.1</v>
      </c>
      <c r="E300" s="256">
        <v>3.6</v>
      </c>
      <c r="F300" s="256">
        <v>9.1999999999999993</v>
      </c>
      <c r="G300" s="256">
        <v>78.5</v>
      </c>
      <c r="H300" s="256">
        <v>1.5</v>
      </c>
      <c r="I300" s="256">
        <v>280.3</v>
      </c>
    </row>
    <row r="301" spans="1:9" ht="12" customHeight="1" x14ac:dyDescent="0.25">
      <c r="A301" s="302"/>
      <c r="C301" s="198">
        <v>44632.833333333328</v>
      </c>
      <c r="D301" s="256">
        <v>484.7</v>
      </c>
      <c r="E301" s="256">
        <v>3.6</v>
      </c>
      <c r="F301" s="256">
        <v>7</v>
      </c>
      <c r="G301" s="256">
        <v>83.7</v>
      </c>
      <c r="H301" s="256">
        <v>0.7</v>
      </c>
      <c r="I301" s="256">
        <v>221</v>
      </c>
    </row>
    <row r="302" spans="1:9" ht="12" customHeight="1" x14ac:dyDescent="0.25">
      <c r="A302" s="302"/>
      <c r="C302" s="198">
        <v>44632.875</v>
      </c>
      <c r="D302" s="256">
        <v>485.5</v>
      </c>
      <c r="E302" s="256">
        <v>16.2</v>
      </c>
      <c r="F302" s="256">
        <v>5.7</v>
      </c>
      <c r="G302" s="256">
        <v>85.7</v>
      </c>
      <c r="H302" s="256">
        <v>1</v>
      </c>
      <c r="I302" s="256">
        <v>107.5</v>
      </c>
    </row>
    <row r="303" spans="1:9" ht="12" customHeight="1" x14ac:dyDescent="0.25">
      <c r="A303" s="302"/>
      <c r="C303" s="198">
        <v>44632.916666666672</v>
      </c>
      <c r="D303" s="256">
        <v>485.6</v>
      </c>
      <c r="E303" s="256">
        <v>3.1</v>
      </c>
      <c r="F303" s="256">
        <v>5</v>
      </c>
      <c r="G303" s="256">
        <v>83.7</v>
      </c>
      <c r="H303" s="256">
        <v>0.6</v>
      </c>
      <c r="I303" s="256">
        <v>27.5</v>
      </c>
    </row>
    <row r="304" spans="1:9" ht="12" customHeight="1" x14ac:dyDescent="0.25">
      <c r="A304" s="302"/>
      <c r="C304" s="198">
        <v>44632.958333333328</v>
      </c>
      <c r="D304" s="256">
        <v>485.5</v>
      </c>
      <c r="E304" s="256">
        <v>0.9</v>
      </c>
      <c r="F304" s="256">
        <v>4.8</v>
      </c>
      <c r="G304" s="256">
        <v>86.3</v>
      </c>
      <c r="H304" s="256">
        <v>1.5</v>
      </c>
      <c r="I304" s="256">
        <v>256.60000000000002</v>
      </c>
    </row>
    <row r="305" spans="1:9" ht="12" customHeight="1" x14ac:dyDescent="0.25">
      <c r="A305" s="302">
        <v>13</v>
      </c>
      <c r="C305" s="198">
        <v>44633</v>
      </c>
      <c r="D305" s="256">
        <v>485.2</v>
      </c>
      <c r="E305" s="256">
        <v>1</v>
      </c>
      <c r="F305" s="256">
        <v>4.9000000000000004</v>
      </c>
      <c r="G305" s="256">
        <v>86.2</v>
      </c>
      <c r="H305" s="256">
        <v>0.5</v>
      </c>
      <c r="I305" s="256">
        <v>240.2</v>
      </c>
    </row>
    <row r="306" spans="1:9" ht="12" customHeight="1" x14ac:dyDescent="0.25">
      <c r="A306" s="302"/>
      <c r="C306" s="198">
        <v>44633.041666666672</v>
      </c>
      <c r="D306" s="256">
        <v>484.9</v>
      </c>
      <c r="E306" s="256">
        <v>2</v>
      </c>
      <c r="F306" s="256">
        <v>4.7</v>
      </c>
      <c r="G306" s="256">
        <v>89</v>
      </c>
      <c r="H306" s="256">
        <v>0.3</v>
      </c>
      <c r="I306" s="256">
        <v>263.3</v>
      </c>
    </row>
    <row r="307" spans="1:9" ht="12" customHeight="1" x14ac:dyDescent="0.25">
      <c r="A307" s="302"/>
      <c r="C307" s="198">
        <v>44633.083333333328</v>
      </c>
      <c r="D307" s="256">
        <v>484.6</v>
      </c>
      <c r="E307" s="256">
        <v>3.6</v>
      </c>
      <c r="F307" s="256">
        <v>4.5999999999999996</v>
      </c>
      <c r="G307" s="256">
        <v>91.2</v>
      </c>
      <c r="H307" s="256">
        <v>0.4</v>
      </c>
      <c r="I307" s="256">
        <v>262.3</v>
      </c>
    </row>
    <row r="308" spans="1:9" ht="12" customHeight="1" x14ac:dyDescent="0.25">
      <c r="A308" s="302"/>
      <c r="C308" s="198">
        <v>44633.125</v>
      </c>
      <c r="D308" s="256">
        <v>484.6</v>
      </c>
      <c r="E308" s="256">
        <v>3.4</v>
      </c>
      <c r="F308" s="256">
        <v>4.5</v>
      </c>
      <c r="G308" s="256">
        <v>90.2</v>
      </c>
      <c r="H308" s="256">
        <v>0.6</v>
      </c>
      <c r="I308" s="256">
        <v>153.80000000000001</v>
      </c>
    </row>
    <row r="309" spans="1:9" ht="12" customHeight="1" x14ac:dyDescent="0.25">
      <c r="A309" s="302"/>
      <c r="C309" s="198">
        <v>44633.166666666672</v>
      </c>
      <c r="D309" s="256">
        <v>484.7</v>
      </c>
      <c r="E309" s="256">
        <v>3.5</v>
      </c>
      <c r="F309" s="256">
        <v>4</v>
      </c>
      <c r="G309" s="256">
        <v>90.4</v>
      </c>
      <c r="H309" s="256">
        <v>0.4</v>
      </c>
      <c r="I309" s="256">
        <v>143.30000000000001</v>
      </c>
    </row>
    <row r="310" spans="1:9" ht="12" customHeight="1" x14ac:dyDescent="0.25">
      <c r="A310" s="302"/>
      <c r="C310" s="198">
        <v>44633.208333333328</v>
      </c>
      <c r="D310" s="256">
        <v>484.8</v>
      </c>
      <c r="E310" s="256">
        <v>2.9</v>
      </c>
      <c r="F310" s="256">
        <v>3.7</v>
      </c>
      <c r="G310" s="256">
        <v>90.6</v>
      </c>
      <c r="H310" s="256">
        <v>0.5</v>
      </c>
      <c r="I310" s="256">
        <v>306.2</v>
      </c>
    </row>
    <row r="311" spans="1:9" ht="12" customHeight="1" x14ac:dyDescent="0.25">
      <c r="A311" s="302"/>
      <c r="C311" s="198">
        <v>44633.25</v>
      </c>
      <c r="D311" s="256">
        <v>485</v>
      </c>
      <c r="E311" s="256">
        <v>1.5</v>
      </c>
      <c r="F311" s="256">
        <v>3.8</v>
      </c>
      <c r="G311" s="256">
        <v>90.8</v>
      </c>
      <c r="H311" s="256">
        <v>1.2</v>
      </c>
      <c r="I311" s="256">
        <v>267</v>
      </c>
    </row>
    <row r="312" spans="1:9" ht="12" customHeight="1" x14ac:dyDescent="0.25">
      <c r="A312" s="302"/>
      <c r="C312" s="198">
        <v>44633.291666666672</v>
      </c>
      <c r="D312" s="256">
        <v>485.5</v>
      </c>
      <c r="E312" s="256">
        <v>1.8</v>
      </c>
      <c r="F312" s="256">
        <v>4.0999999999999996</v>
      </c>
      <c r="G312" s="256">
        <v>90.4</v>
      </c>
      <c r="H312" s="256">
        <v>1</v>
      </c>
      <c r="I312" s="256">
        <v>263.60000000000002</v>
      </c>
    </row>
    <row r="313" spans="1:9" ht="12" customHeight="1" x14ac:dyDescent="0.25">
      <c r="A313" s="302"/>
      <c r="C313" s="198">
        <v>44633.333333333328</v>
      </c>
      <c r="D313" s="256">
        <v>485.9</v>
      </c>
      <c r="E313" s="256">
        <v>2.1</v>
      </c>
      <c r="F313" s="256">
        <v>4.7</v>
      </c>
      <c r="G313" s="256">
        <v>89.6</v>
      </c>
      <c r="H313" s="256">
        <v>0.3</v>
      </c>
      <c r="I313" s="256">
        <v>217.7</v>
      </c>
    </row>
    <row r="314" spans="1:9" ht="12" customHeight="1" x14ac:dyDescent="0.25">
      <c r="A314" s="302"/>
      <c r="C314" s="198">
        <v>44633.375</v>
      </c>
      <c r="D314" s="256">
        <v>486.1</v>
      </c>
      <c r="E314" s="256">
        <v>0.3</v>
      </c>
      <c r="F314" s="256">
        <v>5.8</v>
      </c>
      <c r="G314" s="256">
        <v>87.1</v>
      </c>
      <c r="H314" s="256">
        <v>0.3</v>
      </c>
      <c r="I314" s="256">
        <v>206.3</v>
      </c>
    </row>
    <row r="315" spans="1:9" ht="12" customHeight="1" x14ac:dyDescent="0.25">
      <c r="A315" s="302"/>
      <c r="C315" s="198">
        <v>44633.416666666672</v>
      </c>
      <c r="D315" s="256">
        <v>486</v>
      </c>
      <c r="E315" s="256">
        <v>0</v>
      </c>
      <c r="F315" s="256">
        <v>7.1</v>
      </c>
      <c r="G315" s="256">
        <v>78.3</v>
      </c>
      <c r="H315" s="256">
        <v>0.7</v>
      </c>
      <c r="I315" s="256">
        <v>150.1</v>
      </c>
    </row>
    <row r="316" spans="1:9" ht="12" customHeight="1" x14ac:dyDescent="0.25">
      <c r="A316" s="302"/>
      <c r="C316" s="198">
        <v>44633.458333333328</v>
      </c>
      <c r="D316" s="256">
        <v>485.6</v>
      </c>
      <c r="E316" s="256">
        <v>0</v>
      </c>
      <c r="F316" s="256">
        <v>8.1</v>
      </c>
      <c r="G316" s="256">
        <v>76.400000000000006</v>
      </c>
      <c r="H316" s="256">
        <v>0.3</v>
      </c>
      <c r="I316" s="256">
        <v>240.3</v>
      </c>
    </row>
    <row r="317" spans="1:9" ht="12" customHeight="1" x14ac:dyDescent="0.25">
      <c r="A317" s="302"/>
      <c r="C317" s="198">
        <v>44633.5</v>
      </c>
      <c r="D317" s="256">
        <v>485.2</v>
      </c>
      <c r="E317" s="256">
        <v>0</v>
      </c>
      <c r="F317" s="256">
        <v>9.3000000000000007</v>
      </c>
      <c r="G317" s="256">
        <v>74</v>
      </c>
      <c r="H317" s="256">
        <v>0.4</v>
      </c>
      <c r="I317" s="256">
        <v>236.5</v>
      </c>
    </row>
    <row r="318" spans="1:9" ht="12" customHeight="1" x14ac:dyDescent="0.25">
      <c r="A318" s="302"/>
      <c r="C318" s="198">
        <v>44633.541666666672</v>
      </c>
      <c r="D318" s="256">
        <v>484.6</v>
      </c>
      <c r="E318" s="256">
        <v>0</v>
      </c>
      <c r="F318" s="256">
        <v>10.4</v>
      </c>
      <c r="G318" s="256">
        <v>71.3</v>
      </c>
      <c r="H318" s="256">
        <v>1</v>
      </c>
      <c r="I318" s="256">
        <v>187.5</v>
      </c>
    </row>
    <row r="319" spans="1:9" ht="12" customHeight="1" x14ac:dyDescent="0.25">
      <c r="A319" s="302"/>
      <c r="C319" s="198">
        <v>44633.583333333328</v>
      </c>
      <c r="D319" s="256">
        <v>484.2</v>
      </c>
      <c r="E319" s="256">
        <v>3.5</v>
      </c>
      <c r="F319" s="256">
        <v>9.4</v>
      </c>
      <c r="G319" s="256">
        <v>79.8</v>
      </c>
      <c r="H319" s="256">
        <v>1.2</v>
      </c>
      <c r="I319" s="256">
        <v>77.099999999999994</v>
      </c>
    </row>
    <row r="320" spans="1:9" ht="12" customHeight="1" x14ac:dyDescent="0.25">
      <c r="A320" s="302"/>
      <c r="C320" s="198">
        <v>44633.625</v>
      </c>
      <c r="D320" s="256">
        <v>483.7</v>
      </c>
      <c r="E320" s="256">
        <v>0</v>
      </c>
      <c r="F320" s="256">
        <v>10.3</v>
      </c>
      <c r="G320" s="256">
        <v>72.8</v>
      </c>
      <c r="H320" s="256">
        <v>1.9</v>
      </c>
      <c r="I320" s="256">
        <v>79.099999999999994</v>
      </c>
    </row>
    <row r="321" spans="1:9" ht="12" customHeight="1" x14ac:dyDescent="0.25">
      <c r="A321" s="302"/>
      <c r="C321" s="198">
        <v>44633.666666666672</v>
      </c>
      <c r="D321" s="256">
        <v>483.5</v>
      </c>
      <c r="E321" s="256">
        <v>0</v>
      </c>
      <c r="F321" s="256">
        <v>10.199999999999999</v>
      </c>
      <c r="G321" s="256">
        <v>74.099999999999994</v>
      </c>
      <c r="H321" s="256">
        <v>2.2000000000000002</v>
      </c>
      <c r="I321" s="256">
        <v>280.8</v>
      </c>
    </row>
    <row r="322" spans="1:9" ht="12" customHeight="1" x14ac:dyDescent="0.25">
      <c r="A322" s="302"/>
      <c r="C322" s="198">
        <v>44633.708333333328</v>
      </c>
      <c r="D322" s="256">
        <v>483.7</v>
      </c>
      <c r="E322" s="256">
        <v>0</v>
      </c>
      <c r="F322" s="256">
        <v>9.4</v>
      </c>
      <c r="G322" s="256">
        <v>77.8</v>
      </c>
      <c r="H322" s="256">
        <v>1.3</v>
      </c>
      <c r="I322" s="256">
        <v>266.5</v>
      </c>
    </row>
    <row r="323" spans="1:9" ht="12" customHeight="1" x14ac:dyDescent="0.25">
      <c r="A323" s="302"/>
      <c r="C323" s="198">
        <v>44633.75</v>
      </c>
      <c r="D323" s="256">
        <v>484.2</v>
      </c>
      <c r="E323" s="256">
        <v>0</v>
      </c>
      <c r="F323" s="256">
        <v>8.9</v>
      </c>
      <c r="G323" s="256">
        <v>82.2</v>
      </c>
      <c r="H323" s="256">
        <v>0.8</v>
      </c>
      <c r="I323" s="256">
        <v>236.8</v>
      </c>
    </row>
    <row r="324" spans="1:9" ht="12" customHeight="1" x14ac:dyDescent="0.25">
      <c r="A324" s="302"/>
      <c r="C324" s="198">
        <v>44633.791666666672</v>
      </c>
      <c r="D324" s="256">
        <v>484.7</v>
      </c>
      <c r="E324" s="256">
        <v>0</v>
      </c>
      <c r="F324" s="256">
        <v>8.9</v>
      </c>
      <c r="G324" s="256">
        <v>78.7</v>
      </c>
      <c r="H324" s="256">
        <v>0.6</v>
      </c>
      <c r="I324" s="256">
        <v>270</v>
      </c>
    </row>
    <row r="325" spans="1:9" ht="12" customHeight="1" x14ac:dyDescent="0.25">
      <c r="A325" s="302"/>
      <c r="C325" s="198">
        <v>44633.833333333328</v>
      </c>
      <c r="D325" s="256">
        <v>485.1</v>
      </c>
      <c r="E325" s="256">
        <v>0</v>
      </c>
      <c r="F325" s="256">
        <v>8.5</v>
      </c>
      <c r="G325" s="256">
        <v>76.599999999999994</v>
      </c>
      <c r="H325" s="256">
        <v>1</v>
      </c>
      <c r="I325" s="256">
        <v>307.2</v>
      </c>
    </row>
    <row r="326" spans="1:9" ht="12" customHeight="1" x14ac:dyDescent="0.25">
      <c r="A326" s="302"/>
      <c r="C326" s="198">
        <v>44633.875</v>
      </c>
      <c r="D326" s="256">
        <v>485.5</v>
      </c>
      <c r="E326" s="256">
        <v>0</v>
      </c>
      <c r="F326" s="256">
        <v>7.9</v>
      </c>
      <c r="G326" s="256">
        <v>76.8</v>
      </c>
      <c r="H326" s="256">
        <v>1.3</v>
      </c>
      <c r="I326" s="256">
        <v>319.3</v>
      </c>
    </row>
    <row r="327" spans="1:9" ht="12" customHeight="1" x14ac:dyDescent="0.25">
      <c r="A327" s="302"/>
      <c r="C327" s="198">
        <v>44633.916666666672</v>
      </c>
      <c r="D327" s="256">
        <v>485.4</v>
      </c>
      <c r="E327" s="256">
        <v>0</v>
      </c>
      <c r="F327" s="256">
        <v>7.3</v>
      </c>
      <c r="G327" s="256">
        <v>79</v>
      </c>
      <c r="H327" s="256">
        <v>1.1000000000000001</v>
      </c>
      <c r="I327" s="256">
        <v>324.5</v>
      </c>
    </row>
    <row r="328" spans="1:9" ht="12" customHeight="1" x14ac:dyDescent="0.25">
      <c r="A328" s="302"/>
      <c r="C328" s="198">
        <v>44633.958333333328</v>
      </c>
      <c r="D328" s="256">
        <v>485.2</v>
      </c>
      <c r="E328" s="256">
        <v>0</v>
      </c>
      <c r="F328" s="256">
        <v>6.8</v>
      </c>
      <c r="G328" s="256">
        <v>83</v>
      </c>
      <c r="H328" s="256">
        <v>0.6</v>
      </c>
      <c r="I328" s="256">
        <v>6.5</v>
      </c>
    </row>
    <row r="329" spans="1:9" ht="12" customHeight="1" x14ac:dyDescent="0.25">
      <c r="A329" s="302">
        <v>14</v>
      </c>
      <c r="C329" s="198">
        <v>44634</v>
      </c>
      <c r="D329" s="256">
        <v>484.9</v>
      </c>
      <c r="E329" s="256">
        <v>0</v>
      </c>
      <c r="F329" s="256">
        <v>6.1</v>
      </c>
      <c r="G329" s="256">
        <v>86.4</v>
      </c>
      <c r="H329" s="256">
        <v>0.7</v>
      </c>
      <c r="I329" s="256">
        <v>273</v>
      </c>
    </row>
    <row r="330" spans="1:9" ht="12" customHeight="1" x14ac:dyDescent="0.25">
      <c r="A330" s="302"/>
      <c r="C330" s="198">
        <v>44634.041666666672</v>
      </c>
      <c r="D330" s="256">
        <v>484.7</v>
      </c>
      <c r="E330" s="256">
        <v>0</v>
      </c>
      <c r="F330" s="256">
        <v>5.7</v>
      </c>
      <c r="G330" s="256">
        <v>87.8</v>
      </c>
      <c r="H330" s="256">
        <v>0.3</v>
      </c>
      <c r="I330" s="256">
        <v>304.60000000000002</v>
      </c>
    </row>
    <row r="331" spans="1:9" ht="12" customHeight="1" x14ac:dyDescent="0.25">
      <c r="A331" s="302"/>
      <c r="C331" s="198">
        <v>44634.083333333328</v>
      </c>
      <c r="D331" s="256">
        <v>484.4</v>
      </c>
      <c r="E331" s="256">
        <v>0</v>
      </c>
      <c r="F331" s="256">
        <v>5.8</v>
      </c>
      <c r="G331" s="256">
        <v>85.9</v>
      </c>
      <c r="H331" s="256">
        <v>0.9</v>
      </c>
      <c r="I331" s="256">
        <v>276.8</v>
      </c>
    </row>
    <row r="332" spans="1:9" ht="12" customHeight="1" x14ac:dyDescent="0.25">
      <c r="A332" s="302"/>
      <c r="C332" s="198">
        <v>44634.125</v>
      </c>
      <c r="D332" s="256">
        <v>484.3</v>
      </c>
      <c r="E332" s="256">
        <v>0</v>
      </c>
      <c r="F332" s="256">
        <v>5.6</v>
      </c>
      <c r="G332" s="256">
        <v>85.1</v>
      </c>
      <c r="H332" s="256">
        <v>0.9</v>
      </c>
      <c r="I332" s="256">
        <v>275.2</v>
      </c>
    </row>
    <row r="333" spans="1:9" ht="12" customHeight="1" x14ac:dyDescent="0.25">
      <c r="A333" s="302"/>
      <c r="C333" s="198">
        <v>44634.166666666672</v>
      </c>
      <c r="D333" s="256">
        <v>484.3</v>
      </c>
      <c r="E333" s="256">
        <v>0</v>
      </c>
      <c r="F333" s="256">
        <v>5.6</v>
      </c>
      <c r="G333" s="256">
        <v>84.4</v>
      </c>
      <c r="H333" s="256">
        <v>0.8</v>
      </c>
      <c r="I333" s="256">
        <v>274.5</v>
      </c>
    </row>
    <row r="334" spans="1:9" ht="12" customHeight="1" x14ac:dyDescent="0.25">
      <c r="A334" s="302"/>
      <c r="C334" s="198">
        <v>44634.208333333328</v>
      </c>
      <c r="D334" s="256">
        <v>484.6</v>
      </c>
      <c r="E334" s="256">
        <v>0</v>
      </c>
      <c r="F334" s="256">
        <v>5.8</v>
      </c>
      <c r="G334" s="256">
        <v>84.5</v>
      </c>
      <c r="H334" s="256">
        <v>0.6</v>
      </c>
      <c r="I334" s="256">
        <v>268.8</v>
      </c>
    </row>
    <row r="335" spans="1:9" ht="12" customHeight="1" x14ac:dyDescent="0.25">
      <c r="A335" s="302"/>
      <c r="C335" s="198">
        <v>44634.25</v>
      </c>
      <c r="D335" s="256">
        <v>485</v>
      </c>
      <c r="E335" s="256">
        <v>0</v>
      </c>
      <c r="F335" s="256">
        <v>5.9</v>
      </c>
      <c r="G335" s="256">
        <v>82.8</v>
      </c>
      <c r="H335" s="256">
        <v>0.9</v>
      </c>
      <c r="I335" s="256">
        <v>258.89999999999998</v>
      </c>
    </row>
    <row r="336" spans="1:9" ht="12" customHeight="1" x14ac:dyDescent="0.25">
      <c r="A336" s="302"/>
      <c r="C336" s="198">
        <v>44634.291666666672</v>
      </c>
      <c r="D336" s="256">
        <v>485.5</v>
      </c>
      <c r="E336" s="256">
        <v>0</v>
      </c>
      <c r="F336" s="256">
        <v>6</v>
      </c>
      <c r="G336" s="256">
        <v>81.5</v>
      </c>
      <c r="H336" s="256">
        <v>1.1000000000000001</v>
      </c>
      <c r="I336" s="256">
        <v>273.39999999999998</v>
      </c>
    </row>
    <row r="337" spans="1:9" ht="12" customHeight="1" x14ac:dyDescent="0.25">
      <c r="A337" s="302"/>
      <c r="C337" s="198">
        <v>44634.333333333328</v>
      </c>
      <c r="D337" s="256">
        <v>485.8</v>
      </c>
      <c r="E337" s="256">
        <v>0</v>
      </c>
      <c r="F337" s="256">
        <v>7.2</v>
      </c>
      <c r="G337" s="256">
        <v>77.7</v>
      </c>
      <c r="H337" s="256">
        <v>0.5</v>
      </c>
      <c r="I337" s="256">
        <v>249.9</v>
      </c>
    </row>
    <row r="338" spans="1:9" ht="12" customHeight="1" x14ac:dyDescent="0.25">
      <c r="A338" s="302"/>
      <c r="C338" s="198">
        <v>44634.375</v>
      </c>
      <c r="D338" s="256">
        <v>485.7</v>
      </c>
      <c r="E338" s="256">
        <v>0</v>
      </c>
      <c r="F338" s="256">
        <v>9.3000000000000007</v>
      </c>
      <c r="G338" s="256">
        <v>71</v>
      </c>
      <c r="H338" s="256">
        <v>0.6</v>
      </c>
      <c r="I338" s="256">
        <v>255.5</v>
      </c>
    </row>
    <row r="339" spans="1:9" ht="12" customHeight="1" x14ac:dyDescent="0.25">
      <c r="A339" s="302"/>
      <c r="C339" s="198">
        <v>44634.416666666672</v>
      </c>
      <c r="D339" s="256">
        <v>485.4</v>
      </c>
      <c r="E339" s="256">
        <v>0</v>
      </c>
      <c r="F339" s="256">
        <v>10.6</v>
      </c>
      <c r="G339" s="256">
        <v>66.3</v>
      </c>
      <c r="H339" s="256">
        <v>0.7</v>
      </c>
      <c r="I339" s="256">
        <v>134.30000000000001</v>
      </c>
    </row>
    <row r="340" spans="1:9" ht="12" customHeight="1" x14ac:dyDescent="0.25">
      <c r="A340" s="302"/>
      <c r="C340" s="198">
        <v>44634.458333333328</v>
      </c>
      <c r="D340" s="256">
        <v>485.2</v>
      </c>
      <c r="E340" s="256">
        <v>0.6</v>
      </c>
      <c r="F340" s="256">
        <v>9.6999999999999993</v>
      </c>
      <c r="G340" s="256">
        <v>75.8</v>
      </c>
      <c r="H340" s="256">
        <v>1.9</v>
      </c>
      <c r="I340" s="256">
        <v>264.60000000000002</v>
      </c>
    </row>
    <row r="341" spans="1:9" ht="12" customHeight="1" x14ac:dyDescent="0.25">
      <c r="A341" s="302"/>
      <c r="C341" s="198">
        <v>44634.5</v>
      </c>
      <c r="D341" s="256">
        <v>484.6</v>
      </c>
      <c r="E341" s="256">
        <v>0</v>
      </c>
      <c r="F341" s="256">
        <v>11.2</v>
      </c>
      <c r="G341" s="256">
        <v>68.3</v>
      </c>
      <c r="H341" s="256">
        <v>1</v>
      </c>
      <c r="I341" s="256">
        <v>162.6</v>
      </c>
    </row>
    <row r="342" spans="1:9" ht="12" customHeight="1" x14ac:dyDescent="0.25">
      <c r="A342" s="302"/>
      <c r="C342" s="198">
        <v>44634.541666666672</v>
      </c>
      <c r="D342" s="256">
        <v>484.2</v>
      </c>
      <c r="E342" s="256">
        <v>2.5</v>
      </c>
      <c r="F342" s="256">
        <v>11.1</v>
      </c>
      <c r="G342" s="256">
        <v>70.400000000000006</v>
      </c>
      <c r="H342" s="256">
        <v>2.9</v>
      </c>
      <c r="I342" s="256">
        <v>299</v>
      </c>
    </row>
    <row r="343" spans="1:9" ht="12" customHeight="1" x14ac:dyDescent="0.25">
      <c r="A343" s="302"/>
      <c r="C343" s="198">
        <v>44634.583333333328</v>
      </c>
      <c r="D343" s="256">
        <v>483.9</v>
      </c>
      <c r="E343" s="256">
        <v>0.9</v>
      </c>
      <c r="F343" s="256">
        <v>8.6</v>
      </c>
      <c r="G343" s="256">
        <v>83.2</v>
      </c>
      <c r="H343" s="256">
        <v>1.2</v>
      </c>
      <c r="I343" s="256">
        <v>270.10000000000002</v>
      </c>
    </row>
    <row r="344" spans="1:9" ht="12" customHeight="1" x14ac:dyDescent="0.25">
      <c r="A344" s="302"/>
      <c r="C344" s="198">
        <v>44634.625</v>
      </c>
      <c r="D344" s="256">
        <v>483.2</v>
      </c>
      <c r="E344" s="256">
        <v>0</v>
      </c>
      <c r="F344" s="256">
        <v>10.1</v>
      </c>
      <c r="G344" s="256">
        <v>77.2</v>
      </c>
      <c r="H344" s="256">
        <v>2.5</v>
      </c>
      <c r="I344" s="256">
        <v>264.2</v>
      </c>
    </row>
    <row r="345" spans="1:9" ht="12" customHeight="1" x14ac:dyDescent="0.25">
      <c r="A345" s="302"/>
      <c r="C345" s="198">
        <v>44634.666666666672</v>
      </c>
      <c r="D345" s="256">
        <v>483.2</v>
      </c>
      <c r="E345" s="256">
        <v>0</v>
      </c>
      <c r="F345" s="256">
        <v>12</v>
      </c>
      <c r="G345" s="256">
        <v>65.900000000000006</v>
      </c>
      <c r="H345" s="256">
        <v>1.2</v>
      </c>
      <c r="I345" s="256">
        <v>322.3</v>
      </c>
    </row>
    <row r="346" spans="1:9" ht="12" customHeight="1" x14ac:dyDescent="0.25">
      <c r="A346" s="302"/>
      <c r="C346" s="198">
        <v>44634.708333333328</v>
      </c>
      <c r="D346" s="256">
        <v>483.6</v>
      </c>
      <c r="E346" s="256">
        <v>7.3</v>
      </c>
      <c r="F346" s="256">
        <v>10</v>
      </c>
      <c r="G346" s="256">
        <v>73.599999999999994</v>
      </c>
      <c r="H346" s="256">
        <v>2.1</v>
      </c>
      <c r="I346" s="256">
        <v>4.8</v>
      </c>
    </row>
    <row r="347" spans="1:9" ht="12" customHeight="1" x14ac:dyDescent="0.25">
      <c r="A347" s="302"/>
      <c r="C347" s="198">
        <v>44634.75</v>
      </c>
      <c r="D347" s="256">
        <v>484.3</v>
      </c>
      <c r="E347" s="256">
        <v>4.9000000000000004</v>
      </c>
      <c r="F347" s="256">
        <v>7.3</v>
      </c>
      <c r="G347" s="256">
        <v>84.6</v>
      </c>
      <c r="H347" s="256">
        <v>1.1000000000000001</v>
      </c>
      <c r="I347" s="256">
        <v>23</v>
      </c>
    </row>
    <row r="348" spans="1:9" ht="12" customHeight="1" x14ac:dyDescent="0.25">
      <c r="A348" s="302"/>
      <c r="C348" s="198">
        <v>44634.791666666672</v>
      </c>
      <c r="D348" s="256">
        <v>484.8</v>
      </c>
      <c r="E348" s="256">
        <v>3.9</v>
      </c>
      <c r="F348" s="256">
        <v>7.3</v>
      </c>
      <c r="G348" s="256">
        <v>86.8</v>
      </c>
      <c r="H348" s="256">
        <v>0.4</v>
      </c>
      <c r="I348" s="256">
        <v>123.5</v>
      </c>
    </row>
    <row r="349" spans="1:9" ht="12" customHeight="1" x14ac:dyDescent="0.25">
      <c r="A349" s="302"/>
      <c r="C349" s="198">
        <v>44634.833333333328</v>
      </c>
      <c r="D349" s="256">
        <v>485.2</v>
      </c>
      <c r="E349" s="256">
        <v>0.3</v>
      </c>
      <c r="F349" s="256">
        <v>7.3</v>
      </c>
      <c r="G349" s="256">
        <v>89.2</v>
      </c>
      <c r="H349" s="256">
        <v>0.4</v>
      </c>
      <c r="I349" s="256">
        <v>134</v>
      </c>
    </row>
    <row r="350" spans="1:9" ht="12" customHeight="1" x14ac:dyDescent="0.25">
      <c r="A350" s="302"/>
      <c r="C350" s="198">
        <v>44634.875</v>
      </c>
      <c r="D350" s="256">
        <v>485.4</v>
      </c>
      <c r="E350" s="256">
        <v>0</v>
      </c>
      <c r="F350" s="256">
        <v>7.2</v>
      </c>
      <c r="G350" s="256">
        <v>88.3</v>
      </c>
      <c r="H350" s="256">
        <v>0.6</v>
      </c>
      <c r="I350" s="256">
        <v>113.6</v>
      </c>
    </row>
    <row r="351" spans="1:9" ht="12" customHeight="1" x14ac:dyDescent="0.25">
      <c r="A351" s="302"/>
      <c r="C351" s="198">
        <v>44634.916666666672</v>
      </c>
      <c r="D351" s="256">
        <v>485.6</v>
      </c>
      <c r="E351" s="256">
        <v>0</v>
      </c>
      <c r="F351" s="256">
        <v>7.3</v>
      </c>
      <c r="G351" s="256">
        <v>86.8</v>
      </c>
      <c r="H351" s="256">
        <v>0.3</v>
      </c>
      <c r="I351" s="256">
        <v>185.9</v>
      </c>
    </row>
    <row r="352" spans="1:9" ht="12" customHeight="1" x14ac:dyDescent="0.25">
      <c r="A352" s="302"/>
      <c r="C352" s="198">
        <v>44634.958333333328</v>
      </c>
      <c r="D352" s="256">
        <v>485.5</v>
      </c>
      <c r="E352" s="256">
        <v>0</v>
      </c>
      <c r="F352" s="256">
        <v>7.3</v>
      </c>
      <c r="G352" s="256">
        <v>85.6</v>
      </c>
      <c r="H352" s="256">
        <v>0.2</v>
      </c>
      <c r="I352" s="256">
        <v>130.80000000000001</v>
      </c>
    </row>
    <row r="353" spans="1:9" ht="12" customHeight="1" x14ac:dyDescent="0.25">
      <c r="A353" s="302">
        <v>15</v>
      </c>
      <c r="C353" s="198">
        <v>44635</v>
      </c>
      <c r="D353" s="256">
        <v>485.2</v>
      </c>
      <c r="E353" s="256">
        <v>0</v>
      </c>
      <c r="F353" s="256">
        <v>7.2</v>
      </c>
      <c r="G353" s="256">
        <v>85.7</v>
      </c>
      <c r="H353" s="256">
        <v>0.4</v>
      </c>
      <c r="I353" s="256">
        <v>144</v>
      </c>
    </row>
    <row r="354" spans="1:9" ht="12" customHeight="1" x14ac:dyDescent="0.25">
      <c r="A354" s="302"/>
      <c r="C354" s="198">
        <v>44635.041666666672</v>
      </c>
      <c r="D354" s="256">
        <v>484.8</v>
      </c>
      <c r="E354" s="256">
        <v>0</v>
      </c>
      <c r="F354" s="256">
        <v>7.1</v>
      </c>
      <c r="G354" s="256">
        <v>86.1</v>
      </c>
      <c r="H354" s="256">
        <v>0.1</v>
      </c>
      <c r="I354" s="256">
        <v>132.80000000000001</v>
      </c>
    </row>
    <row r="355" spans="1:9" ht="12" customHeight="1" x14ac:dyDescent="0.25">
      <c r="A355" s="302"/>
      <c r="C355" s="198">
        <v>44635.083333333328</v>
      </c>
      <c r="D355" s="256">
        <v>484.5</v>
      </c>
      <c r="E355" s="256">
        <v>0</v>
      </c>
      <c r="F355" s="256">
        <v>7.1</v>
      </c>
      <c r="G355" s="256">
        <v>86.9</v>
      </c>
      <c r="H355" s="256">
        <v>0.4</v>
      </c>
      <c r="I355" s="256">
        <v>143.6</v>
      </c>
    </row>
    <row r="356" spans="1:9" ht="12" customHeight="1" x14ac:dyDescent="0.25">
      <c r="A356" s="302"/>
      <c r="C356" s="198">
        <v>44635.125</v>
      </c>
      <c r="D356" s="256">
        <v>484.2</v>
      </c>
      <c r="E356" s="256">
        <v>0</v>
      </c>
      <c r="F356" s="256">
        <v>7.1</v>
      </c>
      <c r="G356" s="256">
        <v>87</v>
      </c>
      <c r="H356" s="256">
        <v>0.2</v>
      </c>
      <c r="I356" s="256">
        <v>152.6</v>
      </c>
    </row>
    <row r="357" spans="1:9" ht="12" customHeight="1" x14ac:dyDescent="0.25">
      <c r="A357" s="302"/>
      <c r="C357" s="198">
        <v>44635.166666666672</v>
      </c>
      <c r="D357" s="256">
        <v>484.1</v>
      </c>
      <c r="E357" s="256">
        <v>0</v>
      </c>
      <c r="F357" s="256">
        <v>7</v>
      </c>
      <c r="G357" s="256">
        <v>87.4</v>
      </c>
      <c r="H357" s="256">
        <v>0.3</v>
      </c>
      <c r="I357" s="256">
        <v>136.1</v>
      </c>
    </row>
    <row r="358" spans="1:9" ht="12" customHeight="1" x14ac:dyDescent="0.25">
      <c r="A358" s="302"/>
      <c r="C358" s="198">
        <v>44635.208333333328</v>
      </c>
      <c r="D358" s="256">
        <v>484.3</v>
      </c>
      <c r="E358" s="256">
        <v>0</v>
      </c>
      <c r="F358" s="256">
        <v>6.9</v>
      </c>
      <c r="G358" s="256">
        <v>88.7</v>
      </c>
      <c r="H358" s="256">
        <v>0.1</v>
      </c>
      <c r="I358" s="256">
        <v>132.4</v>
      </c>
    </row>
    <row r="359" spans="1:9" ht="12" customHeight="1" x14ac:dyDescent="0.25">
      <c r="A359" s="302"/>
      <c r="C359" s="198">
        <v>44635.25</v>
      </c>
      <c r="D359" s="256">
        <v>484.6</v>
      </c>
      <c r="E359" s="256">
        <v>0</v>
      </c>
      <c r="F359" s="256">
        <v>6.9</v>
      </c>
      <c r="G359" s="256">
        <v>88.1</v>
      </c>
      <c r="H359" s="256">
        <v>0.2</v>
      </c>
      <c r="I359" s="256">
        <v>113.3</v>
      </c>
    </row>
    <row r="360" spans="1:9" ht="12" customHeight="1" x14ac:dyDescent="0.25">
      <c r="A360" s="302"/>
      <c r="C360" s="198">
        <v>44635.291666666672</v>
      </c>
      <c r="D360" s="256">
        <v>485</v>
      </c>
      <c r="E360" s="256">
        <v>0</v>
      </c>
      <c r="F360" s="256">
        <v>7.4</v>
      </c>
      <c r="G360" s="256">
        <v>86</v>
      </c>
      <c r="H360" s="256">
        <v>0.4</v>
      </c>
      <c r="I360" s="256">
        <v>136.69999999999999</v>
      </c>
    </row>
    <row r="361" spans="1:9" ht="12" customHeight="1" x14ac:dyDescent="0.25">
      <c r="A361" s="302"/>
      <c r="C361" s="198">
        <v>44635.333333333328</v>
      </c>
      <c r="D361" s="256">
        <v>485.3</v>
      </c>
      <c r="E361" s="256">
        <v>0</v>
      </c>
      <c r="F361" s="256">
        <v>8.5</v>
      </c>
      <c r="G361" s="256">
        <v>81.2</v>
      </c>
      <c r="H361" s="256">
        <v>0.5</v>
      </c>
      <c r="I361" s="256">
        <v>128.5</v>
      </c>
    </row>
    <row r="362" spans="1:9" ht="12" customHeight="1" x14ac:dyDescent="0.25">
      <c r="A362" s="302"/>
      <c r="C362" s="198">
        <v>44635.375</v>
      </c>
      <c r="D362" s="256">
        <v>485.4</v>
      </c>
      <c r="E362" s="256">
        <v>0</v>
      </c>
      <c r="F362" s="256">
        <v>10.7</v>
      </c>
      <c r="G362" s="256">
        <v>73.8</v>
      </c>
      <c r="H362" s="256">
        <v>0.7</v>
      </c>
      <c r="I362" s="256">
        <v>153.6</v>
      </c>
    </row>
    <row r="363" spans="1:9" ht="12" customHeight="1" x14ac:dyDescent="0.25">
      <c r="A363" s="302"/>
      <c r="C363" s="198">
        <v>44635.416666666672</v>
      </c>
      <c r="D363" s="256">
        <v>485</v>
      </c>
      <c r="E363" s="256">
        <v>0</v>
      </c>
      <c r="F363" s="256">
        <v>13.2</v>
      </c>
      <c r="G363" s="256">
        <v>61.1</v>
      </c>
      <c r="H363" s="256">
        <v>1.2</v>
      </c>
      <c r="I363" s="256">
        <v>132.4</v>
      </c>
    </row>
    <row r="364" spans="1:9" ht="12" customHeight="1" x14ac:dyDescent="0.25">
      <c r="A364" s="302"/>
      <c r="C364" s="198">
        <v>44635.458333333328</v>
      </c>
      <c r="D364" s="256">
        <v>484.6</v>
      </c>
      <c r="E364" s="256">
        <v>0</v>
      </c>
      <c r="F364" s="256">
        <v>13.4</v>
      </c>
      <c r="G364" s="256">
        <v>59.7</v>
      </c>
      <c r="H364" s="256">
        <v>2.8</v>
      </c>
      <c r="I364" s="256">
        <v>28.7</v>
      </c>
    </row>
    <row r="365" spans="1:9" ht="12" customHeight="1" x14ac:dyDescent="0.25">
      <c r="A365" s="302"/>
      <c r="C365" s="198">
        <v>44635.5</v>
      </c>
      <c r="D365" s="256">
        <v>484.3</v>
      </c>
      <c r="E365" s="256">
        <v>0.3</v>
      </c>
      <c r="F365" s="256">
        <v>11.8</v>
      </c>
      <c r="G365" s="256">
        <v>67.8</v>
      </c>
      <c r="H365" s="256">
        <v>1.4</v>
      </c>
      <c r="I365" s="256">
        <v>338.1</v>
      </c>
    </row>
    <row r="366" spans="1:9" ht="12" customHeight="1" x14ac:dyDescent="0.25">
      <c r="A366" s="302"/>
      <c r="C366" s="198">
        <v>44635.541666666672</v>
      </c>
      <c r="D366" s="256">
        <v>483.8</v>
      </c>
      <c r="E366" s="256">
        <v>0</v>
      </c>
      <c r="F366" s="256">
        <v>11.2</v>
      </c>
      <c r="G366" s="256">
        <v>68.2</v>
      </c>
      <c r="H366" s="256">
        <v>2</v>
      </c>
      <c r="I366" s="256">
        <v>54.7</v>
      </c>
    </row>
    <row r="367" spans="1:9" ht="12" customHeight="1" x14ac:dyDescent="0.25">
      <c r="A367" s="302"/>
      <c r="C367" s="198">
        <v>44635.583333333328</v>
      </c>
      <c r="D367" s="256">
        <v>483.4</v>
      </c>
      <c r="E367" s="256">
        <v>0</v>
      </c>
      <c r="F367" s="256">
        <v>12.1</v>
      </c>
      <c r="G367" s="256">
        <v>66.3</v>
      </c>
      <c r="H367" s="256">
        <v>2.2000000000000002</v>
      </c>
      <c r="I367" s="256">
        <v>98.7</v>
      </c>
    </row>
    <row r="368" spans="1:9" ht="12" customHeight="1" x14ac:dyDescent="0.25">
      <c r="A368" s="302"/>
      <c r="C368" s="198">
        <v>44635.625</v>
      </c>
      <c r="D368" s="256">
        <v>483.3</v>
      </c>
      <c r="E368" s="256">
        <v>0</v>
      </c>
      <c r="F368" s="256">
        <v>11.3</v>
      </c>
      <c r="G368" s="256">
        <v>71.7</v>
      </c>
      <c r="H368" s="256">
        <v>1.8</v>
      </c>
      <c r="I368" s="256">
        <v>36.1</v>
      </c>
    </row>
    <row r="369" spans="1:9" ht="12" customHeight="1" x14ac:dyDescent="0.25">
      <c r="A369" s="302"/>
      <c r="C369" s="198">
        <v>44635.666666666672</v>
      </c>
      <c r="D369" s="256">
        <v>483.2</v>
      </c>
      <c r="E369" s="256">
        <v>0</v>
      </c>
      <c r="F369" s="256">
        <v>10.6</v>
      </c>
      <c r="G369" s="256">
        <v>72.900000000000006</v>
      </c>
      <c r="H369" s="256">
        <v>1.2</v>
      </c>
      <c r="I369" s="256">
        <v>324.60000000000002</v>
      </c>
    </row>
    <row r="370" spans="1:9" ht="12" customHeight="1" x14ac:dyDescent="0.25">
      <c r="A370" s="302"/>
      <c r="C370" s="198">
        <v>44635.708333333328</v>
      </c>
      <c r="D370" s="256">
        <v>483.3</v>
      </c>
      <c r="E370" s="256">
        <v>0.3</v>
      </c>
      <c r="F370" s="256">
        <v>10.199999999999999</v>
      </c>
      <c r="G370" s="256">
        <v>76</v>
      </c>
      <c r="H370" s="256">
        <v>1.3</v>
      </c>
      <c r="I370" s="256">
        <v>269</v>
      </c>
    </row>
    <row r="371" spans="1:9" ht="12" customHeight="1" x14ac:dyDescent="0.25">
      <c r="A371" s="302"/>
      <c r="C371" s="198">
        <v>44635.75</v>
      </c>
      <c r="D371" s="256">
        <v>483.7</v>
      </c>
      <c r="E371" s="256">
        <v>0</v>
      </c>
      <c r="F371" s="256">
        <v>9.6999999999999993</v>
      </c>
      <c r="G371" s="256">
        <v>77.400000000000006</v>
      </c>
      <c r="H371" s="256">
        <v>0.9</v>
      </c>
      <c r="I371" s="256">
        <v>194.9</v>
      </c>
    </row>
    <row r="372" spans="1:9" ht="12" customHeight="1" x14ac:dyDescent="0.25">
      <c r="A372" s="302"/>
      <c r="C372" s="198">
        <v>44635.791666666672</v>
      </c>
      <c r="D372" s="256">
        <v>484</v>
      </c>
      <c r="E372" s="256">
        <v>0</v>
      </c>
      <c r="F372" s="256">
        <v>8.6999999999999993</v>
      </c>
      <c r="G372" s="256">
        <v>80.3</v>
      </c>
      <c r="H372" s="256">
        <v>0.6</v>
      </c>
      <c r="I372" s="256">
        <v>23</v>
      </c>
    </row>
    <row r="373" spans="1:9" ht="12" customHeight="1" x14ac:dyDescent="0.25">
      <c r="A373" s="302"/>
      <c r="C373" s="198">
        <v>44635.833333333328</v>
      </c>
      <c r="D373" s="256">
        <v>484.5</v>
      </c>
      <c r="E373" s="256">
        <v>0</v>
      </c>
      <c r="F373" s="256">
        <v>8.1999999999999993</v>
      </c>
      <c r="G373" s="256">
        <v>79.900000000000006</v>
      </c>
      <c r="H373" s="256">
        <v>0.8</v>
      </c>
      <c r="I373" s="256">
        <v>2</v>
      </c>
    </row>
    <row r="374" spans="1:9" ht="12" customHeight="1" x14ac:dyDescent="0.25">
      <c r="A374" s="302"/>
      <c r="C374" s="198">
        <v>44635.875</v>
      </c>
      <c r="D374" s="256">
        <v>484.9</v>
      </c>
      <c r="E374" s="256">
        <v>0</v>
      </c>
      <c r="F374" s="256">
        <v>7.4</v>
      </c>
      <c r="G374" s="256">
        <v>80.7</v>
      </c>
      <c r="H374" s="256">
        <v>0.6</v>
      </c>
      <c r="I374" s="256">
        <v>328.2</v>
      </c>
    </row>
    <row r="375" spans="1:9" ht="12" customHeight="1" x14ac:dyDescent="0.25">
      <c r="A375" s="302"/>
      <c r="C375" s="198">
        <v>44635.916666666672</v>
      </c>
      <c r="D375" s="256">
        <v>485.2</v>
      </c>
      <c r="E375" s="256">
        <v>0</v>
      </c>
      <c r="F375" s="256">
        <v>6.7</v>
      </c>
      <c r="G375" s="256">
        <v>85.2</v>
      </c>
      <c r="H375" s="256">
        <v>0.8</v>
      </c>
      <c r="I375" s="256">
        <v>261.7</v>
      </c>
    </row>
    <row r="376" spans="1:9" ht="12" customHeight="1" x14ac:dyDescent="0.25">
      <c r="A376" s="302"/>
      <c r="C376" s="198">
        <v>44635.958333333328</v>
      </c>
      <c r="D376" s="256">
        <v>485</v>
      </c>
      <c r="E376" s="256">
        <v>0</v>
      </c>
      <c r="F376" s="256">
        <v>6.9</v>
      </c>
      <c r="G376" s="256">
        <v>82.4</v>
      </c>
      <c r="H376" s="256">
        <v>0.8</v>
      </c>
      <c r="I376" s="256">
        <v>315.10000000000002</v>
      </c>
    </row>
    <row r="377" spans="1:9" ht="12" customHeight="1" x14ac:dyDescent="0.25">
      <c r="A377" s="302">
        <v>16</v>
      </c>
      <c r="C377" s="198">
        <v>44636</v>
      </c>
      <c r="D377" s="256">
        <v>484.8</v>
      </c>
      <c r="E377" s="256">
        <v>0</v>
      </c>
      <c r="F377" s="256">
        <v>6.2</v>
      </c>
      <c r="G377" s="256">
        <v>83.6</v>
      </c>
      <c r="H377" s="256">
        <v>0.9</v>
      </c>
      <c r="I377" s="256">
        <v>342.1</v>
      </c>
    </row>
    <row r="378" spans="1:9" ht="12" customHeight="1" x14ac:dyDescent="0.25">
      <c r="A378" s="302"/>
      <c r="C378" s="198">
        <v>44636.041666666672</v>
      </c>
      <c r="D378" s="256">
        <v>484.5</v>
      </c>
      <c r="E378" s="256">
        <v>0</v>
      </c>
      <c r="F378" s="256">
        <v>5.3</v>
      </c>
      <c r="G378" s="256">
        <v>86.8</v>
      </c>
      <c r="H378" s="256">
        <v>0.5</v>
      </c>
      <c r="I378" s="256">
        <v>270.3</v>
      </c>
    </row>
    <row r="379" spans="1:9" ht="12" customHeight="1" x14ac:dyDescent="0.25">
      <c r="A379" s="302"/>
      <c r="C379" s="198">
        <v>44636.083333333328</v>
      </c>
      <c r="D379" s="256">
        <v>484.3</v>
      </c>
      <c r="E379" s="256">
        <v>0</v>
      </c>
      <c r="F379" s="256">
        <v>4.8</v>
      </c>
      <c r="G379" s="256">
        <v>87.7</v>
      </c>
      <c r="H379" s="256">
        <v>0.3</v>
      </c>
      <c r="I379" s="256">
        <v>274</v>
      </c>
    </row>
    <row r="380" spans="1:9" ht="12" customHeight="1" x14ac:dyDescent="0.25">
      <c r="A380" s="302"/>
      <c r="C380" s="198">
        <v>44636.125</v>
      </c>
      <c r="D380" s="256">
        <v>484.2</v>
      </c>
      <c r="E380" s="256">
        <v>0</v>
      </c>
      <c r="F380" s="256">
        <v>4.4000000000000004</v>
      </c>
      <c r="G380" s="256">
        <v>87.7</v>
      </c>
      <c r="H380" s="256">
        <v>0.4</v>
      </c>
      <c r="I380" s="256">
        <v>296.3</v>
      </c>
    </row>
    <row r="381" spans="1:9" ht="12" customHeight="1" x14ac:dyDescent="0.25">
      <c r="A381" s="302"/>
      <c r="C381" s="198">
        <v>44636.166666666672</v>
      </c>
      <c r="D381" s="256">
        <v>484.2</v>
      </c>
      <c r="E381" s="256">
        <v>0</v>
      </c>
      <c r="F381" s="256">
        <v>3.9</v>
      </c>
      <c r="G381" s="256">
        <v>88.6</v>
      </c>
      <c r="H381" s="256">
        <v>0.9</v>
      </c>
      <c r="I381" s="256">
        <v>281.89999999999998</v>
      </c>
    </row>
    <row r="382" spans="1:9" ht="12" customHeight="1" x14ac:dyDescent="0.25">
      <c r="A382" s="302"/>
      <c r="C382" s="198">
        <v>44636.208333333328</v>
      </c>
      <c r="D382" s="256">
        <v>484.5</v>
      </c>
      <c r="E382" s="256">
        <v>0</v>
      </c>
      <c r="F382" s="256">
        <v>3.3</v>
      </c>
      <c r="G382" s="256">
        <v>89.5</v>
      </c>
      <c r="H382" s="256">
        <v>0.9</v>
      </c>
      <c r="I382" s="256">
        <v>269.8</v>
      </c>
    </row>
    <row r="383" spans="1:9" ht="12" customHeight="1" x14ac:dyDescent="0.25">
      <c r="A383" s="302"/>
      <c r="C383" s="198">
        <v>44636.25</v>
      </c>
      <c r="D383" s="256">
        <v>485</v>
      </c>
      <c r="E383" s="256">
        <v>0</v>
      </c>
      <c r="F383" s="256">
        <v>2.9</v>
      </c>
      <c r="G383" s="256">
        <v>90.1</v>
      </c>
      <c r="H383" s="256">
        <v>0.8</v>
      </c>
      <c r="I383" s="256">
        <v>269.60000000000002</v>
      </c>
    </row>
    <row r="384" spans="1:9" ht="12" customHeight="1" x14ac:dyDescent="0.25">
      <c r="A384" s="302"/>
      <c r="C384" s="198">
        <v>44636.291666666672</v>
      </c>
      <c r="D384" s="256">
        <v>485.5</v>
      </c>
      <c r="E384" s="256">
        <v>0</v>
      </c>
      <c r="F384" s="256">
        <v>3.5</v>
      </c>
      <c r="G384" s="256">
        <v>88.5</v>
      </c>
      <c r="H384" s="256">
        <v>1.4</v>
      </c>
      <c r="I384" s="256">
        <v>268.2</v>
      </c>
    </row>
    <row r="385" spans="1:9" ht="12" customHeight="1" x14ac:dyDescent="0.25">
      <c r="A385" s="302"/>
      <c r="C385" s="198">
        <v>44636.333333333328</v>
      </c>
      <c r="D385" s="256">
        <v>485.8</v>
      </c>
      <c r="E385" s="256">
        <v>0</v>
      </c>
      <c r="F385" s="256">
        <v>5.2</v>
      </c>
      <c r="G385" s="256">
        <v>82.8</v>
      </c>
      <c r="H385" s="256">
        <v>1</v>
      </c>
      <c r="I385" s="256">
        <v>356.5</v>
      </c>
    </row>
    <row r="386" spans="1:9" ht="12" customHeight="1" x14ac:dyDescent="0.25">
      <c r="A386" s="302"/>
      <c r="C386" s="198">
        <v>44636.375</v>
      </c>
      <c r="D386" s="256">
        <v>485.8</v>
      </c>
      <c r="E386" s="256">
        <v>0</v>
      </c>
      <c r="F386" s="256">
        <v>8</v>
      </c>
      <c r="G386" s="256">
        <v>74</v>
      </c>
      <c r="H386" s="256">
        <v>0.8</v>
      </c>
      <c r="I386" s="256">
        <v>65.8</v>
      </c>
    </row>
    <row r="387" spans="1:9" ht="12" customHeight="1" x14ac:dyDescent="0.25">
      <c r="A387" s="302"/>
      <c r="C387" s="198">
        <v>44636.416666666672</v>
      </c>
      <c r="D387" s="256">
        <v>485.4</v>
      </c>
      <c r="E387" s="256">
        <v>0</v>
      </c>
      <c r="F387" s="256">
        <v>11.2</v>
      </c>
      <c r="G387" s="256">
        <v>62.5</v>
      </c>
      <c r="H387" s="256">
        <v>1.1000000000000001</v>
      </c>
      <c r="I387" s="256">
        <v>111.8</v>
      </c>
    </row>
    <row r="388" spans="1:9" ht="12" customHeight="1" x14ac:dyDescent="0.25">
      <c r="A388" s="302"/>
      <c r="C388" s="198">
        <v>44636.458333333328</v>
      </c>
      <c r="D388" s="256">
        <v>484.9</v>
      </c>
      <c r="E388" s="256">
        <v>0</v>
      </c>
      <c r="F388" s="256">
        <v>13.4</v>
      </c>
      <c r="G388" s="256">
        <v>56.3</v>
      </c>
      <c r="H388" s="256">
        <v>1.6</v>
      </c>
      <c r="I388" s="256">
        <v>129.5</v>
      </c>
    </row>
    <row r="389" spans="1:9" ht="12" customHeight="1" x14ac:dyDescent="0.25">
      <c r="A389" s="302"/>
      <c r="C389" s="198">
        <v>44636.5</v>
      </c>
      <c r="D389" s="256">
        <v>484.1</v>
      </c>
      <c r="E389" s="256">
        <v>0</v>
      </c>
      <c r="F389" s="256">
        <v>15.4</v>
      </c>
      <c r="G389" s="256">
        <v>49.5</v>
      </c>
      <c r="H389" s="256">
        <v>1.7</v>
      </c>
      <c r="I389" s="256">
        <v>36.4</v>
      </c>
    </row>
    <row r="390" spans="1:9" ht="12" customHeight="1" x14ac:dyDescent="0.25">
      <c r="A390" s="302"/>
      <c r="C390" s="198">
        <v>44636.541666666672</v>
      </c>
      <c r="D390" s="256">
        <v>483.5</v>
      </c>
      <c r="E390" s="256">
        <v>0</v>
      </c>
      <c r="F390" s="256">
        <v>14.7</v>
      </c>
      <c r="G390" s="256">
        <v>54.2</v>
      </c>
      <c r="H390" s="256">
        <v>2.2000000000000002</v>
      </c>
      <c r="I390" s="256">
        <v>58.2</v>
      </c>
    </row>
    <row r="391" spans="1:9" ht="12" customHeight="1" x14ac:dyDescent="0.25">
      <c r="A391" s="302"/>
      <c r="C391" s="198">
        <v>44636.583333333328</v>
      </c>
      <c r="D391" s="256">
        <v>483.2</v>
      </c>
      <c r="E391" s="256">
        <v>0</v>
      </c>
      <c r="F391" s="256">
        <v>13.5</v>
      </c>
      <c r="G391" s="256">
        <v>61.6</v>
      </c>
      <c r="H391" s="256">
        <v>2.2999999999999998</v>
      </c>
      <c r="I391" s="256">
        <v>45.1</v>
      </c>
    </row>
    <row r="392" spans="1:9" ht="12" customHeight="1" x14ac:dyDescent="0.25">
      <c r="A392" s="302"/>
      <c r="C392" s="198">
        <v>44636.625</v>
      </c>
      <c r="D392" s="256">
        <v>483.3</v>
      </c>
      <c r="E392" s="256">
        <v>0</v>
      </c>
      <c r="F392" s="256">
        <v>11.7</v>
      </c>
      <c r="G392" s="256">
        <v>67</v>
      </c>
      <c r="H392" s="256">
        <v>2</v>
      </c>
      <c r="I392" s="256">
        <v>309.60000000000002</v>
      </c>
    </row>
    <row r="393" spans="1:9" ht="12" customHeight="1" x14ac:dyDescent="0.25">
      <c r="A393" s="302"/>
      <c r="C393" s="198">
        <v>44636.666666666672</v>
      </c>
      <c r="D393" s="256">
        <v>483.4</v>
      </c>
      <c r="E393" s="256">
        <v>1.6</v>
      </c>
      <c r="F393" s="256">
        <v>10.1</v>
      </c>
      <c r="G393" s="256">
        <v>74</v>
      </c>
      <c r="H393" s="256">
        <v>1.2</v>
      </c>
      <c r="I393" s="256">
        <v>186</v>
      </c>
    </row>
    <row r="394" spans="1:9" ht="12" customHeight="1" x14ac:dyDescent="0.25">
      <c r="A394" s="302"/>
      <c r="C394" s="198">
        <v>44636.708333333328</v>
      </c>
      <c r="D394" s="256">
        <v>483.5</v>
      </c>
      <c r="E394" s="256">
        <v>0</v>
      </c>
      <c r="F394" s="256">
        <v>10.6</v>
      </c>
      <c r="G394" s="256">
        <v>72</v>
      </c>
      <c r="H394" s="256">
        <v>1.4</v>
      </c>
      <c r="I394" s="256">
        <v>6</v>
      </c>
    </row>
    <row r="395" spans="1:9" ht="12" customHeight="1" x14ac:dyDescent="0.25">
      <c r="A395" s="302"/>
      <c r="C395" s="198">
        <v>44636.75</v>
      </c>
      <c r="D395" s="256">
        <v>483.8</v>
      </c>
      <c r="E395" s="256">
        <v>0</v>
      </c>
      <c r="F395" s="256">
        <v>9.6999999999999993</v>
      </c>
      <c r="G395" s="256">
        <v>72.599999999999994</v>
      </c>
      <c r="H395" s="256">
        <v>2</v>
      </c>
      <c r="I395" s="256">
        <v>61.9</v>
      </c>
    </row>
    <row r="396" spans="1:9" ht="12" customHeight="1" x14ac:dyDescent="0.25">
      <c r="A396" s="302"/>
      <c r="C396" s="198">
        <v>44636.791666666672</v>
      </c>
      <c r="D396" s="256">
        <v>484.1</v>
      </c>
      <c r="E396" s="256">
        <v>0</v>
      </c>
      <c r="F396" s="256">
        <v>8.9</v>
      </c>
      <c r="G396" s="256">
        <v>75.5</v>
      </c>
      <c r="H396" s="256">
        <v>1.9</v>
      </c>
      <c r="I396" s="256">
        <v>356.9</v>
      </c>
    </row>
    <row r="397" spans="1:9" ht="12" customHeight="1" x14ac:dyDescent="0.25">
      <c r="A397" s="302"/>
      <c r="C397" s="198">
        <v>44636.833333333328</v>
      </c>
      <c r="D397" s="256">
        <v>484.5</v>
      </c>
      <c r="E397" s="256">
        <v>0</v>
      </c>
      <c r="F397" s="256">
        <v>8</v>
      </c>
      <c r="G397" s="256">
        <v>77.900000000000006</v>
      </c>
      <c r="H397" s="256">
        <v>1.7</v>
      </c>
      <c r="I397" s="256">
        <v>348.2</v>
      </c>
    </row>
    <row r="398" spans="1:9" ht="12" customHeight="1" x14ac:dyDescent="0.25">
      <c r="A398" s="302"/>
      <c r="C398" s="198">
        <v>44636.875</v>
      </c>
      <c r="D398" s="256">
        <v>484.8</v>
      </c>
      <c r="E398" s="256">
        <v>0</v>
      </c>
      <c r="F398" s="256">
        <v>7.1</v>
      </c>
      <c r="G398" s="256">
        <v>79.2</v>
      </c>
      <c r="H398" s="256">
        <v>0.8</v>
      </c>
      <c r="I398" s="256">
        <v>24.6</v>
      </c>
    </row>
    <row r="399" spans="1:9" ht="12" customHeight="1" x14ac:dyDescent="0.25">
      <c r="A399" s="302"/>
      <c r="C399" s="198">
        <v>44636.916666666672</v>
      </c>
      <c r="D399" s="256">
        <v>485.1</v>
      </c>
      <c r="E399" s="256">
        <v>0</v>
      </c>
      <c r="F399" s="256">
        <v>6.9</v>
      </c>
      <c r="G399" s="256">
        <v>71.599999999999994</v>
      </c>
      <c r="H399" s="256">
        <v>2</v>
      </c>
      <c r="I399" s="256">
        <v>349.8</v>
      </c>
    </row>
    <row r="400" spans="1:9" ht="12" customHeight="1" x14ac:dyDescent="0.25">
      <c r="A400" s="302"/>
      <c r="C400" s="198">
        <v>44636.958333333328</v>
      </c>
      <c r="D400" s="256">
        <v>485.2</v>
      </c>
      <c r="E400" s="256">
        <v>0</v>
      </c>
      <c r="F400" s="256">
        <v>5.7</v>
      </c>
      <c r="G400" s="256">
        <v>78.8</v>
      </c>
      <c r="H400" s="256">
        <v>0.7</v>
      </c>
      <c r="I400" s="256">
        <v>307.5</v>
      </c>
    </row>
    <row r="401" spans="1:9" ht="12" customHeight="1" x14ac:dyDescent="0.25">
      <c r="A401" s="302">
        <v>17</v>
      </c>
      <c r="C401" s="198">
        <v>44637</v>
      </c>
      <c r="D401" s="256">
        <v>485.2</v>
      </c>
      <c r="E401" s="256">
        <v>0</v>
      </c>
      <c r="F401" s="256">
        <v>4.8</v>
      </c>
      <c r="G401" s="256">
        <v>82.8</v>
      </c>
      <c r="H401" s="256">
        <v>0.7</v>
      </c>
      <c r="I401" s="256">
        <v>280.2</v>
      </c>
    </row>
    <row r="402" spans="1:9" ht="12" customHeight="1" x14ac:dyDescent="0.25">
      <c r="A402" s="302"/>
      <c r="C402" s="198">
        <v>44637.041666666672</v>
      </c>
      <c r="D402" s="256">
        <v>484.9</v>
      </c>
      <c r="E402" s="256">
        <v>0</v>
      </c>
      <c r="F402" s="256">
        <v>4</v>
      </c>
      <c r="G402" s="256">
        <v>83.1</v>
      </c>
      <c r="H402" s="256">
        <v>0.9</v>
      </c>
      <c r="I402" s="256">
        <v>283.39999999999998</v>
      </c>
    </row>
    <row r="403" spans="1:9" ht="12" customHeight="1" x14ac:dyDescent="0.25">
      <c r="A403" s="302"/>
      <c r="C403" s="198">
        <v>44637.083333333328</v>
      </c>
      <c r="D403" s="256">
        <v>484.6</v>
      </c>
      <c r="E403" s="256">
        <v>0</v>
      </c>
      <c r="F403" s="256">
        <v>3.4</v>
      </c>
      <c r="G403" s="256">
        <v>85.8</v>
      </c>
      <c r="H403" s="256">
        <v>0.9</v>
      </c>
      <c r="I403" s="256">
        <v>282.39999999999998</v>
      </c>
    </row>
    <row r="404" spans="1:9" ht="12" customHeight="1" x14ac:dyDescent="0.25">
      <c r="A404" s="302"/>
      <c r="C404" s="198">
        <v>44637.125</v>
      </c>
      <c r="D404" s="256">
        <v>484.5</v>
      </c>
      <c r="E404" s="256">
        <v>0</v>
      </c>
      <c r="F404" s="256">
        <v>2.8</v>
      </c>
      <c r="G404" s="256">
        <v>86.2</v>
      </c>
      <c r="H404" s="256">
        <v>1</v>
      </c>
      <c r="I404" s="256">
        <v>262.5</v>
      </c>
    </row>
    <row r="405" spans="1:9" ht="12" customHeight="1" x14ac:dyDescent="0.25">
      <c r="A405" s="302"/>
      <c r="C405" s="198">
        <v>44637.166666666672</v>
      </c>
      <c r="D405" s="256">
        <v>484.6</v>
      </c>
      <c r="E405" s="256">
        <v>0</v>
      </c>
      <c r="F405" s="256">
        <v>2.2000000000000002</v>
      </c>
      <c r="G405" s="256">
        <v>85.6</v>
      </c>
      <c r="H405" s="256">
        <v>0.8</v>
      </c>
      <c r="I405" s="256">
        <v>280.60000000000002</v>
      </c>
    </row>
    <row r="406" spans="1:9" ht="12" customHeight="1" x14ac:dyDescent="0.25">
      <c r="A406" s="302"/>
      <c r="C406" s="198">
        <v>44637.208333333328</v>
      </c>
      <c r="D406" s="256">
        <v>484.8</v>
      </c>
      <c r="E406" s="256">
        <v>0</v>
      </c>
      <c r="F406" s="256">
        <v>1.8</v>
      </c>
      <c r="G406" s="256">
        <v>85.8</v>
      </c>
      <c r="H406" s="256">
        <v>0.8</v>
      </c>
      <c r="I406" s="256">
        <v>266.5</v>
      </c>
    </row>
    <row r="407" spans="1:9" ht="12" customHeight="1" x14ac:dyDescent="0.25">
      <c r="A407" s="302"/>
      <c r="C407" s="198">
        <v>44637.25</v>
      </c>
      <c r="D407" s="256">
        <v>485.2</v>
      </c>
      <c r="E407" s="256">
        <v>0</v>
      </c>
      <c r="F407" s="256">
        <v>1.5</v>
      </c>
      <c r="G407" s="256">
        <v>85.8</v>
      </c>
      <c r="H407" s="256">
        <v>1</v>
      </c>
      <c r="I407" s="256">
        <v>267.39999999999998</v>
      </c>
    </row>
    <row r="408" spans="1:9" ht="12" customHeight="1" x14ac:dyDescent="0.25">
      <c r="A408" s="302"/>
      <c r="C408" s="198">
        <v>44637.291666666672</v>
      </c>
      <c r="D408" s="256">
        <v>485.7</v>
      </c>
      <c r="E408" s="256">
        <v>0</v>
      </c>
      <c r="F408" s="256">
        <v>2.2999999999999998</v>
      </c>
      <c r="G408" s="256">
        <v>83.2</v>
      </c>
      <c r="H408" s="256">
        <v>0.5</v>
      </c>
      <c r="I408" s="256">
        <v>269.60000000000002</v>
      </c>
    </row>
    <row r="409" spans="1:9" ht="12" customHeight="1" x14ac:dyDescent="0.25">
      <c r="A409" s="302"/>
      <c r="C409" s="198">
        <v>44637.333333333328</v>
      </c>
      <c r="D409" s="256">
        <v>485.9</v>
      </c>
      <c r="E409" s="256">
        <v>0</v>
      </c>
      <c r="F409" s="256">
        <v>5.8</v>
      </c>
      <c r="G409" s="256">
        <v>71.2</v>
      </c>
      <c r="H409" s="256">
        <v>0.4</v>
      </c>
      <c r="I409" s="256">
        <v>325.10000000000002</v>
      </c>
    </row>
    <row r="410" spans="1:9" ht="12" customHeight="1" x14ac:dyDescent="0.25">
      <c r="A410" s="302"/>
      <c r="C410" s="198">
        <v>44637.375</v>
      </c>
      <c r="D410" s="256">
        <v>485.8</v>
      </c>
      <c r="E410" s="256">
        <v>0</v>
      </c>
      <c r="F410" s="256">
        <v>8.1999999999999993</v>
      </c>
      <c r="G410" s="256">
        <v>61.9</v>
      </c>
      <c r="H410" s="256">
        <v>0.9</v>
      </c>
      <c r="I410" s="256">
        <v>145.6</v>
      </c>
    </row>
    <row r="411" spans="1:9" ht="12" customHeight="1" x14ac:dyDescent="0.25">
      <c r="A411" s="302"/>
      <c r="C411" s="198">
        <v>44637.416666666672</v>
      </c>
      <c r="D411" s="256">
        <v>485.4</v>
      </c>
      <c r="E411" s="256">
        <v>0</v>
      </c>
      <c r="F411" s="256">
        <v>10.6</v>
      </c>
      <c r="G411" s="256">
        <v>55.3</v>
      </c>
      <c r="H411" s="256">
        <v>1.3</v>
      </c>
      <c r="I411" s="256">
        <v>119.9</v>
      </c>
    </row>
    <row r="412" spans="1:9" ht="12" customHeight="1" x14ac:dyDescent="0.25">
      <c r="A412" s="302"/>
      <c r="C412" s="198">
        <v>44637.458333333328</v>
      </c>
      <c r="D412" s="256">
        <v>484.9</v>
      </c>
      <c r="E412" s="256">
        <v>0</v>
      </c>
      <c r="F412" s="256">
        <v>12.8</v>
      </c>
      <c r="G412" s="256">
        <v>46.3</v>
      </c>
      <c r="H412" s="256">
        <v>1.3</v>
      </c>
      <c r="I412" s="256">
        <v>174.2</v>
      </c>
    </row>
    <row r="413" spans="1:9" ht="12" customHeight="1" x14ac:dyDescent="0.25">
      <c r="A413" s="302"/>
      <c r="C413" s="198">
        <v>44637.5</v>
      </c>
      <c r="D413" s="256">
        <v>484.2</v>
      </c>
      <c r="E413" s="256">
        <v>0</v>
      </c>
      <c r="F413" s="256">
        <v>15.1</v>
      </c>
      <c r="G413" s="256">
        <v>41.6</v>
      </c>
      <c r="H413" s="256">
        <v>1</v>
      </c>
      <c r="I413" s="256">
        <v>256.89999999999998</v>
      </c>
    </row>
    <row r="414" spans="1:9" ht="12" customHeight="1" x14ac:dyDescent="0.25">
      <c r="A414" s="302"/>
      <c r="C414" s="198">
        <v>44637.541666666672</v>
      </c>
      <c r="D414" s="256">
        <v>483.4</v>
      </c>
      <c r="E414" s="256">
        <v>0</v>
      </c>
      <c r="F414" s="256">
        <v>16.399999999999999</v>
      </c>
      <c r="G414" s="256">
        <v>38.5</v>
      </c>
      <c r="H414" s="256">
        <v>1.2</v>
      </c>
      <c r="I414" s="256">
        <v>248.9</v>
      </c>
    </row>
    <row r="415" spans="1:9" ht="12" customHeight="1" x14ac:dyDescent="0.25">
      <c r="A415" s="302"/>
      <c r="C415" s="198">
        <v>44637.583333333328</v>
      </c>
      <c r="D415" s="256">
        <v>482.8</v>
      </c>
      <c r="E415" s="256">
        <v>0</v>
      </c>
      <c r="F415" s="256">
        <v>16.600000000000001</v>
      </c>
      <c r="G415" s="256">
        <v>40.6</v>
      </c>
      <c r="H415" s="256">
        <v>2.1</v>
      </c>
      <c r="I415" s="256">
        <v>13.6</v>
      </c>
    </row>
    <row r="416" spans="1:9" ht="12" customHeight="1" x14ac:dyDescent="0.25">
      <c r="A416" s="302"/>
      <c r="C416" s="198">
        <v>44637.625</v>
      </c>
      <c r="D416" s="256">
        <v>482.5</v>
      </c>
      <c r="E416" s="256">
        <v>0</v>
      </c>
      <c r="F416" s="256">
        <v>16.100000000000001</v>
      </c>
      <c r="G416" s="256">
        <v>47.2</v>
      </c>
      <c r="H416" s="256">
        <v>2.6</v>
      </c>
      <c r="I416" s="256">
        <v>52.3</v>
      </c>
    </row>
    <row r="417" spans="1:9" ht="12" customHeight="1" x14ac:dyDescent="0.25">
      <c r="A417" s="302"/>
      <c r="C417" s="198">
        <v>44637.666666666672</v>
      </c>
      <c r="D417" s="256">
        <v>482.4</v>
      </c>
      <c r="E417" s="256">
        <v>0</v>
      </c>
      <c r="F417" s="256">
        <v>15.1</v>
      </c>
      <c r="G417" s="256">
        <v>50.6</v>
      </c>
      <c r="H417" s="256">
        <v>2.5</v>
      </c>
      <c r="I417" s="256">
        <v>46.8</v>
      </c>
    </row>
    <row r="418" spans="1:9" ht="12" customHeight="1" x14ac:dyDescent="0.25">
      <c r="A418" s="302"/>
      <c r="C418" s="198">
        <v>44637.708333333328</v>
      </c>
      <c r="D418" s="256">
        <v>482.7</v>
      </c>
      <c r="E418" s="256">
        <v>0</v>
      </c>
      <c r="F418" s="256">
        <v>12.9</v>
      </c>
      <c r="G418" s="256">
        <v>55.1</v>
      </c>
      <c r="H418" s="256">
        <v>1.8</v>
      </c>
      <c r="I418" s="256">
        <v>13.1</v>
      </c>
    </row>
    <row r="419" spans="1:9" ht="12" customHeight="1" x14ac:dyDescent="0.25">
      <c r="A419" s="302"/>
      <c r="C419" s="198">
        <v>44637.75</v>
      </c>
      <c r="D419" s="256">
        <v>483.4</v>
      </c>
      <c r="E419" s="256">
        <v>0</v>
      </c>
      <c r="F419" s="256">
        <v>11.7</v>
      </c>
      <c r="G419" s="256">
        <v>59</v>
      </c>
      <c r="H419" s="256">
        <v>1.6</v>
      </c>
      <c r="I419" s="256">
        <v>1.9</v>
      </c>
    </row>
    <row r="420" spans="1:9" ht="12" customHeight="1" x14ac:dyDescent="0.25">
      <c r="A420" s="302"/>
      <c r="C420" s="198">
        <v>44637.791666666672</v>
      </c>
      <c r="D420" s="256">
        <v>483.7</v>
      </c>
      <c r="E420" s="256">
        <v>0</v>
      </c>
      <c r="F420" s="256">
        <v>10.9</v>
      </c>
      <c r="G420" s="256">
        <v>62.7</v>
      </c>
      <c r="H420" s="256">
        <v>0.8</v>
      </c>
      <c r="I420" s="256">
        <v>346.4</v>
      </c>
    </row>
    <row r="421" spans="1:9" ht="12" customHeight="1" x14ac:dyDescent="0.25">
      <c r="A421" s="302"/>
      <c r="C421" s="198">
        <v>44637.833333333328</v>
      </c>
      <c r="D421" s="256">
        <v>484.1</v>
      </c>
      <c r="E421" s="256">
        <v>0</v>
      </c>
      <c r="F421" s="256">
        <v>9.8000000000000007</v>
      </c>
      <c r="G421" s="256">
        <v>69.7</v>
      </c>
      <c r="H421" s="256">
        <v>0.7</v>
      </c>
      <c r="I421" s="256">
        <v>274.5</v>
      </c>
    </row>
    <row r="422" spans="1:9" ht="12" customHeight="1" x14ac:dyDescent="0.25">
      <c r="A422" s="302"/>
      <c r="C422" s="198">
        <v>44637.875</v>
      </c>
      <c r="D422" s="256">
        <v>484.4</v>
      </c>
      <c r="E422" s="256">
        <v>0</v>
      </c>
      <c r="F422" s="256">
        <v>9</v>
      </c>
      <c r="G422" s="256">
        <v>74.3</v>
      </c>
      <c r="H422" s="256">
        <v>0.6</v>
      </c>
      <c r="I422" s="256">
        <v>290.39999999999998</v>
      </c>
    </row>
    <row r="423" spans="1:9" ht="12" customHeight="1" x14ac:dyDescent="0.25">
      <c r="A423" s="302"/>
      <c r="C423" s="198">
        <v>44637.916666666672</v>
      </c>
      <c r="D423" s="256">
        <v>484.6</v>
      </c>
      <c r="E423" s="256">
        <v>0</v>
      </c>
      <c r="F423" s="256">
        <v>8</v>
      </c>
      <c r="G423" s="256">
        <v>74.400000000000006</v>
      </c>
      <c r="H423" s="256">
        <v>0.7</v>
      </c>
      <c r="I423" s="256">
        <v>278.10000000000002</v>
      </c>
    </row>
    <row r="424" spans="1:9" ht="12" customHeight="1" x14ac:dyDescent="0.25">
      <c r="A424" s="302"/>
      <c r="C424" s="198">
        <v>44637.958333333328</v>
      </c>
      <c r="D424" s="256">
        <v>484.7</v>
      </c>
      <c r="E424" s="256">
        <v>0</v>
      </c>
      <c r="F424" s="256">
        <v>7</v>
      </c>
      <c r="G424" s="256">
        <v>77.599999999999994</v>
      </c>
      <c r="H424" s="256">
        <v>0.7</v>
      </c>
      <c r="I424" s="256">
        <v>279.8</v>
      </c>
    </row>
    <row r="425" spans="1:9" ht="12" customHeight="1" x14ac:dyDescent="0.25">
      <c r="A425" s="302">
        <v>18</v>
      </c>
      <c r="C425" s="198">
        <v>44638</v>
      </c>
      <c r="D425" s="256">
        <v>484.7</v>
      </c>
      <c r="E425" s="256">
        <v>0</v>
      </c>
      <c r="F425" s="256">
        <v>6.6</v>
      </c>
      <c r="G425" s="256">
        <v>78.599999999999994</v>
      </c>
      <c r="H425" s="256">
        <v>0.8</v>
      </c>
      <c r="I425" s="256">
        <v>278.2</v>
      </c>
    </row>
    <row r="426" spans="1:9" ht="12" customHeight="1" x14ac:dyDescent="0.25">
      <c r="A426" s="302"/>
      <c r="C426" s="198">
        <v>44638.041666666672</v>
      </c>
      <c r="D426" s="256">
        <v>484.5</v>
      </c>
      <c r="E426" s="256">
        <v>0</v>
      </c>
      <c r="F426" s="256">
        <v>6</v>
      </c>
      <c r="G426" s="256">
        <v>78.900000000000006</v>
      </c>
      <c r="H426" s="256">
        <v>1.2</v>
      </c>
      <c r="I426" s="256">
        <v>266.5</v>
      </c>
    </row>
    <row r="427" spans="1:9" ht="12" customHeight="1" x14ac:dyDescent="0.25">
      <c r="A427" s="302"/>
      <c r="C427" s="198">
        <v>44638.083333333328</v>
      </c>
      <c r="D427" s="256">
        <v>484.5</v>
      </c>
      <c r="E427" s="256">
        <v>0</v>
      </c>
      <c r="F427" s="256">
        <v>5.5</v>
      </c>
      <c r="G427" s="256">
        <v>79.099999999999994</v>
      </c>
      <c r="H427" s="256">
        <v>1.3</v>
      </c>
      <c r="I427" s="256">
        <v>264.89999999999998</v>
      </c>
    </row>
    <row r="428" spans="1:9" ht="12" customHeight="1" x14ac:dyDescent="0.25">
      <c r="A428" s="302"/>
      <c r="C428" s="198">
        <v>44638.125</v>
      </c>
      <c r="D428" s="256">
        <v>484.3</v>
      </c>
      <c r="E428" s="256">
        <v>0</v>
      </c>
      <c r="F428" s="256">
        <v>5.5</v>
      </c>
      <c r="G428" s="256">
        <v>78.400000000000006</v>
      </c>
      <c r="H428" s="256">
        <v>1</v>
      </c>
      <c r="I428" s="256">
        <v>263.2</v>
      </c>
    </row>
    <row r="429" spans="1:9" ht="12" customHeight="1" x14ac:dyDescent="0.25">
      <c r="A429" s="302"/>
      <c r="C429" s="198">
        <v>44638.166666666672</v>
      </c>
      <c r="D429" s="256">
        <v>484.3</v>
      </c>
      <c r="E429" s="256">
        <v>0</v>
      </c>
      <c r="F429" s="256">
        <v>5.0999999999999996</v>
      </c>
      <c r="G429" s="256">
        <v>79.7</v>
      </c>
      <c r="H429" s="256">
        <v>1.1000000000000001</v>
      </c>
      <c r="I429" s="256">
        <v>263.39999999999998</v>
      </c>
    </row>
    <row r="430" spans="1:9" ht="12" customHeight="1" x14ac:dyDescent="0.25">
      <c r="A430" s="302"/>
      <c r="C430" s="198">
        <v>44638.208333333328</v>
      </c>
      <c r="D430" s="256">
        <v>484.6</v>
      </c>
      <c r="E430" s="256">
        <v>0</v>
      </c>
      <c r="F430" s="256">
        <v>4.9000000000000004</v>
      </c>
      <c r="G430" s="256">
        <v>79.400000000000006</v>
      </c>
      <c r="H430" s="256">
        <v>1.2</v>
      </c>
      <c r="I430" s="256">
        <v>258.7</v>
      </c>
    </row>
    <row r="431" spans="1:9" ht="12" customHeight="1" x14ac:dyDescent="0.25">
      <c r="A431" s="302"/>
      <c r="C431" s="198">
        <v>44638.25</v>
      </c>
      <c r="D431" s="256">
        <v>485.1</v>
      </c>
      <c r="E431" s="256">
        <v>0</v>
      </c>
      <c r="F431" s="256">
        <v>5.0999999999999996</v>
      </c>
      <c r="G431" s="256">
        <v>78</v>
      </c>
      <c r="H431" s="256">
        <v>0.8</v>
      </c>
      <c r="I431" s="256">
        <v>261.89999999999998</v>
      </c>
    </row>
    <row r="432" spans="1:9" ht="12" customHeight="1" x14ac:dyDescent="0.25">
      <c r="A432" s="302"/>
      <c r="C432" s="198">
        <v>44638.291666666672</v>
      </c>
      <c r="D432" s="256">
        <v>485.5</v>
      </c>
      <c r="E432" s="256">
        <v>0</v>
      </c>
      <c r="F432" s="256">
        <v>6</v>
      </c>
      <c r="G432" s="256">
        <v>75.2</v>
      </c>
      <c r="H432" s="256">
        <v>0.4</v>
      </c>
      <c r="I432" s="256">
        <v>356.6</v>
      </c>
    </row>
    <row r="433" spans="1:9" ht="12" customHeight="1" x14ac:dyDescent="0.25">
      <c r="A433" s="302"/>
      <c r="C433" s="198">
        <v>44638.333333333328</v>
      </c>
      <c r="D433" s="256">
        <v>485.7</v>
      </c>
      <c r="E433" s="256">
        <v>0</v>
      </c>
      <c r="F433" s="256">
        <v>9.1</v>
      </c>
      <c r="G433" s="256">
        <v>67.900000000000006</v>
      </c>
      <c r="H433" s="256">
        <v>0.9</v>
      </c>
      <c r="I433" s="256">
        <v>263.89999999999998</v>
      </c>
    </row>
    <row r="434" spans="1:9" ht="12" customHeight="1" x14ac:dyDescent="0.25">
      <c r="A434" s="302"/>
      <c r="C434" s="198">
        <v>44638.375</v>
      </c>
      <c r="D434" s="256">
        <v>485.6</v>
      </c>
      <c r="E434" s="256">
        <v>0</v>
      </c>
      <c r="F434" s="256">
        <v>11.7</v>
      </c>
      <c r="G434" s="256">
        <v>59.7</v>
      </c>
      <c r="H434" s="256">
        <v>0.7</v>
      </c>
      <c r="I434" s="256">
        <v>232.8</v>
      </c>
    </row>
    <row r="435" spans="1:9" ht="12" customHeight="1" x14ac:dyDescent="0.25">
      <c r="A435" s="302"/>
      <c r="C435" s="198">
        <v>44638.416666666672</v>
      </c>
      <c r="D435" s="256">
        <v>485.4</v>
      </c>
      <c r="E435" s="256">
        <v>0</v>
      </c>
      <c r="F435" s="256">
        <v>13.7</v>
      </c>
      <c r="G435" s="256">
        <v>54.1</v>
      </c>
      <c r="H435" s="256">
        <v>1</v>
      </c>
      <c r="I435" s="256">
        <v>235.7</v>
      </c>
    </row>
    <row r="436" spans="1:9" ht="12" customHeight="1" x14ac:dyDescent="0.25">
      <c r="A436" s="302"/>
      <c r="C436" s="198">
        <v>44638.458333333328</v>
      </c>
      <c r="D436" s="256">
        <v>485</v>
      </c>
      <c r="E436" s="256">
        <v>0</v>
      </c>
      <c r="F436" s="256">
        <v>14.2</v>
      </c>
      <c r="G436" s="256">
        <v>52.5</v>
      </c>
      <c r="H436" s="256">
        <v>1.9</v>
      </c>
      <c r="I436" s="256">
        <v>27.3</v>
      </c>
    </row>
    <row r="437" spans="1:9" ht="12" customHeight="1" x14ac:dyDescent="0.25">
      <c r="A437" s="302"/>
      <c r="C437" s="198">
        <v>44638.5</v>
      </c>
      <c r="D437" s="256">
        <v>485.1</v>
      </c>
      <c r="E437" s="256">
        <v>0</v>
      </c>
      <c r="F437" s="256">
        <v>11.9</v>
      </c>
      <c r="G437" s="256">
        <v>62.7</v>
      </c>
      <c r="H437" s="256">
        <v>2.5</v>
      </c>
      <c r="I437" s="256">
        <v>348.4</v>
      </c>
    </row>
    <row r="438" spans="1:9" ht="12" customHeight="1" x14ac:dyDescent="0.25">
      <c r="A438" s="302"/>
      <c r="C438" s="198">
        <v>44638.541666666672</v>
      </c>
      <c r="D438" s="256">
        <v>484.8</v>
      </c>
      <c r="E438" s="256">
        <v>0</v>
      </c>
      <c r="F438" s="256">
        <v>11.3</v>
      </c>
      <c r="G438" s="256">
        <v>68.400000000000006</v>
      </c>
      <c r="H438" s="256">
        <v>2.6</v>
      </c>
      <c r="I438" s="256">
        <v>343.1</v>
      </c>
    </row>
    <row r="439" spans="1:9" ht="12" customHeight="1" x14ac:dyDescent="0.25">
      <c r="A439" s="302"/>
      <c r="C439" s="198">
        <v>44638.583333333328</v>
      </c>
      <c r="D439" s="256">
        <v>484.2</v>
      </c>
      <c r="E439" s="256">
        <v>0</v>
      </c>
      <c r="F439" s="256">
        <v>13.6</v>
      </c>
      <c r="G439" s="256">
        <v>57.3</v>
      </c>
      <c r="H439" s="256">
        <v>2.1</v>
      </c>
      <c r="I439" s="256">
        <v>45.9</v>
      </c>
    </row>
    <row r="440" spans="1:9" ht="12" customHeight="1" x14ac:dyDescent="0.25">
      <c r="A440" s="302"/>
      <c r="C440" s="198">
        <v>44638.625</v>
      </c>
      <c r="D440" s="256">
        <v>483.4</v>
      </c>
      <c r="E440" s="256">
        <v>0</v>
      </c>
      <c r="F440" s="256">
        <v>14.4</v>
      </c>
      <c r="G440" s="256">
        <v>54.9</v>
      </c>
      <c r="H440" s="256">
        <v>2.2000000000000002</v>
      </c>
      <c r="I440" s="256">
        <v>42.8</v>
      </c>
    </row>
    <row r="441" spans="1:9" ht="12" customHeight="1" x14ac:dyDescent="0.25">
      <c r="A441" s="302"/>
      <c r="C441" s="198">
        <v>44638.666666666672</v>
      </c>
      <c r="D441" s="256">
        <v>483.3</v>
      </c>
      <c r="E441" s="256">
        <v>0</v>
      </c>
      <c r="F441" s="256">
        <v>13.4</v>
      </c>
      <c r="G441" s="256">
        <v>59.3</v>
      </c>
      <c r="H441" s="256">
        <v>2</v>
      </c>
      <c r="I441" s="256">
        <v>65.8</v>
      </c>
    </row>
    <row r="442" spans="1:9" ht="12" customHeight="1" x14ac:dyDescent="0.25">
      <c r="A442" s="302"/>
      <c r="C442" s="198">
        <v>44638.708333333328</v>
      </c>
      <c r="D442" s="256">
        <v>483.5</v>
      </c>
      <c r="E442" s="256">
        <v>0</v>
      </c>
      <c r="F442" s="256">
        <v>12.4</v>
      </c>
      <c r="G442" s="256">
        <v>65</v>
      </c>
      <c r="H442" s="256">
        <v>1.6</v>
      </c>
      <c r="I442" s="256">
        <v>50.8</v>
      </c>
    </row>
    <row r="443" spans="1:9" ht="12" customHeight="1" x14ac:dyDescent="0.25">
      <c r="A443" s="302"/>
      <c r="C443" s="198">
        <v>44638.75</v>
      </c>
      <c r="D443" s="256">
        <v>483.9</v>
      </c>
      <c r="E443" s="256">
        <v>0</v>
      </c>
      <c r="F443" s="256">
        <v>11.3</v>
      </c>
      <c r="G443" s="256">
        <v>69.3</v>
      </c>
      <c r="H443" s="256">
        <v>1.7</v>
      </c>
      <c r="I443" s="256">
        <v>31</v>
      </c>
    </row>
    <row r="444" spans="1:9" ht="12" customHeight="1" x14ac:dyDescent="0.25">
      <c r="A444" s="302"/>
      <c r="C444" s="198">
        <v>44638.791666666672</v>
      </c>
      <c r="D444" s="256">
        <v>484.4</v>
      </c>
      <c r="E444" s="256">
        <v>0</v>
      </c>
      <c r="F444" s="256">
        <v>10</v>
      </c>
      <c r="G444" s="256">
        <v>71.3</v>
      </c>
      <c r="H444" s="256">
        <v>1.4</v>
      </c>
      <c r="I444" s="256">
        <v>320.8</v>
      </c>
    </row>
    <row r="445" spans="1:9" ht="12" customHeight="1" x14ac:dyDescent="0.25">
      <c r="A445" s="302"/>
      <c r="C445" s="198">
        <v>44638.833333333328</v>
      </c>
      <c r="D445" s="256">
        <v>484.7</v>
      </c>
      <c r="E445" s="256">
        <v>0</v>
      </c>
      <c r="F445" s="256">
        <v>9.6</v>
      </c>
      <c r="G445" s="256">
        <v>72.8</v>
      </c>
      <c r="H445" s="256">
        <v>1.1000000000000001</v>
      </c>
      <c r="I445" s="256">
        <v>289.39999999999998</v>
      </c>
    </row>
    <row r="446" spans="1:9" ht="12" customHeight="1" x14ac:dyDescent="0.25">
      <c r="A446" s="302"/>
      <c r="C446" s="198">
        <v>44638.875</v>
      </c>
      <c r="D446" s="256">
        <v>485.1</v>
      </c>
      <c r="E446" s="256">
        <v>0</v>
      </c>
      <c r="F446" s="256">
        <v>8.9</v>
      </c>
      <c r="G446" s="256">
        <v>76.3</v>
      </c>
      <c r="H446" s="256">
        <v>1.8</v>
      </c>
      <c r="I446" s="256">
        <v>12.5</v>
      </c>
    </row>
    <row r="447" spans="1:9" ht="12" customHeight="1" x14ac:dyDescent="0.25">
      <c r="A447" s="302"/>
      <c r="C447" s="198">
        <v>44638.916666666672</v>
      </c>
      <c r="D447" s="256">
        <v>485.4</v>
      </c>
      <c r="E447" s="256">
        <v>0</v>
      </c>
      <c r="F447" s="256">
        <v>7.8</v>
      </c>
      <c r="G447" s="256">
        <v>79.5</v>
      </c>
      <c r="H447" s="256">
        <v>2.5</v>
      </c>
      <c r="I447" s="256">
        <v>2.9</v>
      </c>
    </row>
    <row r="448" spans="1:9" ht="12" customHeight="1" x14ac:dyDescent="0.25">
      <c r="A448" s="302"/>
      <c r="C448" s="198">
        <v>44638.958333333328</v>
      </c>
      <c r="D448" s="256">
        <v>485.3</v>
      </c>
      <c r="E448" s="256">
        <v>0</v>
      </c>
      <c r="F448" s="256">
        <v>7.2</v>
      </c>
      <c r="G448" s="256">
        <v>79.7</v>
      </c>
      <c r="H448" s="256">
        <v>1.5</v>
      </c>
      <c r="I448" s="256">
        <v>345</v>
      </c>
    </row>
    <row r="449" spans="1:9" ht="12" customHeight="1" x14ac:dyDescent="0.25">
      <c r="A449" s="302">
        <v>19</v>
      </c>
      <c r="C449" s="198">
        <v>44639</v>
      </c>
      <c r="D449" s="256">
        <v>485.2</v>
      </c>
      <c r="E449" s="256">
        <v>0</v>
      </c>
      <c r="F449" s="256">
        <v>6.8</v>
      </c>
      <c r="G449" s="256">
        <v>82.8</v>
      </c>
      <c r="H449" s="256">
        <v>0.9</v>
      </c>
      <c r="I449" s="256">
        <v>280.60000000000002</v>
      </c>
    </row>
    <row r="450" spans="1:9" ht="12" customHeight="1" x14ac:dyDescent="0.25">
      <c r="A450" s="302"/>
      <c r="C450" s="198">
        <v>44639.041666666672</v>
      </c>
      <c r="D450" s="256">
        <v>485.1</v>
      </c>
      <c r="E450" s="256">
        <v>0</v>
      </c>
      <c r="F450" s="256">
        <v>6.3</v>
      </c>
      <c r="G450" s="256">
        <v>83.7</v>
      </c>
      <c r="H450" s="256">
        <v>0.8</v>
      </c>
      <c r="I450" s="256">
        <v>270.3</v>
      </c>
    </row>
    <row r="451" spans="1:9" ht="12" customHeight="1" x14ac:dyDescent="0.25">
      <c r="A451" s="302"/>
      <c r="C451" s="198">
        <v>44639.083333333328</v>
      </c>
      <c r="D451" s="256">
        <v>484.9</v>
      </c>
      <c r="E451" s="256">
        <v>0</v>
      </c>
      <c r="F451" s="256">
        <v>6.4</v>
      </c>
      <c r="G451" s="256">
        <v>82.4</v>
      </c>
      <c r="H451" s="256">
        <v>1</v>
      </c>
      <c r="I451" s="256">
        <v>269.2</v>
      </c>
    </row>
    <row r="452" spans="1:9" ht="12" customHeight="1" x14ac:dyDescent="0.25">
      <c r="A452" s="302"/>
      <c r="C452" s="198">
        <v>44639.125</v>
      </c>
      <c r="D452" s="256">
        <v>484.9</v>
      </c>
      <c r="E452" s="256">
        <v>0</v>
      </c>
      <c r="F452" s="256">
        <v>6.5</v>
      </c>
      <c r="G452" s="256">
        <v>82.8</v>
      </c>
      <c r="H452" s="256">
        <v>0.6</v>
      </c>
      <c r="I452" s="256">
        <v>269</v>
      </c>
    </row>
    <row r="453" spans="1:9" ht="12" customHeight="1" x14ac:dyDescent="0.25">
      <c r="A453" s="302"/>
      <c r="C453" s="198">
        <v>44639.166666666672</v>
      </c>
      <c r="D453" s="256">
        <v>484.8</v>
      </c>
      <c r="E453" s="256">
        <v>0</v>
      </c>
      <c r="F453" s="256">
        <v>6.5</v>
      </c>
      <c r="G453" s="256">
        <v>83.6</v>
      </c>
      <c r="H453" s="256">
        <v>0.8</v>
      </c>
      <c r="I453" s="256">
        <v>266.60000000000002</v>
      </c>
    </row>
    <row r="454" spans="1:9" ht="12" customHeight="1" x14ac:dyDescent="0.25">
      <c r="A454" s="302"/>
      <c r="C454" s="198">
        <v>44639.208333333328</v>
      </c>
      <c r="D454" s="256">
        <v>485</v>
      </c>
      <c r="E454" s="256">
        <v>0</v>
      </c>
      <c r="F454" s="256">
        <v>6.6</v>
      </c>
      <c r="G454" s="256">
        <v>83.5</v>
      </c>
      <c r="H454" s="256">
        <v>0.8</v>
      </c>
      <c r="I454" s="256">
        <v>253.4</v>
      </c>
    </row>
    <row r="455" spans="1:9" ht="12" customHeight="1" x14ac:dyDescent="0.25">
      <c r="A455" s="302"/>
      <c r="C455" s="198">
        <v>44639.25</v>
      </c>
      <c r="D455" s="256">
        <v>485.3</v>
      </c>
      <c r="E455" s="256">
        <v>0</v>
      </c>
      <c r="F455" s="256">
        <v>6.8</v>
      </c>
      <c r="G455" s="256">
        <v>83.3</v>
      </c>
      <c r="H455" s="256">
        <v>0.7</v>
      </c>
      <c r="I455" s="256">
        <v>272.2</v>
      </c>
    </row>
    <row r="456" spans="1:9" ht="12" customHeight="1" x14ac:dyDescent="0.25">
      <c r="A456" s="302"/>
      <c r="C456" s="198">
        <v>44639.291666666672</v>
      </c>
      <c r="D456" s="256">
        <v>485.5</v>
      </c>
      <c r="E456" s="256">
        <v>0</v>
      </c>
      <c r="F456" s="256">
        <v>7.4</v>
      </c>
      <c r="G456" s="256">
        <v>80.8</v>
      </c>
      <c r="H456" s="256">
        <v>1</v>
      </c>
      <c r="I456" s="256">
        <v>259.39999999999998</v>
      </c>
    </row>
    <row r="457" spans="1:9" ht="12" customHeight="1" x14ac:dyDescent="0.25">
      <c r="A457" s="302"/>
      <c r="C457" s="198">
        <v>44639.333333333328</v>
      </c>
      <c r="D457" s="256">
        <v>485.8</v>
      </c>
      <c r="E457" s="256">
        <v>0</v>
      </c>
      <c r="F457" s="256">
        <v>9.1</v>
      </c>
      <c r="G457" s="256">
        <v>73.900000000000006</v>
      </c>
      <c r="H457" s="256">
        <v>0.8</v>
      </c>
      <c r="I457" s="256">
        <v>288.5</v>
      </c>
    </row>
    <row r="458" spans="1:9" ht="12" customHeight="1" x14ac:dyDescent="0.25">
      <c r="A458" s="302"/>
      <c r="C458" s="198">
        <v>44639.375</v>
      </c>
      <c r="D458" s="256">
        <v>486</v>
      </c>
      <c r="E458" s="256">
        <v>0</v>
      </c>
      <c r="F458" s="256">
        <v>11.3</v>
      </c>
      <c r="G458" s="256">
        <v>60.6</v>
      </c>
      <c r="H458" s="256">
        <v>1.7</v>
      </c>
      <c r="I458" s="256">
        <v>21.8</v>
      </c>
    </row>
    <row r="459" spans="1:9" ht="12" customHeight="1" x14ac:dyDescent="0.25">
      <c r="A459" s="302"/>
      <c r="C459" s="198">
        <v>44639.416666666672</v>
      </c>
      <c r="D459" s="256">
        <v>485.8</v>
      </c>
      <c r="E459" s="256">
        <v>0</v>
      </c>
      <c r="F459" s="256">
        <v>13</v>
      </c>
      <c r="G459" s="256">
        <v>57</v>
      </c>
      <c r="H459" s="256">
        <v>2.1</v>
      </c>
      <c r="I459" s="256">
        <v>10.1</v>
      </c>
    </row>
    <row r="460" spans="1:9" ht="12" customHeight="1" x14ac:dyDescent="0.25">
      <c r="A460" s="302"/>
      <c r="C460" s="198">
        <v>44639.458333333328</v>
      </c>
      <c r="D460" s="256">
        <v>485.4</v>
      </c>
      <c r="E460" s="256">
        <v>0</v>
      </c>
      <c r="F460" s="256">
        <v>14.8</v>
      </c>
      <c r="G460" s="256">
        <v>51.6</v>
      </c>
      <c r="H460" s="256">
        <v>2.2999999999999998</v>
      </c>
      <c r="I460" s="256">
        <v>14.8</v>
      </c>
    </row>
    <row r="461" spans="1:9" ht="12" customHeight="1" x14ac:dyDescent="0.25">
      <c r="A461" s="302"/>
      <c r="C461" s="198">
        <v>44639.5</v>
      </c>
      <c r="D461" s="256">
        <v>484.9</v>
      </c>
      <c r="E461" s="256">
        <v>0</v>
      </c>
      <c r="F461" s="256">
        <v>15.9</v>
      </c>
      <c r="G461" s="256">
        <v>47.8</v>
      </c>
      <c r="H461" s="256">
        <v>2.2000000000000002</v>
      </c>
      <c r="I461" s="256">
        <v>72.3</v>
      </c>
    </row>
    <row r="462" spans="1:9" ht="12" customHeight="1" x14ac:dyDescent="0.25">
      <c r="A462" s="302"/>
      <c r="C462" s="198">
        <v>44639.541666666672</v>
      </c>
      <c r="D462" s="256">
        <v>484.1</v>
      </c>
      <c r="E462" s="256">
        <v>0</v>
      </c>
      <c r="F462" s="256">
        <v>16.7</v>
      </c>
      <c r="G462" s="256">
        <v>46.5</v>
      </c>
      <c r="H462" s="256">
        <v>2.5</v>
      </c>
      <c r="I462" s="256">
        <v>45.2</v>
      </c>
    </row>
    <row r="463" spans="1:9" ht="12" customHeight="1" x14ac:dyDescent="0.25">
      <c r="A463" s="302"/>
      <c r="C463" s="198">
        <v>44639.583333333328</v>
      </c>
      <c r="D463" s="256">
        <v>483.6</v>
      </c>
      <c r="E463" s="256">
        <v>0</v>
      </c>
      <c r="F463" s="256">
        <v>16.2</v>
      </c>
      <c r="G463" s="256">
        <v>51.9</v>
      </c>
      <c r="H463" s="256">
        <v>3</v>
      </c>
      <c r="I463" s="256">
        <v>64.3</v>
      </c>
    </row>
    <row r="464" spans="1:9" ht="12" customHeight="1" x14ac:dyDescent="0.25">
      <c r="A464" s="302"/>
      <c r="C464" s="198">
        <v>44639.625</v>
      </c>
      <c r="D464" s="256">
        <v>483.2</v>
      </c>
      <c r="E464" s="256">
        <v>0</v>
      </c>
      <c r="F464" s="256">
        <v>16</v>
      </c>
      <c r="G464" s="256">
        <v>50.9</v>
      </c>
      <c r="H464" s="256">
        <v>3</v>
      </c>
      <c r="I464" s="256">
        <v>57.7</v>
      </c>
    </row>
    <row r="465" spans="1:9" ht="12" customHeight="1" x14ac:dyDescent="0.25">
      <c r="A465" s="302"/>
      <c r="C465" s="198">
        <v>44639.666666666672</v>
      </c>
      <c r="D465" s="256">
        <v>483.2</v>
      </c>
      <c r="E465" s="256">
        <v>0</v>
      </c>
      <c r="F465" s="256">
        <v>15.9</v>
      </c>
      <c r="G465" s="256">
        <v>51.5</v>
      </c>
      <c r="H465" s="256">
        <v>2.1</v>
      </c>
      <c r="I465" s="256">
        <v>51</v>
      </c>
    </row>
    <row r="466" spans="1:9" ht="12" customHeight="1" x14ac:dyDescent="0.25">
      <c r="A466" s="302"/>
      <c r="C466" s="198">
        <v>44639.708333333328</v>
      </c>
      <c r="D466" s="256">
        <v>483.6</v>
      </c>
      <c r="E466" s="256">
        <v>0</v>
      </c>
      <c r="F466" s="256">
        <v>13.3</v>
      </c>
      <c r="G466" s="256">
        <v>62.1</v>
      </c>
      <c r="H466" s="256">
        <v>2.5</v>
      </c>
      <c r="I466" s="256">
        <v>70.099999999999994</v>
      </c>
    </row>
    <row r="467" spans="1:9" ht="12" customHeight="1" x14ac:dyDescent="0.25">
      <c r="A467" s="302"/>
      <c r="C467" s="198">
        <v>44639.75</v>
      </c>
      <c r="D467" s="256">
        <v>484.1</v>
      </c>
      <c r="E467" s="256">
        <v>0</v>
      </c>
      <c r="F467" s="256">
        <v>11.3</v>
      </c>
      <c r="G467" s="256">
        <v>68.2</v>
      </c>
      <c r="H467" s="256">
        <v>2.2000000000000002</v>
      </c>
      <c r="I467" s="256">
        <v>45.8</v>
      </c>
    </row>
    <row r="468" spans="1:9" ht="12" customHeight="1" x14ac:dyDescent="0.25">
      <c r="A468" s="302"/>
      <c r="C468" s="198">
        <v>44639.791666666672</v>
      </c>
      <c r="D468" s="256">
        <v>484.8</v>
      </c>
      <c r="E468" s="256">
        <v>0</v>
      </c>
      <c r="F468" s="256">
        <v>10.9</v>
      </c>
      <c r="G468" s="256">
        <v>69.900000000000006</v>
      </c>
      <c r="H468" s="256">
        <v>1.8</v>
      </c>
      <c r="I468" s="256">
        <v>39.799999999999997</v>
      </c>
    </row>
    <row r="469" spans="1:9" ht="12" customHeight="1" x14ac:dyDescent="0.25">
      <c r="A469" s="302"/>
      <c r="C469" s="198">
        <v>44639.833333333328</v>
      </c>
      <c r="D469" s="256">
        <v>485.2</v>
      </c>
      <c r="E469" s="256">
        <v>0</v>
      </c>
      <c r="F469" s="256">
        <v>10.4</v>
      </c>
      <c r="G469" s="256">
        <v>70.599999999999994</v>
      </c>
      <c r="H469" s="256">
        <v>1.4</v>
      </c>
      <c r="I469" s="256">
        <v>9.4</v>
      </c>
    </row>
    <row r="470" spans="1:9" ht="12" customHeight="1" x14ac:dyDescent="0.25">
      <c r="A470" s="302"/>
      <c r="C470" s="198">
        <v>44639.875</v>
      </c>
      <c r="D470" s="256">
        <v>485.4</v>
      </c>
      <c r="E470" s="256">
        <v>0</v>
      </c>
      <c r="F470" s="256">
        <v>10.199999999999999</v>
      </c>
      <c r="G470" s="256">
        <v>72.2</v>
      </c>
      <c r="H470" s="256">
        <v>1.6</v>
      </c>
      <c r="I470" s="256">
        <v>284.5</v>
      </c>
    </row>
    <row r="471" spans="1:9" ht="12" customHeight="1" x14ac:dyDescent="0.25">
      <c r="A471" s="302"/>
      <c r="C471" s="198">
        <v>44639.916666666672</v>
      </c>
      <c r="D471" s="256">
        <v>485.7</v>
      </c>
      <c r="E471" s="256">
        <v>0</v>
      </c>
      <c r="F471" s="256">
        <v>9.9</v>
      </c>
      <c r="G471" s="256">
        <v>74.3</v>
      </c>
      <c r="H471" s="256">
        <v>2.2000000000000002</v>
      </c>
      <c r="I471" s="256">
        <v>259.89999999999998</v>
      </c>
    </row>
    <row r="472" spans="1:9" ht="12" customHeight="1" x14ac:dyDescent="0.25">
      <c r="A472" s="302"/>
      <c r="C472" s="198">
        <v>44639.958333333328</v>
      </c>
      <c r="D472" s="256">
        <v>485.3</v>
      </c>
      <c r="E472" s="256">
        <v>0</v>
      </c>
      <c r="F472" s="256">
        <v>9.9</v>
      </c>
      <c r="G472" s="256">
        <v>74.3</v>
      </c>
      <c r="H472" s="256">
        <v>1.2</v>
      </c>
      <c r="I472" s="256">
        <v>249.8</v>
      </c>
    </row>
    <row r="473" spans="1:9" ht="12" customHeight="1" x14ac:dyDescent="0.25">
      <c r="A473" s="302">
        <v>20</v>
      </c>
      <c r="C473" s="198">
        <v>44640</v>
      </c>
      <c r="D473" s="256">
        <v>485</v>
      </c>
      <c r="E473" s="256">
        <v>0</v>
      </c>
      <c r="F473" s="256">
        <v>9.8000000000000007</v>
      </c>
      <c r="G473" s="256">
        <v>75.400000000000006</v>
      </c>
      <c r="H473" s="256">
        <v>1.2</v>
      </c>
      <c r="I473" s="256">
        <v>273.3</v>
      </c>
    </row>
    <row r="474" spans="1:9" ht="12" customHeight="1" x14ac:dyDescent="0.25">
      <c r="A474" s="302"/>
      <c r="C474" s="198">
        <v>44640.041666666672</v>
      </c>
      <c r="D474" s="256">
        <v>484.8</v>
      </c>
      <c r="E474" s="256">
        <v>0</v>
      </c>
      <c r="F474" s="256">
        <v>9.8000000000000007</v>
      </c>
      <c r="G474" s="256">
        <v>76</v>
      </c>
      <c r="H474" s="256">
        <v>1.2</v>
      </c>
      <c r="I474" s="256">
        <v>265.7</v>
      </c>
    </row>
    <row r="475" spans="1:9" ht="12" customHeight="1" x14ac:dyDescent="0.25">
      <c r="A475" s="302"/>
      <c r="C475" s="198">
        <v>44640.083333333328</v>
      </c>
      <c r="D475" s="256">
        <v>484.6</v>
      </c>
      <c r="E475" s="256">
        <v>0</v>
      </c>
      <c r="F475" s="256">
        <v>9.8000000000000007</v>
      </c>
      <c r="G475" s="256">
        <v>74.7</v>
      </c>
      <c r="H475" s="256">
        <v>0.9</v>
      </c>
      <c r="I475" s="256">
        <v>352.6</v>
      </c>
    </row>
    <row r="476" spans="1:9" ht="12" customHeight="1" x14ac:dyDescent="0.25">
      <c r="A476" s="302"/>
      <c r="C476" s="198">
        <v>44640.125</v>
      </c>
      <c r="D476" s="256">
        <v>484.3</v>
      </c>
      <c r="E476" s="256">
        <v>0</v>
      </c>
      <c r="F476" s="256">
        <v>9.5</v>
      </c>
      <c r="G476" s="256">
        <v>73.900000000000006</v>
      </c>
      <c r="H476" s="256">
        <v>0.6</v>
      </c>
      <c r="I476" s="256">
        <v>349.5</v>
      </c>
    </row>
    <row r="477" spans="1:9" ht="12" customHeight="1" x14ac:dyDescent="0.25">
      <c r="A477" s="302"/>
      <c r="C477" s="198">
        <v>44640.166666666672</v>
      </c>
      <c r="D477" s="256">
        <v>484.2</v>
      </c>
      <c r="E477" s="256">
        <v>0</v>
      </c>
      <c r="F477" s="256">
        <v>9.5</v>
      </c>
      <c r="G477" s="256">
        <v>71.599999999999994</v>
      </c>
      <c r="H477" s="256">
        <v>1</v>
      </c>
      <c r="I477" s="256">
        <v>8.9</v>
      </c>
    </row>
    <row r="478" spans="1:9" ht="12" customHeight="1" x14ac:dyDescent="0.25">
      <c r="A478" s="302"/>
      <c r="C478" s="198">
        <v>44640.208333333328</v>
      </c>
      <c r="D478" s="256">
        <v>484.5</v>
      </c>
      <c r="E478" s="256">
        <v>0</v>
      </c>
      <c r="F478" s="256">
        <v>9.4</v>
      </c>
      <c r="G478" s="256">
        <v>73.2</v>
      </c>
      <c r="H478" s="256">
        <v>1.1000000000000001</v>
      </c>
      <c r="I478" s="256">
        <v>43.9</v>
      </c>
    </row>
    <row r="479" spans="1:9" ht="12" customHeight="1" x14ac:dyDescent="0.25">
      <c r="A479" s="302"/>
      <c r="C479" s="198">
        <v>44640.25</v>
      </c>
      <c r="D479" s="256">
        <v>484.8</v>
      </c>
      <c r="E479" s="256">
        <v>0</v>
      </c>
      <c r="F479" s="256">
        <v>9</v>
      </c>
      <c r="G479" s="256">
        <v>74.599999999999994</v>
      </c>
      <c r="H479" s="256">
        <v>1.4</v>
      </c>
      <c r="I479" s="256">
        <v>41.1</v>
      </c>
    </row>
    <row r="480" spans="1:9" ht="12" customHeight="1" x14ac:dyDescent="0.25">
      <c r="A480" s="302"/>
      <c r="C480" s="198">
        <v>44640.291666666672</v>
      </c>
      <c r="D480" s="256">
        <v>485.2</v>
      </c>
      <c r="E480" s="256">
        <v>0</v>
      </c>
      <c r="F480" s="256">
        <v>9</v>
      </c>
      <c r="G480" s="256">
        <v>74.900000000000006</v>
      </c>
      <c r="H480" s="256">
        <v>1.9</v>
      </c>
      <c r="I480" s="256">
        <v>24.3</v>
      </c>
    </row>
    <row r="481" spans="1:9" ht="12" customHeight="1" x14ac:dyDescent="0.25">
      <c r="A481" s="302"/>
      <c r="C481" s="198">
        <v>44640.333333333328</v>
      </c>
      <c r="D481" s="256">
        <v>485.6</v>
      </c>
      <c r="E481" s="256">
        <v>0</v>
      </c>
      <c r="F481" s="256">
        <v>9.8000000000000007</v>
      </c>
      <c r="G481" s="256">
        <v>70.5</v>
      </c>
      <c r="H481" s="256">
        <v>1.7</v>
      </c>
      <c r="I481" s="256">
        <v>28.8</v>
      </c>
    </row>
    <row r="482" spans="1:9" ht="12" customHeight="1" x14ac:dyDescent="0.25">
      <c r="A482" s="302"/>
      <c r="C482" s="198">
        <v>44640.375</v>
      </c>
      <c r="D482" s="256">
        <v>485.7</v>
      </c>
      <c r="E482" s="256">
        <v>0</v>
      </c>
      <c r="F482" s="256">
        <v>10.7</v>
      </c>
      <c r="G482" s="256">
        <v>66.7</v>
      </c>
      <c r="H482" s="256">
        <v>1.2</v>
      </c>
      <c r="I482" s="256">
        <v>15.8</v>
      </c>
    </row>
    <row r="483" spans="1:9" ht="12" customHeight="1" x14ac:dyDescent="0.25">
      <c r="A483" s="302"/>
      <c r="C483" s="198">
        <v>44640.416666666672</v>
      </c>
      <c r="D483" s="256">
        <v>485.6</v>
      </c>
      <c r="E483" s="256">
        <v>0</v>
      </c>
      <c r="F483" s="256">
        <v>12</v>
      </c>
      <c r="G483" s="256">
        <v>62.5</v>
      </c>
      <c r="H483" s="256">
        <v>2.1</v>
      </c>
      <c r="I483" s="256">
        <v>11.5</v>
      </c>
    </row>
    <row r="484" spans="1:9" ht="12" customHeight="1" x14ac:dyDescent="0.25">
      <c r="A484" s="302"/>
      <c r="C484" s="198">
        <v>44640.458333333328</v>
      </c>
      <c r="D484" s="256">
        <v>485.4</v>
      </c>
      <c r="E484" s="256">
        <v>0</v>
      </c>
      <c r="F484" s="256">
        <v>12.9</v>
      </c>
      <c r="G484" s="256">
        <v>59.8</v>
      </c>
      <c r="H484" s="256">
        <v>1.8</v>
      </c>
      <c r="I484" s="256">
        <v>32.4</v>
      </c>
    </row>
    <row r="485" spans="1:9" ht="12" customHeight="1" x14ac:dyDescent="0.25">
      <c r="A485" s="302"/>
      <c r="C485" s="198">
        <v>44640.5</v>
      </c>
      <c r="D485" s="256">
        <v>484.9</v>
      </c>
      <c r="E485" s="256">
        <v>0</v>
      </c>
      <c r="F485" s="256">
        <v>13.7</v>
      </c>
      <c r="G485" s="256">
        <v>56.8</v>
      </c>
      <c r="H485" s="256">
        <v>2.8</v>
      </c>
      <c r="I485" s="256">
        <v>94.2</v>
      </c>
    </row>
    <row r="486" spans="1:9" ht="12" customHeight="1" x14ac:dyDescent="0.25">
      <c r="A486" s="302"/>
      <c r="C486" s="198">
        <v>44640.541666666672</v>
      </c>
      <c r="D486" s="256">
        <v>484.3</v>
      </c>
      <c r="E486" s="256">
        <v>0</v>
      </c>
      <c r="F486" s="256">
        <v>15.2</v>
      </c>
      <c r="G486" s="256">
        <v>51.8</v>
      </c>
      <c r="H486" s="256">
        <v>2.1</v>
      </c>
      <c r="I486" s="256">
        <v>99.6</v>
      </c>
    </row>
    <row r="487" spans="1:9" ht="12" customHeight="1" x14ac:dyDescent="0.25">
      <c r="A487" s="302"/>
      <c r="C487" s="198">
        <v>44640.583333333328</v>
      </c>
      <c r="D487" s="256">
        <v>483.8</v>
      </c>
      <c r="E487" s="256">
        <v>0</v>
      </c>
      <c r="F487" s="256">
        <v>15.6</v>
      </c>
      <c r="G487" s="256">
        <v>52.2</v>
      </c>
      <c r="H487" s="256">
        <v>2.6</v>
      </c>
      <c r="I487" s="256">
        <v>101</v>
      </c>
    </row>
    <row r="488" spans="1:9" ht="12" customHeight="1" x14ac:dyDescent="0.25">
      <c r="A488" s="302"/>
      <c r="C488" s="198">
        <v>44640.625</v>
      </c>
      <c r="D488" s="256">
        <v>483.5</v>
      </c>
      <c r="E488" s="256">
        <v>0</v>
      </c>
      <c r="F488" s="256">
        <v>13.9</v>
      </c>
      <c r="G488" s="256">
        <v>59.5</v>
      </c>
      <c r="H488" s="256">
        <v>2.5</v>
      </c>
      <c r="I488" s="256">
        <v>119.5</v>
      </c>
    </row>
    <row r="489" spans="1:9" ht="12" customHeight="1" x14ac:dyDescent="0.25">
      <c r="A489" s="302"/>
      <c r="C489" s="198">
        <v>44640.666666666672</v>
      </c>
      <c r="D489" s="256">
        <v>483.8</v>
      </c>
      <c r="E489" s="256">
        <v>1.4</v>
      </c>
      <c r="F489" s="256">
        <v>10.5</v>
      </c>
      <c r="G489" s="256">
        <v>76</v>
      </c>
      <c r="H489" s="256">
        <v>1.6</v>
      </c>
      <c r="I489" s="256">
        <v>335.6</v>
      </c>
    </row>
    <row r="490" spans="1:9" ht="12" customHeight="1" x14ac:dyDescent="0.25">
      <c r="A490" s="302"/>
      <c r="C490" s="198">
        <v>44640.708333333328</v>
      </c>
      <c r="D490" s="256">
        <v>483.9</v>
      </c>
      <c r="E490" s="256">
        <v>0</v>
      </c>
      <c r="F490" s="256">
        <v>11</v>
      </c>
      <c r="G490" s="256">
        <v>71.400000000000006</v>
      </c>
      <c r="H490" s="256">
        <v>1.2</v>
      </c>
      <c r="I490" s="256">
        <v>36.200000000000003</v>
      </c>
    </row>
    <row r="491" spans="1:9" ht="12" customHeight="1" x14ac:dyDescent="0.25">
      <c r="A491" s="302"/>
      <c r="C491" s="198">
        <v>44640.75</v>
      </c>
      <c r="D491" s="256">
        <v>484.3</v>
      </c>
      <c r="E491" s="256">
        <v>0</v>
      </c>
      <c r="F491" s="256">
        <v>10.6</v>
      </c>
      <c r="G491" s="256">
        <v>72.2</v>
      </c>
      <c r="H491" s="256">
        <v>1</v>
      </c>
      <c r="I491" s="256">
        <v>49.6</v>
      </c>
    </row>
    <row r="492" spans="1:9" ht="12" customHeight="1" x14ac:dyDescent="0.25">
      <c r="A492" s="302"/>
      <c r="C492" s="198">
        <v>44640.791666666672</v>
      </c>
      <c r="D492" s="256">
        <v>484.7</v>
      </c>
      <c r="E492" s="256">
        <v>0</v>
      </c>
      <c r="F492" s="256">
        <v>10.3</v>
      </c>
      <c r="G492" s="256">
        <v>75.099999999999994</v>
      </c>
      <c r="H492" s="256">
        <v>1</v>
      </c>
      <c r="I492" s="256">
        <v>324.60000000000002</v>
      </c>
    </row>
    <row r="493" spans="1:9" ht="12" customHeight="1" x14ac:dyDescent="0.25">
      <c r="A493" s="302"/>
      <c r="C493" s="198">
        <v>44640.833333333328</v>
      </c>
      <c r="D493" s="256">
        <v>485</v>
      </c>
      <c r="E493" s="256">
        <v>0</v>
      </c>
      <c r="F493" s="256">
        <v>10.1</v>
      </c>
      <c r="G493" s="256">
        <v>76.2</v>
      </c>
      <c r="H493" s="256">
        <v>1.2</v>
      </c>
      <c r="I493" s="256">
        <v>90.3</v>
      </c>
    </row>
    <row r="494" spans="1:9" ht="12" customHeight="1" x14ac:dyDescent="0.25">
      <c r="A494" s="302"/>
      <c r="C494" s="198">
        <v>44640.875</v>
      </c>
      <c r="D494" s="256">
        <v>485.4</v>
      </c>
      <c r="E494" s="256">
        <v>0</v>
      </c>
      <c r="F494" s="256">
        <v>10.199999999999999</v>
      </c>
      <c r="G494" s="256">
        <v>74.5</v>
      </c>
      <c r="H494" s="256">
        <v>1.4</v>
      </c>
      <c r="I494" s="256">
        <v>35.6</v>
      </c>
    </row>
    <row r="495" spans="1:9" ht="12" customHeight="1" x14ac:dyDescent="0.25">
      <c r="A495" s="302"/>
      <c r="C495" s="198">
        <v>44640.916666666672</v>
      </c>
      <c r="D495" s="256">
        <v>485.8</v>
      </c>
      <c r="E495" s="256">
        <v>2.7</v>
      </c>
      <c r="F495" s="256">
        <v>9.1999999999999993</v>
      </c>
      <c r="G495" s="256">
        <v>79.2</v>
      </c>
      <c r="H495" s="256">
        <v>1.3</v>
      </c>
      <c r="I495" s="256">
        <v>65</v>
      </c>
    </row>
    <row r="496" spans="1:9" ht="12" customHeight="1" x14ac:dyDescent="0.25">
      <c r="A496" s="302"/>
      <c r="C496" s="198">
        <v>44640.958333333328</v>
      </c>
      <c r="D496" s="256">
        <v>485.7</v>
      </c>
      <c r="E496" s="256">
        <v>0</v>
      </c>
      <c r="F496" s="256">
        <v>8.6</v>
      </c>
      <c r="G496" s="256">
        <v>74.099999999999994</v>
      </c>
      <c r="H496" s="256">
        <v>1.8</v>
      </c>
      <c r="I496" s="256">
        <v>356.3</v>
      </c>
    </row>
    <row r="497" spans="1:9" ht="12" customHeight="1" x14ac:dyDescent="0.25">
      <c r="A497" s="302">
        <v>21</v>
      </c>
      <c r="C497" s="198">
        <v>44641</v>
      </c>
      <c r="D497" s="256">
        <v>485.5</v>
      </c>
      <c r="E497" s="256">
        <v>0</v>
      </c>
      <c r="F497" s="256">
        <v>8.1999999999999993</v>
      </c>
      <c r="G497" s="256">
        <v>77.900000000000006</v>
      </c>
      <c r="H497" s="256">
        <v>0.9</v>
      </c>
      <c r="I497" s="256">
        <v>276.5</v>
      </c>
    </row>
    <row r="498" spans="1:9" ht="12" customHeight="1" x14ac:dyDescent="0.25">
      <c r="A498" s="302"/>
      <c r="C498" s="198">
        <v>44641.041666666672</v>
      </c>
      <c r="D498" s="256">
        <v>485.4</v>
      </c>
      <c r="E498" s="256">
        <v>0.3</v>
      </c>
      <c r="F498" s="256">
        <v>7.6</v>
      </c>
      <c r="G498" s="256">
        <v>83.1</v>
      </c>
      <c r="H498" s="256">
        <v>1.4</v>
      </c>
      <c r="I498" s="256">
        <v>194.2</v>
      </c>
    </row>
    <row r="499" spans="1:9" ht="12" customHeight="1" x14ac:dyDescent="0.25">
      <c r="A499" s="302"/>
      <c r="C499" s="198">
        <v>44641.083333333328</v>
      </c>
      <c r="D499" s="256">
        <v>485</v>
      </c>
      <c r="E499" s="256">
        <v>0</v>
      </c>
      <c r="F499" s="256">
        <v>7.3</v>
      </c>
      <c r="G499" s="256">
        <v>83.8</v>
      </c>
      <c r="H499" s="256">
        <v>0.8</v>
      </c>
      <c r="I499" s="256">
        <v>191.8</v>
      </c>
    </row>
    <row r="500" spans="1:9" ht="12" customHeight="1" x14ac:dyDescent="0.25">
      <c r="A500" s="302"/>
      <c r="C500" s="198">
        <v>44641.125</v>
      </c>
      <c r="D500" s="256">
        <v>484.8</v>
      </c>
      <c r="E500" s="256">
        <v>0</v>
      </c>
      <c r="F500" s="256">
        <v>7.2</v>
      </c>
      <c r="G500" s="256">
        <v>82.3</v>
      </c>
      <c r="H500" s="256">
        <v>0.5</v>
      </c>
      <c r="I500" s="256">
        <v>176.8</v>
      </c>
    </row>
    <row r="501" spans="1:9" ht="12" customHeight="1" x14ac:dyDescent="0.25">
      <c r="A501" s="302"/>
      <c r="C501" s="198">
        <v>44641.166666666672</v>
      </c>
      <c r="D501" s="256">
        <v>484.7</v>
      </c>
      <c r="E501" s="256">
        <v>0</v>
      </c>
      <c r="F501" s="256">
        <v>7.3</v>
      </c>
      <c r="G501" s="256">
        <v>82.6</v>
      </c>
      <c r="H501" s="256">
        <v>0.3</v>
      </c>
      <c r="I501" s="256">
        <v>177.1</v>
      </c>
    </row>
    <row r="502" spans="1:9" ht="12" customHeight="1" x14ac:dyDescent="0.25">
      <c r="A502" s="302"/>
      <c r="C502" s="198">
        <v>44641.208333333328</v>
      </c>
      <c r="D502" s="256">
        <v>484.8</v>
      </c>
      <c r="E502" s="256">
        <v>0</v>
      </c>
      <c r="F502" s="256">
        <v>7</v>
      </c>
      <c r="G502" s="256">
        <v>83.7</v>
      </c>
      <c r="H502" s="256">
        <v>0.5</v>
      </c>
      <c r="I502" s="256">
        <v>153.6</v>
      </c>
    </row>
    <row r="503" spans="1:9" ht="12" customHeight="1" x14ac:dyDescent="0.25">
      <c r="A503" s="302"/>
      <c r="C503" s="198">
        <v>44641.25</v>
      </c>
      <c r="D503" s="256">
        <v>485</v>
      </c>
      <c r="E503" s="256">
        <v>0</v>
      </c>
      <c r="F503" s="256">
        <v>7</v>
      </c>
      <c r="G503" s="256">
        <v>84</v>
      </c>
      <c r="H503" s="256">
        <v>0.3</v>
      </c>
      <c r="I503" s="256">
        <v>166.8</v>
      </c>
    </row>
    <row r="504" spans="1:9" ht="12" customHeight="1" x14ac:dyDescent="0.25">
      <c r="A504" s="302"/>
      <c r="C504" s="198">
        <v>44641.291666666672</v>
      </c>
      <c r="D504" s="256">
        <v>485.3</v>
      </c>
      <c r="E504" s="256">
        <v>0</v>
      </c>
      <c r="F504" s="256">
        <v>7.5</v>
      </c>
      <c r="G504" s="256">
        <v>82.3</v>
      </c>
      <c r="H504" s="256">
        <v>0.4</v>
      </c>
      <c r="I504" s="256">
        <v>148.30000000000001</v>
      </c>
    </row>
    <row r="505" spans="1:9" ht="12" customHeight="1" x14ac:dyDescent="0.25">
      <c r="A505" s="302"/>
      <c r="C505" s="198">
        <v>44641.333333333328</v>
      </c>
      <c r="D505" s="256">
        <v>485.6</v>
      </c>
      <c r="E505" s="256">
        <v>0</v>
      </c>
      <c r="F505" s="256">
        <v>8.6</v>
      </c>
      <c r="G505" s="256">
        <v>77.099999999999994</v>
      </c>
      <c r="H505" s="256">
        <v>0.9</v>
      </c>
      <c r="I505" s="256">
        <v>167.9</v>
      </c>
    </row>
    <row r="506" spans="1:9" ht="12" customHeight="1" x14ac:dyDescent="0.25">
      <c r="A506" s="302"/>
      <c r="C506" s="198">
        <v>44641.375</v>
      </c>
      <c r="D506" s="256">
        <v>485.6</v>
      </c>
      <c r="E506" s="256">
        <v>0</v>
      </c>
      <c r="F506" s="256">
        <v>10.1</v>
      </c>
      <c r="G506" s="256">
        <v>70.5</v>
      </c>
      <c r="H506" s="256">
        <v>0.8</v>
      </c>
      <c r="I506" s="256">
        <v>190.5</v>
      </c>
    </row>
    <row r="507" spans="1:9" ht="12" customHeight="1" x14ac:dyDescent="0.25">
      <c r="A507" s="302"/>
      <c r="C507" s="198">
        <v>44641.416666666672</v>
      </c>
      <c r="D507" s="256">
        <v>485.4</v>
      </c>
      <c r="E507" s="256">
        <v>1.3</v>
      </c>
      <c r="F507" s="256">
        <v>10.7</v>
      </c>
      <c r="G507" s="256">
        <v>70.2</v>
      </c>
      <c r="H507" s="256">
        <v>0.7</v>
      </c>
      <c r="I507" s="256">
        <v>348.4</v>
      </c>
    </row>
    <row r="508" spans="1:9" ht="12" customHeight="1" x14ac:dyDescent="0.25">
      <c r="A508" s="302"/>
      <c r="C508" s="198">
        <v>44641.458333333328</v>
      </c>
      <c r="D508" s="256">
        <v>485.2</v>
      </c>
      <c r="E508" s="256">
        <v>1.2</v>
      </c>
      <c r="F508" s="256">
        <v>10.7</v>
      </c>
      <c r="G508" s="256">
        <v>75.2</v>
      </c>
      <c r="H508" s="256">
        <v>0.6</v>
      </c>
      <c r="I508" s="256">
        <v>89.8</v>
      </c>
    </row>
    <row r="509" spans="1:9" ht="12" customHeight="1" x14ac:dyDescent="0.25">
      <c r="A509" s="302"/>
      <c r="C509" s="198">
        <v>44641.5</v>
      </c>
      <c r="D509" s="256">
        <v>484.7</v>
      </c>
      <c r="E509" s="256">
        <v>1.9</v>
      </c>
      <c r="F509" s="256">
        <v>11.5</v>
      </c>
      <c r="G509" s="256">
        <v>72.2</v>
      </c>
      <c r="H509" s="256">
        <v>1.8</v>
      </c>
      <c r="I509" s="256">
        <v>184.2</v>
      </c>
    </row>
    <row r="510" spans="1:9" ht="12" customHeight="1" x14ac:dyDescent="0.25">
      <c r="A510" s="302"/>
      <c r="C510" s="198">
        <v>44641.541666666672</v>
      </c>
      <c r="D510" s="256">
        <v>484.2</v>
      </c>
      <c r="E510" s="256">
        <v>0.3</v>
      </c>
      <c r="F510" s="256">
        <v>10.9</v>
      </c>
      <c r="G510" s="256">
        <v>75.2</v>
      </c>
      <c r="H510" s="256">
        <v>1.6</v>
      </c>
      <c r="I510" s="256">
        <v>243</v>
      </c>
    </row>
    <row r="511" spans="1:9" ht="12" customHeight="1" x14ac:dyDescent="0.25">
      <c r="A511" s="302"/>
      <c r="C511" s="198">
        <v>44641.583333333328</v>
      </c>
      <c r="D511" s="256">
        <v>483.8</v>
      </c>
      <c r="E511" s="256">
        <v>1.1000000000000001</v>
      </c>
      <c r="F511" s="256">
        <v>10.9</v>
      </c>
      <c r="G511" s="256">
        <v>76.599999999999994</v>
      </c>
      <c r="H511" s="256">
        <v>2</v>
      </c>
      <c r="I511" s="256">
        <v>193</v>
      </c>
    </row>
    <row r="512" spans="1:9" ht="12" customHeight="1" x14ac:dyDescent="0.25">
      <c r="A512" s="302"/>
      <c r="C512" s="198">
        <v>44641.625</v>
      </c>
      <c r="D512" s="256">
        <v>483.4</v>
      </c>
      <c r="E512" s="256">
        <v>0</v>
      </c>
      <c r="F512" s="256">
        <v>10.4</v>
      </c>
      <c r="G512" s="256">
        <v>77.3</v>
      </c>
      <c r="H512" s="256">
        <v>0.8</v>
      </c>
      <c r="I512" s="256">
        <v>199.3</v>
      </c>
    </row>
    <row r="513" spans="1:9" ht="12" customHeight="1" x14ac:dyDescent="0.25">
      <c r="A513" s="302"/>
      <c r="C513" s="198">
        <v>44641.666666666672</v>
      </c>
      <c r="D513" s="256">
        <v>483.5</v>
      </c>
      <c r="E513" s="256">
        <v>1.1000000000000001</v>
      </c>
      <c r="F513" s="256">
        <v>9.8000000000000007</v>
      </c>
      <c r="G513" s="256">
        <v>78.2</v>
      </c>
      <c r="H513" s="256">
        <v>1.4</v>
      </c>
      <c r="I513" s="256">
        <v>166.9</v>
      </c>
    </row>
    <row r="514" spans="1:9" ht="12" customHeight="1" x14ac:dyDescent="0.25">
      <c r="A514" s="302"/>
      <c r="C514" s="198">
        <v>44641.708333333328</v>
      </c>
      <c r="D514" s="256">
        <v>483.5</v>
      </c>
      <c r="E514" s="256">
        <v>4.9000000000000004</v>
      </c>
      <c r="F514" s="256">
        <v>8.6</v>
      </c>
      <c r="G514" s="256">
        <v>85</v>
      </c>
      <c r="H514" s="256">
        <v>0.8</v>
      </c>
      <c r="I514" s="256">
        <v>120.5</v>
      </c>
    </row>
    <row r="515" spans="1:9" ht="12" customHeight="1" x14ac:dyDescent="0.25">
      <c r="A515" s="302"/>
      <c r="C515" s="198">
        <v>44641.75</v>
      </c>
      <c r="D515" s="256">
        <v>483.8</v>
      </c>
      <c r="E515" s="256">
        <v>3.2</v>
      </c>
      <c r="F515" s="256">
        <v>8.1</v>
      </c>
      <c r="G515" s="256">
        <v>89.9</v>
      </c>
      <c r="H515" s="256">
        <v>0.5</v>
      </c>
      <c r="I515" s="256">
        <v>261</v>
      </c>
    </row>
    <row r="516" spans="1:9" ht="12" customHeight="1" x14ac:dyDescent="0.25">
      <c r="A516" s="302"/>
      <c r="C516" s="198">
        <v>44641.791666666672</v>
      </c>
      <c r="D516" s="256">
        <v>484.2</v>
      </c>
      <c r="E516" s="256">
        <v>0</v>
      </c>
      <c r="F516" s="256">
        <v>8.3000000000000007</v>
      </c>
      <c r="G516" s="256">
        <v>89.1</v>
      </c>
      <c r="H516" s="256">
        <v>0.3</v>
      </c>
      <c r="I516" s="256">
        <v>224.4</v>
      </c>
    </row>
    <row r="517" spans="1:9" ht="12" customHeight="1" x14ac:dyDescent="0.25">
      <c r="A517" s="302"/>
      <c r="C517" s="198">
        <v>44641.833333333328</v>
      </c>
      <c r="D517" s="256">
        <v>484.6</v>
      </c>
      <c r="E517" s="256">
        <v>0.6</v>
      </c>
      <c r="F517" s="256">
        <v>8.9</v>
      </c>
      <c r="G517" s="256">
        <v>85.9</v>
      </c>
      <c r="H517" s="256">
        <v>0.7</v>
      </c>
      <c r="I517" s="256">
        <v>164.1</v>
      </c>
    </row>
    <row r="518" spans="1:9" ht="12" customHeight="1" x14ac:dyDescent="0.25">
      <c r="A518" s="302"/>
      <c r="C518" s="198">
        <v>44641.875</v>
      </c>
      <c r="D518" s="256">
        <v>485.1</v>
      </c>
      <c r="E518" s="256">
        <v>0.9</v>
      </c>
      <c r="F518" s="256">
        <v>8.6</v>
      </c>
      <c r="G518" s="256">
        <v>87.2</v>
      </c>
      <c r="H518" s="256">
        <v>0.3</v>
      </c>
      <c r="I518" s="256">
        <v>144.9</v>
      </c>
    </row>
    <row r="519" spans="1:9" ht="12" customHeight="1" x14ac:dyDescent="0.25">
      <c r="A519" s="302"/>
      <c r="C519" s="198">
        <v>44641.916666666672</v>
      </c>
      <c r="D519" s="256">
        <v>485.2</v>
      </c>
      <c r="E519" s="256">
        <v>0</v>
      </c>
      <c r="F519" s="256">
        <v>8.4</v>
      </c>
      <c r="G519" s="256">
        <v>84.6</v>
      </c>
      <c r="H519" s="256">
        <v>1.3</v>
      </c>
      <c r="I519" s="256">
        <v>289.39999999999998</v>
      </c>
    </row>
    <row r="520" spans="1:9" ht="12" customHeight="1" x14ac:dyDescent="0.25">
      <c r="A520" s="302"/>
      <c r="C520" s="198">
        <v>44641.958333333328</v>
      </c>
      <c r="D520" s="256">
        <v>485.2</v>
      </c>
      <c r="E520" s="256">
        <v>1.6</v>
      </c>
      <c r="F520" s="256">
        <v>7.4</v>
      </c>
      <c r="G520" s="256">
        <v>86.8</v>
      </c>
      <c r="H520" s="256">
        <v>1.7</v>
      </c>
      <c r="I520" s="256">
        <v>297.39999999999998</v>
      </c>
    </row>
    <row r="521" spans="1:9" ht="12" customHeight="1" x14ac:dyDescent="0.25">
      <c r="A521" s="302">
        <v>22</v>
      </c>
      <c r="C521" s="198">
        <v>44642</v>
      </c>
      <c r="D521" s="256">
        <v>484.9</v>
      </c>
      <c r="E521" s="256">
        <v>0</v>
      </c>
      <c r="F521" s="256">
        <v>7.8</v>
      </c>
      <c r="G521" s="256">
        <v>83.6</v>
      </c>
      <c r="H521" s="256">
        <v>1.6</v>
      </c>
      <c r="I521" s="256">
        <v>287.89999999999998</v>
      </c>
    </row>
    <row r="522" spans="1:9" ht="12" customHeight="1" x14ac:dyDescent="0.25">
      <c r="A522" s="302"/>
      <c r="C522" s="198">
        <v>44642.041666666672</v>
      </c>
      <c r="D522" s="256">
        <v>484.6</v>
      </c>
      <c r="E522" s="256">
        <v>0</v>
      </c>
      <c r="F522" s="256">
        <v>7.7</v>
      </c>
      <c r="G522" s="256">
        <v>85.2</v>
      </c>
      <c r="H522" s="256">
        <v>2</v>
      </c>
      <c r="I522" s="256">
        <v>277.8</v>
      </c>
    </row>
    <row r="523" spans="1:9" ht="12" customHeight="1" x14ac:dyDescent="0.25">
      <c r="A523" s="302"/>
      <c r="C523" s="198">
        <v>44642.083333333328</v>
      </c>
      <c r="D523" s="256">
        <v>484.5</v>
      </c>
      <c r="E523" s="256">
        <v>0.3</v>
      </c>
      <c r="F523" s="256">
        <v>7.3</v>
      </c>
      <c r="G523" s="256">
        <v>88.3</v>
      </c>
      <c r="H523" s="256">
        <v>1.4</v>
      </c>
      <c r="I523" s="256">
        <v>281.89999999999998</v>
      </c>
    </row>
    <row r="524" spans="1:9" ht="12" customHeight="1" x14ac:dyDescent="0.25">
      <c r="A524" s="302"/>
      <c r="C524" s="198">
        <v>44642.125</v>
      </c>
      <c r="D524" s="256">
        <v>484.3</v>
      </c>
      <c r="E524" s="256">
        <v>0.3</v>
      </c>
      <c r="F524" s="256">
        <v>7.2</v>
      </c>
      <c r="G524" s="256">
        <v>89.2</v>
      </c>
      <c r="H524" s="256">
        <v>0.7</v>
      </c>
      <c r="I524" s="256">
        <v>270</v>
      </c>
    </row>
    <row r="525" spans="1:9" ht="12" customHeight="1" x14ac:dyDescent="0.25">
      <c r="A525" s="302"/>
      <c r="C525" s="198">
        <v>44642.166666666672</v>
      </c>
      <c r="D525" s="256">
        <v>484.4</v>
      </c>
      <c r="E525" s="256">
        <v>0</v>
      </c>
      <c r="F525" s="256">
        <v>7.2</v>
      </c>
      <c r="G525" s="256">
        <v>89.6</v>
      </c>
      <c r="H525" s="256">
        <v>0.2</v>
      </c>
      <c r="I525" s="256">
        <v>153.19999999999999</v>
      </c>
    </row>
    <row r="526" spans="1:9" ht="12" customHeight="1" x14ac:dyDescent="0.25">
      <c r="A526" s="302"/>
      <c r="C526" s="198">
        <v>44642.208333333328</v>
      </c>
      <c r="D526" s="256">
        <v>484.7</v>
      </c>
      <c r="E526" s="256">
        <v>2.2000000000000002</v>
      </c>
      <c r="F526" s="256">
        <v>7</v>
      </c>
      <c r="G526" s="256">
        <v>90.3</v>
      </c>
      <c r="H526" s="256">
        <v>0.3</v>
      </c>
      <c r="I526" s="256">
        <v>260.2</v>
      </c>
    </row>
    <row r="527" spans="1:9" ht="12" customHeight="1" x14ac:dyDescent="0.25">
      <c r="A527" s="302"/>
      <c r="C527" s="198">
        <v>44642.25</v>
      </c>
      <c r="D527" s="256">
        <v>485</v>
      </c>
      <c r="E527" s="256">
        <v>0.3</v>
      </c>
      <c r="F527" s="256">
        <v>7.4</v>
      </c>
      <c r="G527" s="256">
        <v>78</v>
      </c>
      <c r="H527" s="256">
        <v>1.7</v>
      </c>
      <c r="I527" s="256">
        <v>106.9</v>
      </c>
    </row>
    <row r="528" spans="1:9" ht="12" customHeight="1" x14ac:dyDescent="0.25">
      <c r="A528" s="302"/>
      <c r="C528" s="198">
        <v>44642.291666666672</v>
      </c>
      <c r="D528" s="256">
        <v>485.4</v>
      </c>
      <c r="E528" s="256">
        <v>0</v>
      </c>
      <c r="F528" s="256">
        <v>7.8</v>
      </c>
      <c r="G528" s="256">
        <v>75.599999999999994</v>
      </c>
      <c r="H528" s="256">
        <v>0.5</v>
      </c>
      <c r="I528" s="256">
        <v>159</v>
      </c>
    </row>
    <row r="529" spans="1:9" ht="12" customHeight="1" x14ac:dyDescent="0.25">
      <c r="A529" s="302"/>
      <c r="C529" s="198">
        <v>44642.333333333328</v>
      </c>
      <c r="D529" s="256">
        <v>485.6</v>
      </c>
      <c r="E529" s="256">
        <v>0</v>
      </c>
      <c r="F529" s="256">
        <v>8.9</v>
      </c>
      <c r="G529" s="256">
        <v>73.599999999999994</v>
      </c>
      <c r="H529" s="256">
        <v>0.6</v>
      </c>
      <c r="I529" s="256">
        <v>158.9</v>
      </c>
    </row>
    <row r="530" spans="1:9" ht="12" customHeight="1" x14ac:dyDescent="0.25">
      <c r="A530" s="302"/>
      <c r="C530" s="198">
        <v>44642.375</v>
      </c>
      <c r="D530" s="256">
        <v>485.8</v>
      </c>
      <c r="E530" s="256">
        <v>0</v>
      </c>
      <c r="F530" s="256">
        <v>10.4</v>
      </c>
      <c r="G530" s="256">
        <v>65.5</v>
      </c>
      <c r="H530" s="256">
        <v>1.5</v>
      </c>
      <c r="I530" s="256">
        <v>30.2</v>
      </c>
    </row>
    <row r="531" spans="1:9" ht="12" customHeight="1" x14ac:dyDescent="0.25">
      <c r="A531" s="302"/>
      <c r="C531" s="198">
        <v>44642.416666666672</v>
      </c>
      <c r="D531" s="256">
        <v>485.6</v>
      </c>
      <c r="E531" s="256">
        <v>0</v>
      </c>
      <c r="F531" s="256">
        <v>11.9</v>
      </c>
      <c r="G531" s="256">
        <v>62.3</v>
      </c>
      <c r="H531" s="256">
        <v>1.6</v>
      </c>
      <c r="I531" s="256">
        <v>76.8</v>
      </c>
    </row>
    <row r="532" spans="1:9" ht="12" customHeight="1" x14ac:dyDescent="0.25">
      <c r="A532" s="302"/>
      <c r="C532" s="198">
        <v>44642.458333333328</v>
      </c>
      <c r="D532" s="256">
        <v>485.4</v>
      </c>
      <c r="E532" s="256">
        <v>0</v>
      </c>
      <c r="F532" s="256">
        <v>12.7</v>
      </c>
      <c r="G532" s="256">
        <v>58.5</v>
      </c>
      <c r="H532" s="256">
        <v>1.5</v>
      </c>
      <c r="I532" s="256">
        <v>11.7</v>
      </c>
    </row>
    <row r="533" spans="1:9" ht="12" customHeight="1" x14ac:dyDescent="0.25">
      <c r="A533" s="302"/>
      <c r="C533" s="198">
        <v>44642.5</v>
      </c>
      <c r="D533" s="256">
        <v>484.8</v>
      </c>
      <c r="E533" s="256">
        <v>0</v>
      </c>
      <c r="F533" s="256">
        <v>14</v>
      </c>
      <c r="G533" s="256">
        <v>54.4</v>
      </c>
      <c r="H533" s="256">
        <v>2</v>
      </c>
      <c r="I533" s="256">
        <v>106</v>
      </c>
    </row>
    <row r="534" spans="1:9" ht="12" customHeight="1" x14ac:dyDescent="0.25">
      <c r="A534" s="302"/>
      <c r="C534" s="198">
        <v>44642.541666666672</v>
      </c>
      <c r="D534" s="256">
        <v>484.1</v>
      </c>
      <c r="E534" s="256">
        <v>0</v>
      </c>
      <c r="F534" s="256">
        <v>15.1</v>
      </c>
      <c r="G534" s="256">
        <v>50.2</v>
      </c>
      <c r="H534" s="256">
        <v>2.1</v>
      </c>
      <c r="I534" s="256">
        <v>129.5</v>
      </c>
    </row>
    <row r="535" spans="1:9" ht="12" customHeight="1" x14ac:dyDescent="0.25">
      <c r="A535" s="302"/>
      <c r="C535" s="198">
        <v>44642.583333333328</v>
      </c>
      <c r="D535" s="256">
        <v>483.7</v>
      </c>
      <c r="E535" s="256">
        <v>0</v>
      </c>
      <c r="F535" s="256">
        <v>14.9</v>
      </c>
      <c r="G535" s="256">
        <v>53.9</v>
      </c>
      <c r="H535" s="256">
        <v>2.6</v>
      </c>
      <c r="I535" s="256">
        <v>104.3</v>
      </c>
    </row>
    <row r="536" spans="1:9" ht="12" customHeight="1" x14ac:dyDescent="0.25">
      <c r="A536" s="302"/>
      <c r="C536" s="198">
        <v>44642.625</v>
      </c>
      <c r="D536" s="256">
        <v>483.2</v>
      </c>
      <c r="E536" s="256">
        <v>0</v>
      </c>
      <c r="F536" s="256">
        <v>14.8</v>
      </c>
      <c r="G536" s="256">
        <v>55.9</v>
      </c>
      <c r="H536" s="256">
        <v>2.5</v>
      </c>
      <c r="I536" s="256">
        <v>138.30000000000001</v>
      </c>
    </row>
    <row r="537" spans="1:9" ht="12" customHeight="1" x14ac:dyDescent="0.25">
      <c r="A537" s="302"/>
      <c r="C537" s="198">
        <v>44642.666666666672</v>
      </c>
      <c r="D537" s="256">
        <v>482.9</v>
      </c>
      <c r="E537" s="256">
        <v>0</v>
      </c>
      <c r="F537" s="256">
        <v>15.2</v>
      </c>
      <c r="G537" s="256">
        <v>53.3</v>
      </c>
      <c r="H537" s="256">
        <v>1.6</v>
      </c>
      <c r="I537" s="256">
        <v>106.4</v>
      </c>
    </row>
    <row r="538" spans="1:9" ht="12" customHeight="1" x14ac:dyDescent="0.25">
      <c r="A538" s="302"/>
      <c r="C538" s="198">
        <v>44642.708333333328</v>
      </c>
      <c r="D538" s="256">
        <v>483</v>
      </c>
      <c r="E538" s="256">
        <v>0</v>
      </c>
      <c r="F538" s="256">
        <v>13.8</v>
      </c>
      <c r="G538" s="256">
        <v>57.8</v>
      </c>
      <c r="H538" s="256">
        <v>1.8</v>
      </c>
      <c r="I538" s="256">
        <v>75.400000000000006</v>
      </c>
    </row>
    <row r="539" spans="1:9" ht="12" customHeight="1" x14ac:dyDescent="0.25">
      <c r="A539" s="302"/>
      <c r="C539" s="198">
        <v>44642.75</v>
      </c>
      <c r="D539" s="256">
        <v>483.6</v>
      </c>
      <c r="E539" s="256">
        <v>0</v>
      </c>
      <c r="F539" s="256">
        <v>12.1</v>
      </c>
      <c r="G539" s="256">
        <v>66</v>
      </c>
      <c r="H539" s="256">
        <v>1.8</v>
      </c>
      <c r="I539" s="256">
        <v>29.4</v>
      </c>
    </row>
    <row r="540" spans="1:9" ht="12" customHeight="1" x14ac:dyDescent="0.25">
      <c r="A540" s="302"/>
      <c r="C540" s="198">
        <v>44642.791666666672</v>
      </c>
      <c r="D540" s="256">
        <v>484.1</v>
      </c>
      <c r="E540" s="256">
        <v>0</v>
      </c>
      <c r="F540" s="256">
        <v>11</v>
      </c>
      <c r="G540" s="256">
        <v>69.3</v>
      </c>
      <c r="H540" s="256">
        <v>2.1</v>
      </c>
      <c r="I540" s="256">
        <v>66.599999999999994</v>
      </c>
    </row>
    <row r="541" spans="1:9" ht="12" customHeight="1" x14ac:dyDescent="0.25">
      <c r="A541" s="302"/>
      <c r="C541" s="198">
        <v>44642.833333333328</v>
      </c>
      <c r="D541" s="256">
        <v>484.6</v>
      </c>
      <c r="E541" s="256">
        <v>0</v>
      </c>
      <c r="F541" s="256">
        <v>10.4</v>
      </c>
      <c r="G541" s="256">
        <v>71.3</v>
      </c>
      <c r="H541" s="256">
        <v>1.4</v>
      </c>
      <c r="I541" s="256">
        <v>77.099999999999994</v>
      </c>
    </row>
    <row r="542" spans="1:9" ht="12" customHeight="1" x14ac:dyDescent="0.25">
      <c r="A542" s="302"/>
      <c r="C542" s="198">
        <v>44642.875</v>
      </c>
      <c r="D542" s="256">
        <v>485.1</v>
      </c>
      <c r="E542" s="256">
        <v>0</v>
      </c>
      <c r="F542" s="256">
        <v>9.5</v>
      </c>
      <c r="G542" s="256">
        <v>76</v>
      </c>
      <c r="H542" s="256">
        <v>1.2</v>
      </c>
      <c r="I542" s="256">
        <v>185</v>
      </c>
    </row>
    <row r="543" spans="1:9" ht="12" customHeight="1" x14ac:dyDescent="0.25">
      <c r="A543" s="302"/>
      <c r="C543" s="198">
        <v>44642.916666666672</v>
      </c>
      <c r="D543" s="256">
        <v>485.4</v>
      </c>
      <c r="E543" s="256">
        <v>0</v>
      </c>
      <c r="F543" s="256">
        <v>8.5</v>
      </c>
      <c r="G543" s="256">
        <v>79.099999999999994</v>
      </c>
      <c r="H543" s="256">
        <v>1</v>
      </c>
      <c r="I543" s="256">
        <v>283.89999999999998</v>
      </c>
    </row>
    <row r="544" spans="1:9" ht="12" customHeight="1" x14ac:dyDescent="0.25">
      <c r="A544" s="302"/>
      <c r="C544" s="198">
        <v>44642.958333333328</v>
      </c>
      <c r="D544" s="256">
        <v>485.3</v>
      </c>
      <c r="E544" s="256">
        <v>0</v>
      </c>
      <c r="F544" s="256">
        <v>7.6</v>
      </c>
      <c r="G544" s="256">
        <v>80.599999999999994</v>
      </c>
      <c r="H544" s="256">
        <v>1</v>
      </c>
      <c r="I544" s="256">
        <v>275.8</v>
      </c>
    </row>
    <row r="545" spans="1:9" ht="12" customHeight="1" x14ac:dyDescent="0.25">
      <c r="A545" s="302">
        <v>23</v>
      </c>
      <c r="C545" s="198">
        <v>44643</v>
      </c>
      <c r="D545" s="256">
        <v>485.2</v>
      </c>
      <c r="E545" s="256">
        <v>0</v>
      </c>
      <c r="F545" s="256">
        <v>6.9</v>
      </c>
      <c r="G545" s="256">
        <v>82.4</v>
      </c>
      <c r="H545" s="256">
        <v>0.9</v>
      </c>
      <c r="I545" s="256">
        <v>271.89999999999998</v>
      </c>
    </row>
    <row r="546" spans="1:9" ht="12" customHeight="1" x14ac:dyDescent="0.25">
      <c r="A546" s="302"/>
      <c r="C546" s="198">
        <v>44643.041666666672</v>
      </c>
      <c r="D546" s="256">
        <v>485</v>
      </c>
      <c r="E546" s="256">
        <v>0</v>
      </c>
      <c r="F546" s="256">
        <v>6.5</v>
      </c>
      <c r="G546" s="256">
        <v>83.7</v>
      </c>
      <c r="H546" s="256">
        <v>0.8</v>
      </c>
      <c r="I546" s="256">
        <v>274.5</v>
      </c>
    </row>
    <row r="547" spans="1:9" ht="12" customHeight="1" x14ac:dyDescent="0.25">
      <c r="A547" s="302"/>
      <c r="C547" s="198">
        <v>44643.083333333328</v>
      </c>
      <c r="D547" s="256">
        <v>484.7</v>
      </c>
      <c r="E547" s="256">
        <v>0</v>
      </c>
      <c r="F547" s="256">
        <v>6.1</v>
      </c>
      <c r="G547" s="256">
        <v>83.3</v>
      </c>
      <c r="H547" s="256">
        <v>1.2</v>
      </c>
      <c r="I547" s="256">
        <v>268.10000000000002</v>
      </c>
    </row>
    <row r="548" spans="1:9" ht="12" customHeight="1" x14ac:dyDescent="0.25">
      <c r="A548" s="302"/>
      <c r="C548" s="198">
        <v>44643.125</v>
      </c>
      <c r="D548" s="256">
        <v>484.5</v>
      </c>
      <c r="E548" s="256">
        <v>0</v>
      </c>
      <c r="F548" s="256">
        <v>5.4</v>
      </c>
      <c r="G548" s="256">
        <v>85.3</v>
      </c>
      <c r="H548" s="256">
        <v>1</v>
      </c>
      <c r="I548" s="256">
        <v>262</v>
      </c>
    </row>
    <row r="549" spans="1:9" ht="12" customHeight="1" x14ac:dyDescent="0.25">
      <c r="A549" s="302"/>
      <c r="C549" s="198">
        <v>44643.166666666672</v>
      </c>
      <c r="D549" s="256">
        <v>484.5</v>
      </c>
      <c r="E549" s="256">
        <v>0</v>
      </c>
      <c r="F549" s="256">
        <v>5</v>
      </c>
      <c r="G549" s="256">
        <v>85.8</v>
      </c>
      <c r="H549" s="256">
        <v>0.7</v>
      </c>
      <c r="I549" s="256">
        <v>262.8</v>
      </c>
    </row>
    <row r="550" spans="1:9" ht="12" customHeight="1" x14ac:dyDescent="0.25">
      <c r="A550" s="302"/>
      <c r="C550" s="198">
        <v>44643.208333333328</v>
      </c>
      <c r="D550" s="256">
        <v>484.9</v>
      </c>
      <c r="E550" s="256">
        <v>0</v>
      </c>
      <c r="F550" s="256">
        <v>5</v>
      </c>
      <c r="G550" s="256">
        <v>85.3</v>
      </c>
      <c r="H550" s="256">
        <v>0.4</v>
      </c>
      <c r="I550" s="256">
        <v>293.60000000000002</v>
      </c>
    </row>
    <row r="551" spans="1:9" ht="12" customHeight="1" x14ac:dyDescent="0.25">
      <c r="A551" s="302"/>
      <c r="C551" s="198">
        <v>44643.25</v>
      </c>
      <c r="D551" s="256">
        <v>485.4</v>
      </c>
      <c r="E551" s="256">
        <v>0</v>
      </c>
      <c r="F551" s="256">
        <v>5.3</v>
      </c>
      <c r="G551" s="256">
        <v>83.8</v>
      </c>
      <c r="H551" s="256">
        <v>0.6</v>
      </c>
      <c r="I551" s="256">
        <v>270.2</v>
      </c>
    </row>
    <row r="552" spans="1:9" ht="12" customHeight="1" x14ac:dyDescent="0.25">
      <c r="A552" s="302"/>
      <c r="C552" s="198">
        <v>44643.291666666672</v>
      </c>
      <c r="D552" s="256">
        <v>485.7</v>
      </c>
      <c r="E552" s="256">
        <v>0</v>
      </c>
      <c r="F552" s="256">
        <v>6.3</v>
      </c>
      <c r="G552" s="256">
        <v>80.2</v>
      </c>
      <c r="H552" s="256">
        <v>0.6</v>
      </c>
      <c r="I552" s="256">
        <v>273.10000000000002</v>
      </c>
    </row>
    <row r="553" spans="1:9" ht="12" customHeight="1" x14ac:dyDescent="0.25">
      <c r="A553" s="302"/>
      <c r="C553" s="198">
        <v>44643.333333333328</v>
      </c>
      <c r="D553" s="256">
        <v>486</v>
      </c>
      <c r="E553" s="256">
        <v>0</v>
      </c>
      <c r="F553" s="256">
        <v>8.4</v>
      </c>
      <c r="G553" s="256">
        <v>72.900000000000006</v>
      </c>
      <c r="H553" s="256">
        <v>0.5</v>
      </c>
      <c r="I553" s="256">
        <v>125.4</v>
      </c>
    </row>
    <row r="554" spans="1:9" ht="12" customHeight="1" x14ac:dyDescent="0.25">
      <c r="A554" s="302"/>
      <c r="C554" s="198">
        <v>44643.375</v>
      </c>
      <c r="D554" s="256">
        <v>486.1</v>
      </c>
      <c r="E554" s="256">
        <v>0</v>
      </c>
      <c r="F554" s="256">
        <v>10.1</v>
      </c>
      <c r="G554" s="256">
        <v>67.599999999999994</v>
      </c>
      <c r="H554" s="256">
        <v>0.8</v>
      </c>
      <c r="I554" s="256">
        <v>136.4</v>
      </c>
    </row>
    <row r="555" spans="1:9" ht="12" customHeight="1" x14ac:dyDescent="0.25">
      <c r="A555" s="302"/>
      <c r="C555" s="198">
        <v>44643.416666666672</v>
      </c>
      <c r="D555" s="256">
        <v>485.9</v>
      </c>
      <c r="E555" s="256">
        <v>0</v>
      </c>
      <c r="F555" s="256">
        <v>12.2</v>
      </c>
      <c r="G555" s="256">
        <v>63</v>
      </c>
      <c r="H555" s="256">
        <v>1.4</v>
      </c>
      <c r="I555" s="256">
        <v>143.69999999999999</v>
      </c>
    </row>
    <row r="556" spans="1:9" ht="12" customHeight="1" x14ac:dyDescent="0.25">
      <c r="A556" s="302"/>
      <c r="C556" s="198">
        <v>44643.458333333328</v>
      </c>
      <c r="D556" s="256">
        <v>485.6</v>
      </c>
      <c r="E556" s="256">
        <v>0</v>
      </c>
      <c r="F556" s="256">
        <v>13.7</v>
      </c>
      <c r="G556" s="256">
        <v>59</v>
      </c>
      <c r="H556" s="256">
        <v>1.7</v>
      </c>
      <c r="I556" s="256">
        <v>128.1</v>
      </c>
    </row>
    <row r="557" spans="1:9" ht="12" customHeight="1" x14ac:dyDescent="0.25">
      <c r="A557" s="302"/>
      <c r="C557" s="198">
        <v>44643.5</v>
      </c>
      <c r="D557" s="256">
        <v>485</v>
      </c>
      <c r="E557" s="256">
        <v>0</v>
      </c>
      <c r="F557" s="256">
        <v>16</v>
      </c>
      <c r="G557" s="256">
        <v>50.2</v>
      </c>
      <c r="H557" s="256">
        <v>1.9</v>
      </c>
      <c r="I557" s="256">
        <v>24.8</v>
      </c>
    </row>
    <row r="558" spans="1:9" ht="12" customHeight="1" x14ac:dyDescent="0.25">
      <c r="A558" s="302"/>
      <c r="C558" s="198">
        <v>44643.541666666672</v>
      </c>
      <c r="D558" s="256">
        <v>484.2</v>
      </c>
      <c r="E558" s="256">
        <v>0</v>
      </c>
      <c r="F558" s="256">
        <v>16.7</v>
      </c>
      <c r="G558" s="256">
        <v>48</v>
      </c>
      <c r="H558" s="256">
        <v>2.4</v>
      </c>
      <c r="I558" s="256">
        <v>44.6</v>
      </c>
    </row>
    <row r="559" spans="1:9" ht="12" customHeight="1" x14ac:dyDescent="0.25">
      <c r="A559" s="302"/>
      <c r="C559" s="198">
        <v>44643.583333333328</v>
      </c>
      <c r="D559" s="256">
        <v>483.6</v>
      </c>
      <c r="E559" s="256">
        <v>0</v>
      </c>
      <c r="F559" s="256">
        <v>16.100000000000001</v>
      </c>
      <c r="G559" s="256">
        <v>48.5</v>
      </c>
      <c r="H559" s="256">
        <v>2.4</v>
      </c>
      <c r="I559" s="256">
        <v>33.799999999999997</v>
      </c>
    </row>
    <row r="560" spans="1:9" ht="12" customHeight="1" x14ac:dyDescent="0.25">
      <c r="A560" s="302"/>
      <c r="C560" s="198">
        <v>44643.625</v>
      </c>
      <c r="D560" s="256">
        <v>483</v>
      </c>
      <c r="E560" s="256">
        <v>0</v>
      </c>
      <c r="F560" s="256">
        <v>16.899999999999999</v>
      </c>
      <c r="G560" s="256">
        <v>48.4</v>
      </c>
      <c r="H560" s="256">
        <v>2.2999999999999998</v>
      </c>
      <c r="I560" s="256">
        <v>71.599999999999994</v>
      </c>
    </row>
    <row r="561" spans="1:9" ht="12" customHeight="1" x14ac:dyDescent="0.25">
      <c r="A561" s="302"/>
      <c r="C561" s="198">
        <v>44643.666666666672</v>
      </c>
      <c r="D561" s="256">
        <v>482.9</v>
      </c>
      <c r="E561" s="256">
        <v>0</v>
      </c>
      <c r="F561" s="256">
        <v>15.4</v>
      </c>
      <c r="G561" s="256">
        <v>53</v>
      </c>
      <c r="H561" s="256">
        <v>2.2000000000000002</v>
      </c>
      <c r="I561" s="256">
        <v>42.7</v>
      </c>
    </row>
    <row r="562" spans="1:9" ht="12" customHeight="1" x14ac:dyDescent="0.25">
      <c r="A562" s="302"/>
      <c r="C562" s="198">
        <v>44643.708333333328</v>
      </c>
      <c r="D562" s="256">
        <v>483.3</v>
      </c>
      <c r="E562" s="256">
        <v>0</v>
      </c>
      <c r="F562" s="256">
        <v>13.8</v>
      </c>
      <c r="G562" s="256">
        <v>57.5</v>
      </c>
      <c r="H562" s="256">
        <v>1.9</v>
      </c>
      <c r="I562" s="256">
        <v>35.6</v>
      </c>
    </row>
    <row r="563" spans="1:9" ht="12" customHeight="1" x14ac:dyDescent="0.25">
      <c r="A563" s="302"/>
      <c r="C563" s="198">
        <v>44643.75</v>
      </c>
      <c r="D563" s="256">
        <v>483.7</v>
      </c>
      <c r="E563" s="256">
        <v>0</v>
      </c>
      <c r="F563" s="256">
        <v>12.7</v>
      </c>
      <c r="G563" s="256">
        <v>61.4</v>
      </c>
      <c r="H563" s="256">
        <v>2</v>
      </c>
      <c r="I563" s="256">
        <v>30.8</v>
      </c>
    </row>
    <row r="564" spans="1:9" ht="12" customHeight="1" x14ac:dyDescent="0.25">
      <c r="A564" s="302"/>
      <c r="C564" s="198">
        <v>44643.791666666672</v>
      </c>
      <c r="D564" s="256">
        <v>484.2</v>
      </c>
      <c r="E564" s="256">
        <v>0</v>
      </c>
      <c r="F564" s="256">
        <v>12</v>
      </c>
      <c r="G564" s="256">
        <v>64.2</v>
      </c>
      <c r="H564" s="256">
        <v>1.6</v>
      </c>
      <c r="I564" s="256">
        <v>354.2</v>
      </c>
    </row>
    <row r="565" spans="1:9" ht="12" customHeight="1" x14ac:dyDescent="0.25">
      <c r="A565" s="302"/>
      <c r="C565" s="198">
        <v>44643.833333333328</v>
      </c>
      <c r="D565" s="256">
        <v>484.6</v>
      </c>
      <c r="E565" s="256">
        <v>0.3</v>
      </c>
      <c r="F565" s="256">
        <v>11.5</v>
      </c>
      <c r="G565" s="256">
        <v>68.099999999999994</v>
      </c>
      <c r="H565" s="256">
        <v>0.9</v>
      </c>
      <c r="I565" s="256">
        <v>258.7</v>
      </c>
    </row>
    <row r="566" spans="1:9" ht="12" customHeight="1" x14ac:dyDescent="0.25">
      <c r="A566" s="302"/>
      <c r="C566" s="198">
        <v>44643.875</v>
      </c>
      <c r="D566" s="256">
        <v>485</v>
      </c>
      <c r="E566" s="256">
        <v>0</v>
      </c>
      <c r="F566" s="256">
        <v>10.199999999999999</v>
      </c>
      <c r="G566" s="256">
        <v>74.900000000000006</v>
      </c>
      <c r="H566" s="256">
        <v>0.5</v>
      </c>
      <c r="I566" s="256">
        <v>324.8</v>
      </c>
    </row>
    <row r="567" spans="1:9" ht="12" customHeight="1" x14ac:dyDescent="0.25">
      <c r="A567" s="302"/>
      <c r="C567" s="198">
        <v>44643.916666666672</v>
      </c>
      <c r="D567" s="256">
        <v>485.2</v>
      </c>
      <c r="E567" s="256">
        <v>0</v>
      </c>
      <c r="F567" s="256">
        <v>9.6999999999999993</v>
      </c>
      <c r="G567" s="256">
        <v>76.2</v>
      </c>
      <c r="H567" s="256">
        <v>0.8</v>
      </c>
      <c r="I567" s="256">
        <v>318.8</v>
      </c>
    </row>
    <row r="568" spans="1:9" ht="12" customHeight="1" x14ac:dyDescent="0.25">
      <c r="A568" s="302"/>
      <c r="C568" s="198">
        <v>44643.958333333328</v>
      </c>
      <c r="D568" s="256">
        <v>485.2</v>
      </c>
      <c r="E568" s="256">
        <v>0</v>
      </c>
      <c r="F568" s="256">
        <v>9</v>
      </c>
      <c r="G568" s="256">
        <v>79.3</v>
      </c>
      <c r="H568" s="256">
        <v>1.2</v>
      </c>
      <c r="I568" s="256">
        <v>270.7</v>
      </c>
    </row>
    <row r="569" spans="1:9" ht="12" customHeight="1" x14ac:dyDescent="0.25">
      <c r="A569" s="302">
        <v>24</v>
      </c>
      <c r="C569" s="198">
        <v>44644</v>
      </c>
      <c r="D569" s="256">
        <v>484.9</v>
      </c>
      <c r="E569" s="256">
        <v>0</v>
      </c>
      <c r="F569" s="256">
        <v>8.3000000000000007</v>
      </c>
      <c r="G569" s="256">
        <v>79.5</v>
      </c>
      <c r="H569" s="256">
        <v>0.8</v>
      </c>
      <c r="I569" s="256">
        <v>271.60000000000002</v>
      </c>
    </row>
    <row r="570" spans="1:9" ht="12" customHeight="1" x14ac:dyDescent="0.25">
      <c r="A570" s="302"/>
      <c r="C570" s="198">
        <v>44644.041666666672</v>
      </c>
      <c r="D570" s="256">
        <v>484.7</v>
      </c>
      <c r="E570" s="256">
        <v>0</v>
      </c>
      <c r="F570" s="256">
        <v>7.8</v>
      </c>
      <c r="G570" s="256">
        <v>80.2</v>
      </c>
      <c r="H570" s="256">
        <v>0.9</v>
      </c>
      <c r="I570" s="256">
        <v>285.7</v>
      </c>
    </row>
    <row r="571" spans="1:9" ht="12" customHeight="1" x14ac:dyDescent="0.25">
      <c r="A571" s="302"/>
      <c r="C571" s="198">
        <v>44644.083333333328</v>
      </c>
      <c r="D571" s="256">
        <v>484.4</v>
      </c>
      <c r="E571" s="256">
        <v>0</v>
      </c>
      <c r="F571" s="256">
        <v>7.4</v>
      </c>
      <c r="G571" s="256">
        <v>80.7</v>
      </c>
      <c r="H571" s="256">
        <v>0.8</v>
      </c>
      <c r="I571" s="256">
        <v>272.3</v>
      </c>
    </row>
    <row r="572" spans="1:9" ht="12" customHeight="1" x14ac:dyDescent="0.25">
      <c r="A572" s="302"/>
      <c r="C572" s="198">
        <v>44644.125</v>
      </c>
      <c r="D572" s="256">
        <v>484.3</v>
      </c>
      <c r="E572" s="256">
        <v>0</v>
      </c>
      <c r="F572" s="256">
        <v>7.2</v>
      </c>
      <c r="G572" s="256">
        <v>78.5</v>
      </c>
      <c r="H572" s="256">
        <v>1</v>
      </c>
      <c r="I572" s="256">
        <v>303.7</v>
      </c>
    </row>
    <row r="573" spans="1:9" ht="12" customHeight="1" x14ac:dyDescent="0.25">
      <c r="A573" s="302"/>
      <c r="C573" s="198">
        <v>44644.166666666672</v>
      </c>
      <c r="D573" s="256">
        <v>484.4</v>
      </c>
      <c r="E573" s="256">
        <v>0</v>
      </c>
      <c r="F573" s="256">
        <v>6.8</v>
      </c>
      <c r="G573" s="256">
        <v>82.7</v>
      </c>
      <c r="H573" s="256">
        <v>1.2</v>
      </c>
      <c r="I573" s="256">
        <v>265.8</v>
      </c>
    </row>
    <row r="574" spans="1:9" ht="12" customHeight="1" x14ac:dyDescent="0.25">
      <c r="A574" s="302"/>
      <c r="C574" s="198">
        <v>44644.208333333328</v>
      </c>
      <c r="D574" s="256">
        <v>484.6</v>
      </c>
      <c r="E574" s="256">
        <v>0</v>
      </c>
      <c r="F574" s="256">
        <v>6.4</v>
      </c>
      <c r="G574" s="256">
        <v>84.8</v>
      </c>
      <c r="H574" s="256">
        <v>0.7</v>
      </c>
      <c r="I574" s="256">
        <v>299.5</v>
      </c>
    </row>
    <row r="575" spans="1:9" ht="12" customHeight="1" x14ac:dyDescent="0.25">
      <c r="A575" s="302"/>
      <c r="C575" s="198">
        <v>44644.25</v>
      </c>
      <c r="D575" s="256">
        <v>484.9</v>
      </c>
      <c r="E575" s="256">
        <v>0</v>
      </c>
      <c r="F575" s="256">
        <v>6.3</v>
      </c>
      <c r="G575" s="256">
        <v>81.7</v>
      </c>
      <c r="H575" s="256">
        <v>1.4</v>
      </c>
      <c r="I575" s="256">
        <v>307.3</v>
      </c>
    </row>
    <row r="576" spans="1:9" ht="12" customHeight="1" x14ac:dyDescent="0.25">
      <c r="A576" s="302"/>
      <c r="C576" s="198">
        <v>44644.291666666672</v>
      </c>
      <c r="D576" s="256">
        <v>485.5</v>
      </c>
      <c r="E576" s="256">
        <v>0</v>
      </c>
      <c r="F576" s="256">
        <v>6.9</v>
      </c>
      <c r="G576" s="256">
        <v>82.7</v>
      </c>
      <c r="H576" s="256">
        <v>0.9</v>
      </c>
      <c r="I576" s="256">
        <v>259</v>
      </c>
    </row>
    <row r="577" spans="1:9" ht="12" customHeight="1" x14ac:dyDescent="0.25">
      <c r="A577" s="302"/>
      <c r="C577" s="198">
        <v>44644.333333333328</v>
      </c>
      <c r="D577" s="256">
        <v>485.6</v>
      </c>
      <c r="E577" s="256">
        <v>0</v>
      </c>
      <c r="F577" s="256">
        <v>9</v>
      </c>
      <c r="G577" s="256">
        <v>73.7</v>
      </c>
      <c r="H577" s="256">
        <v>0.5</v>
      </c>
      <c r="I577" s="256">
        <v>192.6</v>
      </c>
    </row>
    <row r="578" spans="1:9" ht="12" customHeight="1" x14ac:dyDescent="0.25">
      <c r="A578" s="302"/>
      <c r="C578" s="198">
        <v>44644.375</v>
      </c>
      <c r="D578" s="256">
        <v>485.6</v>
      </c>
      <c r="E578" s="256">
        <v>0</v>
      </c>
      <c r="F578" s="256">
        <v>10</v>
      </c>
      <c r="G578" s="256">
        <v>68</v>
      </c>
      <c r="H578" s="256">
        <v>0.4</v>
      </c>
      <c r="I578" s="256">
        <v>53.4</v>
      </c>
    </row>
    <row r="579" spans="1:9" ht="12" customHeight="1" x14ac:dyDescent="0.25">
      <c r="A579" s="302"/>
      <c r="C579" s="198">
        <v>44644.416666666672</v>
      </c>
      <c r="D579" s="258">
        <v>485.2</v>
      </c>
      <c r="E579" s="256">
        <v>0</v>
      </c>
      <c r="F579" s="256">
        <v>13.2</v>
      </c>
      <c r="G579" s="256">
        <v>60.1</v>
      </c>
      <c r="H579" s="256">
        <v>0.6</v>
      </c>
      <c r="I579" s="256">
        <v>222.8</v>
      </c>
    </row>
    <row r="580" spans="1:9" ht="12" customHeight="1" x14ac:dyDescent="0.25">
      <c r="A580" s="302"/>
      <c r="C580" s="198">
        <v>44644.458333333328</v>
      </c>
      <c r="D580" s="256">
        <v>484.7</v>
      </c>
      <c r="E580" s="256">
        <v>0</v>
      </c>
      <c r="F580" s="256">
        <v>15.8</v>
      </c>
      <c r="G580" s="256">
        <v>53.6</v>
      </c>
      <c r="H580" s="256">
        <v>1.4</v>
      </c>
      <c r="I580" s="256">
        <v>179.5</v>
      </c>
    </row>
    <row r="581" spans="1:9" ht="12" customHeight="1" x14ac:dyDescent="0.25">
      <c r="A581" s="302"/>
      <c r="C581" s="198">
        <v>44644.5</v>
      </c>
      <c r="D581" s="256">
        <v>484.1</v>
      </c>
      <c r="E581" s="256">
        <v>0</v>
      </c>
      <c r="F581" s="256">
        <v>16</v>
      </c>
      <c r="G581" s="256">
        <v>51.4</v>
      </c>
      <c r="H581" s="256">
        <v>1.2</v>
      </c>
      <c r="I581" s="256">
        <v>159</v>
      </c>
    </row>
    <row r="582" spans="1:9" ht="12" customHeight="1" x14ac:dyDescent="0.25">
      <c r="A582" s="302"/>
      <c r="C582" s="198">
        <v>44644.541666666672</v>
      </c>
      <c r="D582" s="256">
        <v>483.4</v>
      </c>
      <c r="E582" s="256">
        <v>0</v>
      </c>
      <c r="F582" s="256">
        <v>16.3</v>
      </c>
      <c r="G582" s="256">
        <v>48.8</v>
      </c>
      <c r="H582" s="256">
        <v>2.1</v>
      </c>
      <c r="I582" s="256">
        <v>94.1</v>
      </c>
    </row>
    <row r="583" spans="1:9" ht="12" customHeight="1" x14ac:dyDescent="0.25">
      <c r="A583" s="302"/>
      <c r="C583" s="198">
        <v>44644.583333333328</v>
      </c>
      <c r="D583" s="256">
        <v>483.2</v>
      </c>
      <c r="E583" s="256">
        <v>0</v>
      </c>
      <c r="F583" s="256">
        <v>13.4</v>
      </c>
      <c r="G583" s="256">
        <v>54.7</v>
      </c>
      <c r="H583" s="256">
        <v>2.6</v>
      </c>
      <c r="I583" s="256">
        <v>94.9</v>
      </c>
    </row>
    <row r="584" spans="1:9" ht="12" customHeight="1" x14ac:dyDescent="0.25">
      <c r="A584" s="302"/>
      <c r="C584" s="198">
        <v>44644.625</v>
      </c>
      <c r="D584" s="256">
        <v>483</v>
      </c>
      <c r="E584" s="256">
        <v>0</v>
      </c>
      <c r="F584" s="256">
        <v>13.2</v>
      </c>
      <c r="G584" s="256">
        <v>58.8</v>
      </c>
      <c r="H584" s="256">
        <v>1.1000000000000001</v>
      </c>
      <c r="I584" s="256">
        <v>225.3</v>
      </c>
    </row>
    <row r="585" spans="1:9" ht="12" customHeight="1" x14ac:dyDescent="0.25">
      <c r="A585" s="302"/>
      <c r="C585" s="198">
        <v>44644.666666666672</v>
      </c>
      <c r="D585" s="256">
        <v>483.1</v>
      </c>
      <c r="E585" s="256">
        <v>0</v>
      </c>
      <c r="F585" s="256">
        <v>12.8</v>
      </c>
      <c r="G585" s="256">
        <v>61.6</v>
      </c>
      <c r="H585" s="256">
        <v>2.5</v>
      </c>
      <c r="I585" s="256">
        <v>269.8</v>
      </c>
    </row>
    <row r="586" spans="1:9" ht="12" customHeight="1" x14ac:dyDescent="0.25">
      <c r="A586" s="302"/>
      <c r="C586" s="198">
        <v>44644.708333333328</v>
      </c>
      <c r="D586" s="256">
        <v>483.6</v>
      </c>
      <c r="E586" s="256">
        <v>0</v>
      </c>
      <c r="F586" s="256">
        <v>11.4</v>
      </c>
      <c r="G586" s="256">
        <v>66.400000000000006</v>
      </c>
      <c r="H586" s="256">
        <v>2.5</v>
      </c>
      <c r="I586" s="256">
        <v>48.3</v>
      </c>
    </row>
    <row r="587" spans="1:9" ht="12" customHeight="1" x14ac:dyDescent="0.25">
      <c r="A587" s="302"/>
      <c r="C587" s="198">
        <v>44644.75</v>
      </c>
      <c r="D587" s="256">
        <v>484.1</v>
      </c>
      <c r="E587" s="256">
        <v>4.3</v>
      </c>
      <c r="F587" s="256">
        <v>10.1</v>
      </c>
      <c r="G587" s="256">
        <v>74.8</v>
      </c>
      <c r="H587" s="256">
        <v>1.3</v>
      </c>
      <c r="I587" s="256">
        <v>97.8</v>
      </c>
    </row>
    <row r="588" spans="1:9" ht="12" customHeight="1" x14ac:dyDescent="0.25">
      <c r="A588" s="302"/>
      <c r="C588" s="198">
        <v>44644.791666666672</v>
      </c>
      <c r="D588" s="256">
        <v>484.9</v>
      </c>
      <c r="E588" s="256">
        <v>6.4</v>
      </c>
      <c r="F588" s="256">
        <v>8.1999999999999993</v>
      </c>
      <c r="G588" s="256">
        <v>85.5</v>
      </c>
      <c r="H588" s="256">
        <v>0.7</v>
      </c>
      <c r="I588" s="256">
        <v>165</v>
      </c>
    </row>
    <row r="589" spans="1:9" ht="12" customHeight="1" x14ac:dyDescent="0.25">
      <c r="A589" s="302"/>
      <c r="C589" s="198">
        <v>44644.833333333328</v>
      </c>
      <c r="D589" s="256">
        <v>485.1</v>
      </c>
      <c r="E589" s="256">
        <v>0.6</v>
      </c>
      <c r="F589" s="256">
        <v>7.8</v>
      </c>
      <c r="G589" s="256">
        <v>87.4</v>
      </c>
      <c r="H589" s="256">
        <v>0.4</v>
      </c>
      <c r="I589" s="256">
        <v>189</v>
      </c>
    </row>
    <row r="590" spans="1:9" ht="12" customHeight="1" x14ac:dyDescent="0.25">
      <c r="A590" s="302"/>
      <c r="C590" s="198">
        <v>44644.875</v>
      </c>
      <c r="D590" s="256">
        <v>485.4</v>
      </c>
      <c r="E590" s="256">
        <v>0</v>
      </c>
      <c r="F590" s="256">
        <v>7.8</v>
      </c>
      <c r="G590" s="256">
        <v>85.9</v>
      </c>
      <c r="H590" s="256">
        <v>0.4</v>
      </c>
      <c r="I590" s="256">
        <v>130.1</v>
      </c>
    </row>
    <row r="591" spans="1:9" ht="12" customHeight="1" x14ac:dyDescent="0.25">
      <c r="A591" s="302"/>
      <c r="C591" s="198">
        <v>44644.916666666672</v>
      </c>
      <c r="D591" s="256">
        <v>485.4</v>
      </c>
      <c r="E591" s="256">
        <v>0</v>
      </c>
      <c r="F591" s="256">
        <v>7.8</v>
      </c>
      <c r="G591" s="256">
        <v>85.8</v>
      </c>
      <c r="H591" s="256">
        <v>0.5</v>
      </c>
      <c r="I591" s="256">
        <v>106.1</v>
      </c>
    </row>
    <row r="592" spans="1:9" ht="12" customHeight="1" x14ac:dyDescent="0.25">
      <c r="A592" s="302"/>
      <c r="C592" s="198">
        <v>44644.958333333328</v>
      </c>
      <c r="D592" s="256">
        <v>485.2</v>
      </c>
      <c r="E592" s="256">
        <v>0</v>
      </c>
      <c r="F592" s="256">
        <v>7.6</v>
      </c>
      <c r="G592" s="256">
        <v>86.7</v>
      </c>
      <c r="H592" s="256">
        <v>0.5</v>
      </c>
      <c r="I592" s="256">
        <v>117.1</v>
      </c>
    </row>
    <row r="593" spans="1:9" ht="12" customHeight="1" x14ac:dyDescent="0.25">
      <c r="A593" s="302">
        <v>25</v>
      </c>
      <c r="C593" s="198">
        <v>44645</v>
      </c>
      <c r="D593" s="256">
        <v>485.1</v>
      </c>
      <c r="E593" s="256">
        <v>0</v>
      </c>
      <c r="F593" s="256">
        <v>7.4</v>
      </c>
      <c r="G593" s="256">
        <v>88.3</v>
      </c>
      <c r="H593" s="256">
        <v>0.6</v>
      </c>
      <c r="I593" s="256">
        <v>132.30000000000001</v>
      </c>
    </row>
    <row r="594" spans="1:9" ht="12" customHeight="1" x14ac:dyDescent="0.25">
      <c r="A594" s="302"/>
      <c r="C594" s="198">
        <v>44645.041666666672</v>
      </c>
      <c r="D594" s="256">
        <v>484.7</v>
      </c>
      <c r="E594" s="256">
        <v>0</v>
      </c>
      <c r="F594" s="256">
        <v>6.8</v>
      </c>
      <c r="G594" s="256">
        <v>89.2</v>
      </c>
      <c r="H594" s="256">
        <v>0.7</v>
      </c>
      <c r="I594" s="256">
        <v>259.39999999999998</v>
      </c>
    </row>
    <row r="595" spans="1:9" ht="12" customHeight="1" x14ac:dyDescent="0.25">
      <c r="A595" s="302"/>
      <c r="C595" s="198">
        <v>44645.083333333328</v>
      </c>
      <c r="D595" s="256">
        <v>484.5</v>
      </c>
      <c r="E595" s="256">
        <v>0</v>
      </c>
      <c r="F595" s="256">
        <v>6.7</v>
      </c>
      <c r="G595" s="256">
        <v>88.1</v>
      </c>
      <c r="H595" s="256">
        <v>0.8</v>
      </c>
      <c r="I595" s="256">
        <v>267.8</v>
      </c>
    </row>
    <row r="596" spans="1:9" ht="12" customHeight="1" x14ac:dyDescent="0.25">
      <c r="A596" s="302"/>
      <c r="C596" s="198">
        <v>44645.125</v>
      </c>
      <c r="D596" s="256">
        <v>484.2</v>
      </c>
      <c r="E596" s="256">
        <v>0</v>
      </c>
      <c r="F596" s="256">
        <v>6.5</v>
      </c>
      <c r="G596" s="256">
        <v>86.2</v>
      </c>
      <c r="H596" s="256">
        <v>0.8</v>
      </c>
      <c r="I596" s="256">
        <v>288.39999999999998</v>
      </c>
    </row>
    <row r="597" spans="1:9" ht="12" customHeight="1" x14ac:dyDescent="0.25">
      <c r="A597" s="302"/>
      <c r="C597" s="198">
        <v>44645.166666666672</v>
      </c>
      <c r="D597" s="256">
        <v>484.3</v>
      </c>
      <c r="E597" s="256">
        <v>0</v>
      </c>
      <c r="F597" s="256">
        <v>6.6</v>
      </c>
      <c r="G597" s="256">
        <v>83.8</v>
      </c>
      <c r="H597" s="256">
        <v>0.7</v>
      </c>
      <c r="I597" s="256">
        <v>322.39999999999998</v>
      </c>
    </row>
    <row r="598" spans="1:9" ht="12" customHeight="1" x14ac:dyDescent="0.25">
      <c r="A598" s="302"/>
      <c r="C598" s="198">
        <v>44645.208333333328</v>
      </c>
      <c r="D598" s="256">
        <v>484.5</v>
      </c>
      <c r="E598" s="256">
        <v>0</v>
      </c>
      <c r="F598" s="256">
        <v>6.8</v>
      </c>
      <c r="G598" s="256">
        <v>83.6</v>
      </c>
      <c r="H598" s="256">
        <v>0.8</v>
      </c>
      <c r="I598" s="256">
        <v>263.2</v>
      </c>
    </row>
    <row r="599" spans="1:9" ht="12" customHeight="1" x14ac:dyDescent="0.25">
      <c r="A599" s="302"/>
      <c r="C599" s="198">
        <v>44645.25</v>
      </c>
      <c r="D599" s="256">
        <v>484.7</v>
      </c>
      <c r="E599" s="256">
        <v>0</v>
      </c>
      <c r="F599" s="256">
        <v>6.9</v>
      </c>
      <c r="G599" s="256">
        <v>83.5</v>
      </c>
      <c r="H599" s="256">
        <v>0.6</v>
      </c>
      <c r="I599" s="256">
        <v>341.5</v>
      </c>
    </row>
    <row r="600" spans="1:9" ht="12" customHeight="1" x14ac:dyDescent="0.25">
      <c r="A600" s="302"/>
      <c r="C600" s="198">
        <v>44645.291666666672</v>
      </c>
      <c r="D600" s="256">
        <v>485.2</v>
      </c>
      <c r="E600" s="256">
        <v>0</v>
      </c>
      <c r="F600" s="256">
        <v>7.3</v>
      </c>
      <c r="G600" s="256">
        <v>82.4</v>
      </c>
      <c r="H600" s="256">
        <v>1.4</v>
      </c>
      <c r="I600" s="256">
        <v>261.2</v>
      </c>
    </row>
    <row r="601" spans="1:9" ht="12" customHeight="1" x14ac:dyDescent="0.25">
      <c r="A601" s="302"/>
      <c r="C601" s="198">
        <v>44645.333333333328</v>
      </c>
      <c r="D601" s="256">
        <v>485.4</v>
      </c>
      <c r="E601" s="256">
        <v>0</v>
      </c>
      <c r="F601" s="256">
        <v>8.8000000000000007</v>
      </c>
      <c r="G601" s="256">
        <v>76.400000000000006</v>
      </c>
      <c r="H601" s="256">
        <v>0.7</v>
      </c>
      <c r="I601" s="256">
        <v>248.4</v>
      </c>
    </row>
    <row r="602" spans="1:9" ht="12" customHeight="1" x14ac:dyDescent="0.25">
      <c r="A602" s="302"/>
      <c r="C602" s="198">
        <v>44645.375</v>
      </c>
      <c r="D602" s="256">
        <v>485.5</v>
      </c>
      <c r="E602" s="256">
        <v>0</v>
      </c>
      <c r="F602" s="256">
        <v>10.199999999999999</v>
      </c>
      <c r="G602" s="256">
        <v>71.5</v>
      </c>
      <c r="H602" s="256">
        <v>0.7</v>
      </c>
      <c r="I602" s="256">
        <v>107.3</v>
      </c>
    </row>
    <row r="603" spans="1:9" ht="12" customHeight="1" x14ac:dyDescent="0.25">
      <c r="A603" s="302"/>
      <c r="C603" s="198">
        <v>44645.416666666672</v>
      </c>
      <c r="D603" s="256">
        <v>485.2</v>
      </c>
      <c r="E603" s="256">
        <v>0</v>
      </c>
      <c r="F603" s="256">
        <v>12.9</v>
      </c>
      <c r="G603" s="256">
        <v>63.2</v>
      </c>
      <c r="H603" s="256">
        <v>1</v>
      </c>
      <c r="I603" s="256">
        <v>183.8</v>
      </c>
    </row>
    <row r="604" spans="1:9" ht="12" customHeight="1" x14ac:dyDescent="0.25">
      <c r="A604" s="302"/>
      <c r="C604" s="198">
        <v>44645.458333333328</v>
      </c>
      <c r="D604" s="256">
        <v>484.9</v>
      </c>
      <c r="E604" s="256">
        <v>0</v>
      </c>
      <c r="F604" s="256">
        <v>13.7</v>
      </c>
      <c r="G604" s="256">
        <v>60.9</v>
      </c>
      <c r="H604" s="256">
        <v>1.3</v>
      </c>
      <c r="I604" s="256">
        <v>254</v>
      </c>
    </row>
    <row r="605" spans="1:9" ht="12" customHeight="1" x14ac:dyDescent="0.25">
      <c r="A605" s="302"/>
      <c r="C605" s="198">
        <v>44645.5</v>
      </c>
      <c r="D605" s="256">
        <v>484.4</v>
      </c>
      <c r="E605" s="256">
        <v>0</v>
      </c>
      <c r="F605" s="256">
        <v>14.2</v>
      </c>
      <c r="G605" s="256">
        <v>58.7</v>
      </c>
      <c r="H605" s="256">
        <v>2.2000000000000002</v>
      </c>
      <c r="I605" s="256">
        <v>266.7</v>
      </c>
    </row>
    <row r="606" spans="1:9" ht="12" customHeight="1" x14ac:dyDescent="0.25">
      <c r="A606" s="302"/>
      <c r="C606" s="198">
        <v>44645.541666666672</v>
      </c>
      <c r="D606" s="256">
        <v>483.9</v>
      </c>
      <c r="E606" s="256">
        <v>0</v>
      </c>
      <c r="F606" s="256">
        <v>14.3</v>
      </c>
      <c r="G606" s="256">
        <v>58.7</v>
      </c>
      <c r="H606" s="256">
        <v>1.9</v>
      </c>
      <c r="I606" s="256">
        <v>262.60000000000002</v>
      </c>
    </row>
    <row r="607" spans="1:9" ht="12" customHeight="1" x14ac:dyDescent="0.25">
      <c r="A607" s="302"/>
      <c r="C607" s="198">
        <v>44645.583333333328</v>
      </c>
      <c r="D607" s="256">
        <v>483.4</v>
      </c>
      <c r="E607" s="256">
        <v>0</v>
      </c>
      <c r="F607" s="256">
        <v>14</v>
      </c>
      <c r="G607" s="256">
        <v>63</v>
      </c>
      <c r="H607" s="256">
        <v>1.8</v>
      </c>
      <c r="I607" s="256">
        <v>190.7</v>
      </c>
    </row>
    <row r="608" spans="1:9" ht="12" customHeight="1" x14ac:dyDescent="0.25">
      <c r="A608" s="302"/>
      <c r="C608" s="198">
        <v>44645.625</v>
      </c>
      <c r="D608" s="256">
        <v>482.9</v>
      </c>
      <c r="E608" s="256">
        <v>0</v>
      </c>
      <c r="F608" s="256">
        <v>14.5</v>
      </c>
      <c r="G608" s="256">
        <v>61.4</v>
      </c>
      <c r="H608" s="256">
        <v>1.3</v>
      </c>
      <c r="I608" s="256">
        <v>177.7</v>
      </c>
    </row>
    <row r="609" spans="1:9" ht="12" customHeight="1" x14ac:dyDescent="0.25">
      <c r="A609" s="302"/>
      <c r="C609" s="198">
        <v>44645.666666666672</v>
      </c>
      <c r="D609" s="256">
        <v>482.6</v>
      </c>
      <c r="E609" s="256">
        <v>0</v>
      </c>
      <c r="F609" s="256">
        <v>14.4</v>
      </c>
      <c r="G609" s="256">
        <v>61.6</v>
      </c>
      <c r="H609" s="256">
        <v>0.9</v>
      </c>
      <c r="I609" s="256">
        <v>142</v>
      </c>
    </row>
    <row r="610" spans="1:9" ht="12" customHeight="1" x14ac:dyDescent="0.25">
      <c r="A610" s="302"/>
      <c r="C610" s="198">
        <v>44645.708333333328</v>
      </c>
      <c r="D610" s="256">
        <v>482.7</v>
      </c>
      <c r="E610" s="256">
        <v>0</v>
      </c>
      <c r="F610" s="256">
        <v>13.7</v>
      </c>
      <c r="G610" s="256">
        <v>65.2</v>
      </c>
      <c r="H610" s="256">
        <v>1.8</v>
      </c>
      <c r="I610" s="256">
        <v>40.6</v>
      </c>
    </row>
    <row r="611" spans="1:9" ht="12" customHeight="1" x14ac:dyDescent="0.25">
      <c r="A611" s="302"/>
      <c r="C611" s="198">
        <v>44645.75</v>
      </c>
      <c r="D611" s="256">
        <v>483.1</v>
      </c>
      <c r="E611" s="256">
        <v>0</v>
      </c>
      <c r="F611" s="256">
        <v>11.9</v>
      </c>
      <c r="G611" s="256">
        <v>72.7</v>
      </c>
      <c r="H611" s="256">
        <v>2.1</v>
      </c>
      <c r="I611" s="256">
        <v>57.7</v>
      </c>
    </row>
    <row r="612" spans="1:9" ht="12" customHeight="1" x14ac:dyDescent="0.25">
      <c r="A612" s="302"/>
      <c r="C612" s="198">
        <v>44645.791666666672</v>
      </c>
      <c r="D612" s="256">
        <v>483.7</v>
      </c>
      <c r="E612" s="256">
        <v>0</v>
      </c>
      <c r="F612" s="256">
        <v>11.1</v>
      </c>
      <c r="G612" s="256">
        <v>75</v>
      </c>
      <c r="H612" s="256">
        <v>3.2</v>
      </c>
      <c r="I612" s="256">
        <v>58.7</v>
      </c>
    </row>
    <row r="613" spans="1:9" ht="12" customHeight="1" x14ac:dyDescent="0.25">
      <c r="A613" s="302"/>
      <c r="C613" s="198">
        <v>44645.833333333328</v>
      </c>
      <c r="D613" s="256">
        <v>484.2</v>
      </c>
      <c r="E613" s="256">
        <v>0.5</v>
      </c>
      <c r="F613" s="256">
        <v>11.4</v>
      </c>
      <c r="G613" s="256">
        <v>74.3</v>
      </c>
      <c r="H613" s="256">
        <v>1.6</v>
      </c>
      <c r="I613" s="256">
        <v>46.8</v>
      </c>
    </row>
    <row r="614" spans="1:9" ht="12" customHeight="1" x14ac:dyDescent="0.25">
      <c r="A614" s="302"/>
      <c r="C614" s="198">
        <v>44645.875</v>
      </c>
      <c r="D614" s="256">
        <v>484.6</v>
      </c>
      <c r="E614" s="256">
        <v>2.8</v>
      </c>
      <c r="F614" s="256">
        <v>10.199999999999999</v>
      </c>
      <c r="G614" s="256">
        <v>80.599999999999994</v>
      </c>
      <c r="H614" s="256">
        <v>1.1000000000000001</v>
      </c>
      <c r="I614" s="256">
        <v>321.5</v>
      </c>
    </row>
    <row r="615" spans="1:9" ht="12" customHeight="1" x14ac:dyDescent="0.25">
      <c r="A615" s="302"/>
      <c r="C615" s="198">
        <v>44645.916666666672</v>
      </c>
      <c r="D615" s="256">
        <v>484.8</v>
      </c>
      <c r="E615" s="256">
        <v>0</v>
      </c>
      <c r="F615" s="256">
        <v>9.5</v>
      </c>
      <c r="G615" s="256">
        <v>83.8</v>
      </c>
      <c r="H615" s="256">
        <v>1.8</v>
      </c>
      <c r="I615" s="256">
        <v>264</v>
      </c>
    </row>
    <row r="616" spans="1:9" ht="12" customHeight="1" x14ac:dyDescent="0.25">
      <c r="A616" s="302"/>
      <c r="C616" s="198">
        <v>44645.958333333328</v>
      </c>
      <c r="D616" s="256">
        <v>484.7</v>
      </c>
      <c r="E616" s="256">
        <v>0</v>
      </c>
      <c r="F616" s="256">
        <v>9.1</v>
      </c>
      <c r="G616" s="256">
        <v>83.5</v>
      </c>
      <c r="H616" s="256">
        <v>1.3</v>
      </c>
      <c r="I616" s="256">
        <v>255.6</v>
      </c>
    </row>
    <row r="617" spans="1:9" ht="12" customHeight="1" x14ac:dyDescent="0.25">
      <c r="A617" s="302">
        <v>26</v>
      </c>
      <c r="C617" s="198">
        <v>44646</v>
      </c>
      <c r="D617" s="256">
        <v>484.5</v>
      </c>
      <c r="E617" s="256">
        <v>0</v>
      </c>
      <c r="F617" s="256">
        <v>9.1</v>
      </c>
      <c r="G617" s="256">
        <v>82.1</v>
      </c>
      <c r="H617" s="256">
        <v>0.8</v>
      </c>
      <c r="I617" s="256">
        <v>262.3</v>
      </c>
    </row>
    <row r="618" spans="1:9" ht="12" customHeight="1" x14ac:dyDescent="0.25">
      <c r="A618" s="302"/>
      <c r="C618" s="198">
        <v>44646.041666666672</v>
      </c>
      <c r="D618" s="256">
        <v>484.1</v>
      </c>
      <c r="E618" s="256">
        <v>2.5</v>
      </c>
      <c r="F618" s="256">
        <v>9.1</v>
      </c>
      <c r="G618" s="256">
        <v>82</v>
      </c>
      <c r="H618" s="256">
        <v>0.9</v>
      </c>
      <c r="I618" s="256">
        <v>252.2</v>
      </c>
    </row>
    <row r="619" spans="1:9" ht="12" customHeight="1" x14ac:dyDescent="0.25">
      <c r="A619" s="302"/>
      <c r="C619" s="198">
        <v>44646.083333333328</v>
      </c>
      <c r="D619" s="256">
        <v>484</v>
      </c>
      <c r="E619" s="256">
        <v>4</v>
      </c>
      <c r="F619" s="256">
        <v>8</v>
      </c>
      <c r="G619" s="256">
        <v>89.3</v>
      </c>
      <c r="H619" s="256">
        <v>1</v>
      </c>
      <c r="I619" s="256">
        <v>271.39999999999998</v>
      </c>
    </row>
    <row r="620" spans="1:9" ht="12" customHeight="1" x14ac:dyDescent="0.25">
      <c r="A620" s="302"/>
      <c r="C620" s="198">
        <v>44646.125</v>
      </c>
      <c r="D620" s="256">
        <v>483.7</v>
      </c>
      <c r="E620" s="256">
        <v>0.9</v>
      </c>
      <c r="F620" s="256">
        <v>7.7</v>
      </c>
      <c r="G620" s="256">
        <v>91</v>
      </c>
      <c r="H620" s="256">
        <v>0.6</v>
      </c>
      <c r="I620" s="256">
        <v>273</v>
      </c>
    </row>
    <row r="621" spans="1:9" ht="12" customHeight="1" x14ac:dyDescent="0.25">
      <c r="A621" s="302"/>
      <c r="C621" s="198">
        <v>44646.166666666672</v>
      </c>
      <c r="D621" s="256">
        <v>483.7</v>
      </c>
      <c r="E621" s="256">
        <v>1.5</v>
      </c>
      <c r="F621" s="256">
        <v>7.6</v>
      </c>
      <c r="G621" s="256">
        <v>91.4</v>
      </c>
      <c r="H621" s="256">
        <v>1.1000000000000001</v>
      </c>
      <c r="I621" s="256">
        <v>258.60000000000002</v>
      </c>
    </row>
    <row r="622" spans="1:9" ht="12" customHeight="1" x14ac:dyDescent="0.25">
      <c r="A622" s="302"/>
      <c r="C622" s="198">
        <v>44646.208333333328</v>
      </c>
      <c r="D622" s="256">
        <v>483.9</v>
      </c>
      <c r="E622" s="256">
        <v>0</v>
      </c>
      <c r="F622" s="256">
        <v>7.7</v>
      </c>
      <c r="G622" s="256">
        <v>88.7</v>
      </c>
      <c r="H622" s="256">
        <v>0.2</v>
      </c>
      <c r="I622" s="256">
        <v>306.2</v>
      </c>
    </row>
    <row r="623" spans="1:9" ht="12" customHeight="1" x14ac:dyDescent="0.25">
      <c r="A623" s="302"/>
      <c r="C623" s="198">
        <v>44646.25</v>
      </c>
      <c r="D623" s="256">
        <v>484.1</v>
      </c>
      <c r="E623" s="256">
        <v>0</v>
      </c>
      <c r="F623" s="256">
        <v>8.1</v>
      </c>
      <c r="G623" s="256">
        <v>86.8</v>
      </c>
      <c r="H623" s="256">
        <v>0</v>
      </c>
      <c r="I623" s="256">
        <v>210.8</v>
      </c>
    </row>
    <row r="624" spans="1:9" ht="12" customHeight="1" x14ac:dyDescent="0.25">
      <c r="A624" s="302"/>
      <c r="C624" s="198">
        <v>44646.291666666672</v>
      </c>
      <c r="D624" s="256">
        <v>484.6</v>
      </c>
      <c r="E624" s="256">
        <v>0.6</v>
      </c>
      <c r="F624" s="256">
        <v>8.3000000000000007</v>
      </c>
      <c r="G624" s="256">
        <v>86.6</v>
      </c>
      <c r="H624" s="256">
        <v>0.4</v>
      </c>
      <c r="I624" s="256">
        <v>141.1</v>
      </c>
    </row>
    <row r="625" spans="1:9" ht="12" customHeight="1" x14ac:dyDescent="0.25">
      <c r="A625" s="302"/>
      <c r="C625" s="198">
        <v>44646.333333333328</v>
      </c>
      <c r="D625" s="256">
        <v>485</v>
      </c>
      <c r="E625" s="256">
        <v>0</v>
      </c>
      <c r="F625" s="256">
        <v>9.3000000000000007</v>
      </c>
      <c r="G625" s="256">
        <v>84.2</v>
      </c>
      <c r="H625" s="256">
        <v>0.5</v>
      </c>
      <c r="I625" s="256">
        <v>262</v>
      </c>
    </row>
    <row r="626" spans="1:9" ht="12" customHeight="1" x14ac:dyDescent="0.25">
      <c r="A626" s="302"/>
      <c r="C626" s="198">
        <v>44646.375</v>
      </c>
      <c r="D626" s="256">
        <v>485.1</v>
      </c>
      <c r="E626" s="256">
        <v>0</v>
      </c>
      <c r="F626" s="256">
        <v>10.9</v>
      </c>
      <c r="G626" s="256">
        <v>75.599999999999994</v>
      </c>
      <c r="H626" s="256">
        <v>0.9</v>
      </c>
      <c r="I626" s="256">
        <v>171.1</v>
      </c>
    </row>
    <row r="627" spans="1:9" ht="12" customHeight="1" x14ac:dyDescent="0.25">
      <c r="A627" s="302"/>
      <c r="C627" s="198">
        <v>44646.416666666672</v>
      </c>
      <c r="D627" s="256">
        <v>484.8</v>
      </c>
      <c r="E627" s="256">
        <v>0</v>
      </c>
      <c r="F627" s="256">
        <v>12.1</v>
      </c>
      <c r="G627" s="256">
        <v>67.599999999999994</v>
      </c>
      <c r="H627" s="256">
        <v>1.2</v>
      </c>
      <c r="I627" s="256">
        <v>154.30000000000001</v>
      </c>
    </row>
    <row r="628" spans="1:9" ht="12" customHeight="1" x14ac:dyDescent="0.25">
      <c r="A628" s="302"/>
      <c r="C628" s="198">
        <v>44646.458333333328</v>
      </c>
      <c r="D628" s="256">
        <v>484.5</v>
      </c>
      <c r="E628" s="256">
        <v>0</v>
      </c>
      <c r="F628" s="256">
        <v>12.7</v>
      </c>
      <c r="G628" s="256">
        <v>63.6</v>
      </c>
      <c r="H628" s="256">
        <v>0.9</v>
      </c>
      <c r="I628" s="256">
        <v>163.1</v>
      </c>
    </row>
    <row r="629" spans="1:9" ht="12" customHeight="1" x14ac:dyDescent="0.25">
      <c r="A629" s="302"/>
      <c r="C629" s="198">
        <v>44646.5</v>
      </c>
      <c r="D629" s="256">
        <v>484.1</v>
      </c>
      <c r="E629" s="256">
        <v>0</v>
      </c>
      <c r="F629" s="256">
        <v>12.7</v>
      </c>
      <c r="G629" s="256">
        <v>67.400000000000006</v>
      </c>
      <c r="H629" s="256">
        <v>1.7</v>
      </c>
      <c r="I629" s="256">
        <v>103.9</v>
      </c>
    </row>
    <row r="630" spans="1:9" ht="12" customHeight="1" x14ac:dyDescent="0.25">
      <c r="A630" s="302"/>
      <c r="C630" s="198">
        <v>44646.541666666672</v>
      </c>
      <c r="D630" s="256">
        <v>483.6</v>
      </c>
      <c r="E630" s="256">
        <v>0</v>
      </c>
      <c r="F630" s="256">
        <v>12.6</v>
      </c>
      <c r="G630" s="256">
        <v>65.900000000000006</v>
      </c>
      <c r="H630" s="256">
        <v>2.2999999999999998</v>
      </c>
      <c r="I630" s="256">
        <v>23.2</v>
      </c>
    </row>
    <row r="631" spans="1:9" ht="12" customHeight="1" x14ac:dyDescent="0.25">
      <c r="A631" s="302"/>
      <c r="C631" s="198">
        <v>44646.583333333328</v>
      </c>
      <c r="D631" s="256">
        <v>483.1</v>
      </c>
      <c r="E631" s="256">
        <v>0</v>
      </c>
      <c r="F631" s="256">
        <v>13.8</v>
      </c>
      <c r="G631" s="256">
        <v>63</v>
      </c>
      <c r="H631" s="256">
        <v>2.9</v>
      </c>
      <c r="I631" s="256">
        <v>84.1</v>
      </c>
    </row>
    <row r="632" spans="1:9" ht="12" customHeight="1" x14ac:dyDescent="0.25">
      <c r="A632" s="302"/>
      <c r="C632" s="198">
        <v>44646.625</v>
      </c>
      <c r="D632" s="256">
        <v>483.1</v>
      </c>
      <c r="E632" s="256">
        <v>0</v>
      </c>
      <c r="F632" s="256">
        <v>13</v>
      </c>
      <c r="G632" s="256">
        <v>67.3</v>
      </c>
      <c r="H632" s="256">
        <v>2.2999999999999998</v>
      </c>
      <c r="I632" s="256">
        <v>57.4</v>
      </c>
    </row>
    <row r="633" spans="1:9" ht="12" customHeight="1" x14ac:dyDescent="0.25">
      <c r="A633" s="302"/>
      <c r="C633" s="198">
        <v>44646.666666666672</v>
      </c>
      <c r="D633" s="256">
        <v>483.2</v>
      </c>
      <c r="E633" s="256">
        <v>0</v>
      </c>
      <c r="F633" s="256">
        <v>11.9</v>
      </c>
      <c r="G633" s="256">
        <v>68.3</v>
      </c>
      <c r="H633" s="256">
        <v>1.7</v>
      </c>
      <c r="I633" s="256">
        <v>89.2</v>
      </c>
    </row>
    <row r="634" spans="1:9" ht="12" customHeight="1" x14ac:dyDescent="0.25">
      <c r="A634" s="302"/>
      <c r="C634" s="198">
        <v>44646.708333333328</v>
      </c>
      <c r="D634" s="256">
        <v>483.4</v>
      </c>
      <c r="E634" s="256">
        <v>0</v>
      </c>
      <c r="F634" s="256">
        <v>11.8</v>
      </c>
      <c r="G634" s="256">
        <v>67.2</v>
      </c>
      <c r="H634" s="256">
        <v>1.3</v>
      </c>
      <c r="I634" s="256">
        <v>92.2</v>
      </c>
    </row>
    <row r="635" spans="1:9" ht="12" customHeight="1" x14ac:dyDescent="0.25">
      <c r="A635" s="302"/>
      <c r="C635" s="198">
        <v>44646.75</v>
      </c>
      <c r="D635" s="256">
        <v>483.8</v>
      </c>
      <c r="E635" s="256">
        <v>0</v>
      </c>
      <c r="F635" s="256">
        <v>11</v>
      </c>
      <c r="G635" s="256">
        <v>70.7</v>
      </c>
      <c r="H635" s="256">
        <v>0.8</v>
      </c>
      <c r="I635" s="256">
        <v>272.39999999999998</v>
      </c>
    </row>
    <row r="636" spans="1:9" ht="12" customHeight="1" x14ac:dyDescent="0.25">
      <c r="A636" s="302"/>
      <c r="C636" s="198">
        <v>44646.791666666672</v>
      </c>
      <c r="D636" s="256">
        <v>484.2</v>
      </c>
      <c r="E636" s="256">
        <v>0</v>
      </c>
      <c r="F636" s="256">
        <v>10.5</v>
      </c>
      <c r="G636" s="256">
        <v>69.7</v>
      </c>
      <c r="H636" s="256">
        <v>0.7</v>
      </c>
      <c r="I636" s="256">
        <v>287.10000000000002</v>
      </c>
    </row>
    <row r="637" spans="1:9" ht="12" customHeight="1" x14ac:dyDescent="0.25">
      <c r="A637" s="302"/>
      <c r="C637" s="198">
        <v>44646.833333333328</v>
      </c>
      <c r="D637" s="256">
        <v>484.6</v>
      </c>
      <c r="E637" s="256">
        <v>0.6</v>
      </c>
      <c r="F637" s="256">
        <v>9.8000000000000007</v>
      </c>
      <c r="G637" s="256">
        <v>75.8</v>
      </c>
      <c r="H637" s="256">
        <v>0.7</v>
      </c>
      <c r="I637" s="256">
        <v>209.5</v>
      </c>
    </row>
    <row r="638" spans="1:9" ht="12" customHeight="1" x14ac:dyDescent="0.25">
      <c r="A638" s="302"/>
      <c r="C638" s="198">
        <v>44646.875</v>
      </c>
      <c r="D638" s="256">
        <v>484.7</v>
      </c>
      <c r="E638" s="256">
        <v>0</v>
      </c>
      <c r="F638" s="256">
        <v>8.9</v>
      </c>
      <c r="G638" s="256">
        <v>81.599999999999994</v>
      </c>
      <c r="H638" s="256">
        <v>0.6</v>
      </c>
      <c r="I638" s="256">
        <v>325.5</v>
      </c>
    </row>
    <row r="639" spans="1:9" ht="12" customHeight="1" x14ac:dyDescent="0.25">
      <c r="A639" s="302"/>
      <c r="C639" s="198">
        <v>44646.916666666672</v>
      </c>
      <c r="D639" s="256">
        <v>484.9</v>
      </c>
      <c r="E639" s="256">
        <v>0</v>
      </c>
      <c r="F639" s="256">
        <v>8.3000000000000007</v>
      </c>
      <c r="G639" s="256">
        <v>81.5</v>
      </c>
      <c r="H639" s="256">
        <v>0.9</v>
      </c>
      <c r="I639" s="256">
        <v>9.9</v>
      </c>
    </row>
    <row r="640" spans="1:9" ht="12" customHeight="1" x14ac:dyDescent="0.25">
      <c r="A640" s="302"/>
      <c r="C640" s="198">
        <v>44646.958333333328</v>
      </c>
      <c r="D640" s="256">
        <v>485</v>
      </c>
      <c r="E640" s="256">
        <v>0</v>
      </c>
      <c r="F640" s="256">
        <v>8.3000000000000007</v>
      </c>
      <c r="G640" s="256">
        <v>82</v>
      </c>
      <c r="H640" s="256">
        <v>0.5</v>
      </c>
      <c r="I640" s="256">
        <v>60.8</v>
      </c>
    </row>
    <row r="641" spans="1:9" ht="12" customHeight="1" x14ac:dyDescent="0.25">
      <c r="A641" s="302">
        <v>27</v>
      </c>
      <c r="C641" s="198">
        <v>44647</v>
      </c>
      <c r="D641" s="256">
        <v>484.8</v>
      </c>
      <c r="E641" s="256">
        <v>0</v>
      </c>
      <c r="F641" s="256">
        <v>8.4</v>
      </c>
      <c r="G641" s="256">
        <v>82.7</v>
      </c>
      <c r="H641" s="256">
        <v>0.1</v>
      </c>
      <c r="I641" s="256">
        <v>194.3</v>
      </c>
    </row>
    <row r="642" spans="1:9" ht="12" customHeight="1" x14ac:dyDescent="0.25">
      <c r="A642" s="302"/>
      <c r="C642" s="198">
        <v>44647.041666666672</v>
      </c>
      <c r="D642" s="256">
        <v>484.3</v>
      </c>
      <c r="E642" s="256">
        <v>0</v>
      </c>
      <c r="F642" s="256">
        <v>8.4</v>
      </c>
      <c r="G642" s="256">
        <v>82.9</v>
      </c>
      <c r="H642" s="256">
        <v>0.6</v>
      </c>
      <c r="I642" s="256">
        <v>190.1</v>
      </c>
    </row>
    <row r="643" spans="1:9" ht="12" customHeight="1" x14ac:dyDescent="0.25">
      <c r="A643" s="302"/>
      <c r="C643" s="198">
        <v>44647.083333333328</v>
      </c>
      <c r="D643" s="256">
        <v>484</v>
      </c>
      <c r="E643" s="256">
        <v>0</v>
      </c>
      <c r="F643" s="256">
        <v>8.3000000000000007</v>
      </c>
      <c r="G643" s="256">
        <v>82.1</v>
      </c>
      <c r="H643" s="256">
        <v>0.7</v>
      </c>
      <c r="I643" s="256">
        <v>272.39999999999998</v>
      </c>
    </row>
    <row r="644" spans="1:9" ht="12" customHeight="1" x14ac:dyDescent="0.25">
      <c r="A644" s="302"/>
      <c r="C644" s="198">
        <v>44647.125</v>
      </c>
      <c r="D644" s="256">
        <v>483.7</v>
      </c>
      <c r="E644" s="256">
        <v>0</v>
      </c>
      <c r="F644" s="256">
        <v>8.1999999999999993</v>
      </c>
      <c r="G644" s="256">
        <v>81.3</v>
      </c>
      <c r="H644" s="256">
        <v>0.3</v>
      </c>
      <c r="I644" s="256">
        <v>246.9</v>
      </c>
    </row>
    <row r="645" spans="1:9" ht="12" customHeight="1" x14ac:dyDescent="0.25">
      <c r="A645" s="302"/>
      <c r="C645" s="198">
        <v>44647.166666666672</v>
      </c>
      <c r="D645" s="256">
        <v>483.7</v>
      </c>
      <c r="E645" s="256">
        <v>0</v>
      </c>
      <c r="F645" s="256">
        <v>8.1</v>
      </c>
      <c r="G645" s="256">
        <v>81.599999999999994</v>
      </c>
      <c r="H645" s="256">
        <v>0.4</v>
      </c>
      <c r="I645" s="256">
        <v>256</v>
      </c>
    </row>
    <row r="646" spans="1:9" ht="12" customHeight="1" x14ac:dyDescent="0.25">
      <c r="A646" s="302"/>
      <c r="C646" s="198">
        <v>44647.208333333328</v>
      </c>
      <c r="D646" s="256">
        <v>484</v>
      </c>
      <c r="E646" s="256">
        <v>0</v>
      </c>
      <c r="F646" s="256">
        <v>8</v>
      </c>
      <c r="G646" s="256">
        <v>81.7</v>
      </c>
      <c r="H646" s="256">
        <v>0.4</v>
      </c>
      <c r="I646" s="256">
        <v>259.10000000000002</v>
      </c>
    </row>
    <row r="647" spans="1:9" ht="12" customHeight="1" x14ac:dyDescent="0.25">
      <c r="A647" s="302"/>
      <c r="C647" s="198">
        <v>44647.25</v>
      </c>
      <c r="D647" s="256">
        <v>484.4</v>
      </c>
      <c r="E647" s="256">
        <v>0</v>
      </c>
      <c r="F647" s="256">
        <v>7.9</v>
      </c>
      <c r="G647" s="256">
        <v>81.599999999999994</v>
      </c>
      <c r="H647" s="256">
        <v>0.2</v>
      </c>
      <c r="I647" s="256">
        <v>281.89999999999998</v>
      </c>
    </row>
    <row r="648" spans="1:9" ht="12" customHeight="1" x14ac:dyDescent="0.25">
      <c r="A648" s="302"/>
      <c r="C648" s="198">
        <v>44647.291666666672</v>
      </c>
      <c r="D648" s="256">
        <v>484.9</v>
      </c>
      <c r="E648" s="256">
        <v>0</v>
      </c>
      <c r="F648" s="256">
        <v>8.3000000000000007</v>
      </c>
      <c r="G648" s="256">
        <v>79.599999999999994</v>
      </c>
      <c r="H648" s="256">
        <v>1</v>
      </c>
      <c r="I648" s="256">
        <v>253.6</v>
      </c>
    </row>
    <row r="649" spans="1:9" ht="12" customHeight="1" x14ac:dyDescent="0.25">
      <c r="A649" s="302"/>
      <c r="C649" s="198">
        <v>44647.333333333328</v>
      </c>
      <c r="D649" s="256">
        <v>485.2</v>
      </c>
      <c r="E649" s="256">
        <v>0</v>
      </c>
      <c r="F649" s="256">
        <v>9.1999999999999993</v>
      </c>
      <c r="G649" s="256">
        <v>75.599999999999994</v>
      </c>
      <c r="H649" s="256">
        <v>0.5</v>
      </c>
      <c r="I649" s="256">
        <v>139.1</v>
      </c>
    </row>
    <row r="650" spans="1:9" ht="12" customHeight="1" x14ac:dyDescent="0.25">
      <c r="A650" s="302"/>
      <c r="C650" s="198">
        <v>44647.375</v>
      </c>
      <c r="D650" s="256">
        <v>485.4</v>
      </c>
      <c r="E650" s="256">
        <v>0.3</v>
      </c>
      <c r="F650" s="256">
        <v>9.5</v>
      </c>
      <c r="G650" s="256">
        <v>80.2</v>
      </c>
      <c r="H650" s="256">
        <v>0.7</v>
      </c>
      <c r="I650" s="256">
        <v>36.5</v>
      </c>
    </row>
    <row r="651" spans="1:9" ht="12" customHeight="1" x14ac:dyDescent="0.25">
      <c r="A651" s="302"/>
      <c r="C651" s="198">
        <v>44647.416666666672</v>
      </c>
      <c r="D651" s="256">
        <v>485.2</v>
      </c>
      <c r="E651" s="256">
        <v>0</v>
      </c>
      <c r="F651" s="256">
        <v>11</v>
      </c>
      <c r="G651" s="256">
        <v>75</v>
      </c>
      <c r="H651" s="256">
        <v>0.6</v>
      </c>
      <c r="I651" s="256">
        <v>348.5</v>
      </c>
    </row>
    <row r="652" spans="1:9" ht="12" customHeight="1" x14ac:dyDescent="0.25">
      <c r="A652" s="302"/>
      <c r="C652" s="198">
        <v>44647.458333333328</v>
      </c>
      <c r="D652" s="256">
        <v>484.7</v>
      </c>
      <c r="E652" s="256">
        <v>0</v>
      </c>
      <c r="F652" s="256">
        <v>12.5</v>
      </c>
      <c r="G652" s="256">
        <v>66.8</v>
      </c>
      <c r="H652" s="256">
        <v>1</v>
      </c>
      <c r="I652" s="256">
        <v>180</v>
      </c>
    </row>
    <row r="653" spans="1:9" ht="12" customHeight="1" x14ac:dyDescent="0.25">
      <c r="A653" s="302"/>
      <c r="C653" s="198">
        <v>44647.5</v>
      </c>
      <c r="D653" s="256">
        <v>484.4</v>
      </c>
      <c r="E653" s="256">
        <v>0</v>
      </c>
      <c r="F653" s="256">
        <v>12.2</v>
      </c>
      <c r="G653" s="256">
        <v>66.3</v>
      </c>
      <c r="H653" s="256">
        <v>1.7</v>
      </c>
      <c r="I653" s="256">
        <v>181.5</v>
      </c>
    </row>
    <row r="654" spans="1:9" ht="12" customHeight="1" x14ac:dyDescent="0.25">
      <c r="A654" s="302"/>
      <c r="C654" s="198">
        <v>44647.541666666672</v>
      </c>
      <c r="D654" s="256">
        <v>484</v>
      </c>
      <c r="E654" s="256">
        <v>0</v>
      </c>
      <c r="F654" s="256">
        <v>11.3</v>
      </c>
      <c r="G654" s="256">
        <v>69.5</v>
      </c>
      <c r="H654" s="256">
        <v>2.1</v>
      </c>
      <c r="I654" s="256">
        <v>193.9</v>
      </c>
    </row>
    <row r="655" spans="1:9" ht="12" customHeight="1" x14ac:dyDescent="0.25">
      <c r="A655" s="302"/>
      <c r="C655" s="198">
        <v>44647.583333333328</v>
      </c>
      <c r="D655" s="256">
        <v>483.6</v>
      </c>
      <c r="E655" s="256">
        <v>0</v>
      </c>
      <c r="F655" s="256">
        <v>10.199999999999999</v>
      </c>
      <c r="G655" s="256">
        <v>75.5</v>
      </c>
      <c r="H655" s="256">
        <v>1.4</v>
      </c>
      <c r="I655" s="256">
        <v>202</v>
      </c>
    </row>
    <row r="656" spans="1:9" ht="12" customHeight="1" x14ac:dyDescent="0.25">
      <c r="A656" s="302"/>
      <c r="C656" s="198">
        <v>44647.625</v>
      </c>
      <c r="D656" s="256">
        <v>483.5</v>
      </c>
      <c r="E656" s="256">
        <v>0.5</v>
      </c>
      <c r="F656" s="256">
        <v>9.6</v>
      </c>
      <c r="G656" s="256">
        <v>77.7</v>
      </c>
      <c r="H656" s="256">
        <v>1.6</v>
      </c>
      <c r="I656" s="256">
        <v>181.3</v>
      </c>
    </row>
    <row r="657" spans="1:9" ht="12" customHeight="1" x14ac:dyDescent="0.25">
      <c r="A657" s="302"/>
      <c r="C657" s="198">
        <v>44647.666666666672</v>
      </c>
      <c r="D657" s="256">
        <v>483.7</v>
      </c>
      <c r="E657" s="256">
        <v>1.2</v>
      </c>
      <c r="F657" s="256">
        <v>8.8000000000000007</v>
      </c>
      <c r="G657" s="256">
        <v>82.2</v>
      </c>
      <c r="H657" s="256">
        <v>0.8</v>
      </c>
      <c r="I657" s="256">
        <v>134.80000000000001</v>
      </c>
    </row>
    <row r="658" spans="1:9" ht="12" customHeight="1" x14ac:dyDescent="0.25">
      <c r="A658" s="302"/>
      <c r="C658" s="198">
        <v>44647.708333333328</v>
      </c>
      <c r="D658" s="256">
        <v>484</v>
      </c>
      <c r="E658" s="256">
        <v>0.6</v>
      </c>
      <c r="F658" s="256">
        <v>8.8000000000000007</v>
      </c>
      <c r="G658" s="256">
        <v>82.4</v>
      </c>
      <c r="H658" s="256">
        <v>0.6</v>
      </c>
      <c r="I658" s="256">
        <v>227.2</v>
      </c>
    </row>
    <row r="659" spans="1:9" ht="12" customHeight="1" x14ac:dyDescent="0.25">
      <c r="A659" s="302"/>
      <c r="C659" s="198">
        <v>44647.75</v>
      </c>
      <c r="D659" s="256">
        <v>484.4</v>
      </c>
      <c r="E659" s="256">
        <v>0.3</v>
      </c>
      <c r="F659" s="256">
        <v>8.6999999999999993</v>
      </c>
      <c r="G659" s="256">
        <v>84.5</v>
      </c>
      <c r="H659" s="256">
        <v>0.4</v>
      </c>
      <c r="I659" s="256">
        <v>100.8</v>
      </c>
    </row>
    <row r="660" spans="1:9" ht="12" customHeight="1" x14ac:dyDescent="0.25">
      <c r="A660" s="302"/>
      <c r="C660" s="198">
        <v>44647.791666666672</v>
      </c>
      <c r="D660" s="256">
        <v>484.9</v>
      </c>
      <c r="E660" s="256">
        <v>0</v>
      </c>
      <c r="F660" s="256">
        <v>8.6999999999999993</v>
      </c>
      <c r="G660" s="256">
        <v>85.8</v>
      </c>
      <c r="H660" s="256">
        <v>0.7</v>
      </c>
      <c r="I660" s="256">
        <v>102.9</v>
      </c>
    </row>
    <row r="661" spans="1:9" ht="12" customHeight="1" x14ac:dyDescent="0.25">
      <c r="A661" s="302"/>
      <c r="C661" s="198">
        <v>44647.833333333328</v>
      </c>
      <c r="D661" s="256">
        <v>485.3</v>
      </c>
      <c r="E661" s="256">
        <v>0</v>
      </c>
      <c r="F661" s="256">
        <v>8.9</v>
      </c>
      <c r="G661" s="256">
        <v>84.5</v>
      </c>
      <c r="H661" s="256">
        <v>0.6</v>
      </c>
      <c r="I661" s="256">
        <v>95</v>
      </c>
    </row>
    <row r="662" spans="1:9" ht="12" customHeight="1" x14ac:dyDescent="0.25">
      <c r="A662" s="302"/>
      <c r="C662" s="198">
        <v>44647.875</v>
      </c>
      <c r="D662" s="256">
        <v>485.5</v>
      </c>
      <c r="E662" s="256">
        <v>0</v>
      </c>
      <c r="F662" s="256">
        <v>8.9</v>
      </c>
      <c r="G662" s="256">
        <v>83.4</v>
      </c>
      <c r="H662" s="256">
        <v>0.5</v>
      </c>
      <c r="I662" s="256">
        <v>112.9</v>
      </c>
    </row>
    <row r="663" spans="1:9" ht="12" customHeight="1" x14ac:dyDescent="0.25">
      <c r="A663" s="302"/>
      <c r="C663" s="198">
        <v>44647.916666666672</v>
      </c>
      <c r="D663" s="256">
        <v>485.8</v>
      </c>
      <c r="E663" s="256">
        <v>0</v>
      </c>
      <c r="F663" s="256">
        <v>8.6</v>
      </c>
      <c r="G663" s="256">
        <v>85.3</v>
      </c>
      <c r="H663" s="256">
        <v>0.7</v>
      </c>
      <c r="I663" s="256">
        <v>147.19999999999999</v>
      </c>
    </row>
    <row r="664" spans="1:9" ht="12" customHeight="1" x14ac:dyDescent="0.25">
      <c r="A664" s="302"/>
      <c r="C664" s="198">
        <v>44647.958333333328</v>
      </c>
      <c r="D664" s="256">
        <v>485.7</v>
      </c>
      <c r="E664" s="256">
        <v>0</v>
      </c>
      <c r="F664" s="256">
        <v>8.3000000000000007</v>
      </c>
      <c r="G664" s="256">
        <v>86</v>
      </c>
      <c r="H664" s="256">
        <v>0.6</v>
      </c>
      <c r="I664" s="256">
        <v>88.2</v>
      </c>
    </row>
    <row r="665" spans="1:9" ht="12" customHeight="1" x14ac:dyDescent="0.25">
      <c r="A665" s="302">
        <v>28</v>
      </c>
      <c r="C665" s="198">
        <v>44648</v>
      </c>
      <c r="D665" s="256">
        <v>485.5</v>
      </c>
      <c r="E665" s="256">
        <v>0</v>
      </c>
      <c r="F665" s="256">
        <v>8.5</v>
      </c>
      <c r="G665" s="256">
        <v>83.2</v>
      </c>
      <c r="H665" s="256">
        <v>1</v>
      </c>
      <c r="I665" s="256">
        <v>122.9</v>
      </c>
    </row>
    <row r="666" spans="1:9" ht="12" customHeight="1" x14ac:dyDescent="0.25">
      <c r="A666" s="302"/>
      <c r="C666" s="198">
        <v>44648.041666666672</v>
      </c>
      <c r="D666" s="256">
        <v>485.3</v>
      </c>
      <c r="E666" s="256">
        <v>0.3</v>
      </c>
      <c r="F666" s="256">
        <v>8.3000000000000007</v>
      </c>
      <c r="G666" s="256">
        <v>83.8</v>
      </c>
      <c r="H666" s="256">
        <v>0.7</v>
      </c>
      <c r="I666" s="256">
        <v>118.8</v>
      </c>
    </row>
    <row r="667" spans="1:9" ht="12" customHeight="1" x14ac:dyDescent="0.25">
      <c r="A667" s="302"/>
      <c r="C667" s="198">
        <v>44648.083333333328</v>
      </c>
      <c r="D667" s="256">
        <v>485.1</v>
      </c>
      <c r="E667" s="256">
        <v>0.3</v>
      </c>
      <c r="F667" s="256">
        <v>7.8</v>
      </c>
      <c r="G667" s="256">
        <v>86.6</v>
      </c>
      <c r="H667" s="256">
        <v>0.6</v>
      </c>
      <c r="I667" s="256">
        <v>128.6</v>
      </c>
    </row>
    <row r="668" spans="1:9" ht="12" customHeight="1" x14ac:dyDescent="0.25">
      <c r="A668" s="302"/>
      <c r="C668" s="198">
        <v>44648.125</v>
      </c>
      <c r="D668" s="256">
        <v>484.9</v>
      </c>
      <c r="E668" s="256">
        <v>0</v>
      </c>
      <c r="F668" s="256">
        <v>7.7</v>
      </c>
      <c r="G668" s="256">
        <v>87.4</v>
      </c>
      <c r="H668" s="256">
        <v>0.8</v>
      </c>
      <c r="I668" s="256">
        <v>143.9</v>
      </c>
    </row>
    <row r="669" spans="1:9" ht="12" customHeight="1" x14ac:dyDescent="0.25">
      <c r="A669" s="302"/>
      <c r="C669" s="198">
        <v>44648.166666666672</v>
      </c>
      <c r="D669" s="256">
        <v>484.8</v>
      </c>
      <c r="E669" s="256">
        <v>0</v>
      </c>
      <c r="F669" s="256">
        <v>7.5</v>
      </c>
      <c r="G669" s="256">
        <v>87.5</v>
      </c>
      <c r="H669" s="256">
        <v>0.6</v>
      </c>
      <c r="I669" s="256">
        <v>118</v>
      </c>
    </row>
    <row r="670" spans="1:9" ht="12" customHeight="1" x14ac:dyDescent="0.25">
      <c r="A670" s="302"/>
      <c r="C670" s="198">
        <v>44648.208333333328</v>
      </c>
      <c r="D670" s="256">
        <v>485.1</v>
      </c>
      <c r="E670" s="256">
        <v>0.8</v>
      </c>
      <c r="F670" s="256">
        <v>7.2</v>
      </c>
      <c r="G670" s="256">
        <v>91</v>
      </c>
      <c r="H670" s="256">
        <v>0.3</v>
      </c>
      <c r="I670" s="256">
        <v>130.19999999999999</v>
      </c>
    </row>
    <row r="671" spans="1:9" ht="12" customHeight="1" x14ac:dyDescent="0.25">
      <c r="A671" s="302"/>
      <c r="C671" s="198">
        <v>44648.25</v>
      </c>
      <c r="D671" s="256">
        <v>485.5</v>
      </c>
      <c r="E671" s="256">
        <v>0</v>
      </c>
      <c r="F671" s="256">
        <v>7.3</v>
      </c>
      <c r="G671" s="256">
        <v>90.5</v>
      </c>
      <c r="H671" s="256">
        <v>0.2</v>
      </c>
      <c r="I671" s="256">
        <v>266.7</v>
      </c>
    </row>
    <row r="672" spans="1:9" ht="12" customHeight="1" x14ac:dyDescent="0.25">
      <c r="A672" s="302"/>
      <c r="C672" s="198">
        <v>44648.291666666672</v>
      </c>
      <c r="D672" s="256">
        <v>485.9</v>
      </c>
      <c r="E672" s="256">
        <v>0</v>
      </c>
      <c r="F672" s="256">
        <v>8</v>
      </c>
      <c r="G672" s="256">
        <v>88.5</v>
      </c>
      <c r="H672" s="256">
        <v>0.2</v>
      </c>
      <c r="I672" s="256">
        <v>155</v>
      </c>
    </row>
    <row r="673" spans="1:9" ht="12" customHeight="1" x14ac:dyDescent="0.25">
      <c r="A673" s="302"/>
      <c r="C673" s="198">
        <v>44648.333333333328</v>
      </c>
      <c r="D673" s="256">
        <v>486.3</v>
      </c>
      <c r="E673" s="256">
        <v>0</v>
      </c>
      <c r="F673" s="256">
        <v>9.1</v>
      </c>
      <c r="G673" s="256">
        <v>82.6</v>
      </c>
      <c r="H673" s="256">
        <v>0.4</v>
      </c>
      <c r="I673" s="256">
        <v>165</v>
      </c>
    </row>
    <row r="674" spans="1:9" ht="12" customHeight="1" x14ac:dyDescent="0.25">
      <c r="A674" s="302"/>
      <c r="C674" s="198">
        <v>44648.375</v>
      </c>
      <c r="D674" s="256">
        <v>486.4</v>
      </c>
      <c r="E674" s="256">
        <v>0</v>
      </c>
      <c r="F674" s="256">
        <v>10.1</v>
      </c>
      <c r="G674" s="256">
        <v>74.3</v>
      </c>
      <c r="H674" s="256">
        <v>0.5</v>
      </c>
      <c r="I674" s="256">
        <v>125.6</v>
      </c>
    </row>
    <row r="675" spans="1:9" ht="12" customHeight="1" x14ac:dyDescent="0.25">
      <c r="A675" s="302"/>
      <c r="C675" s="198">
        <v>44648.416666666672</v>
      </c>
      <c r="D675" s="256">
        <v>486.2</v>
      </c>
      <c r="E675" s="256">
        <v>0.3</v>
      </c>
      <c r="F675" s="256">
        <v>11.4</v>
      </c>
      <c r="G675" s="256">
        <v>70.3</v>
      </c>
      <c r="H675" s="256">
        <v>0.9</v>
      </c>
      <c r="I675" s="256">
        <v>327.10000000000002</v>
      </c>
    </row>
    <row r="676" spans="1:9" ht="12" customHeight="1" x14ac:dyDescent="0.25">
      <c r="A676" s="302"/>
      <c r="C676" s="198">
        <v>44648.458333333328</v>
      </c>
      <c r="D676" s="256">
        <v>485.9</v>
      </c>
      <c r="E676" s="256">
        <v>0</v>
      </c>
      <c r="F676" s="256">
        <v>12.1</v>
      </c>
      <c r="G676" s="256">
        <v>68.2</v>
      </c>
      <c r="H676" s="256">
        <v>2.6</v>
      </c>
      <c r="I676" s="256">
        <v>83.4</v>
      </c>
    </row>
    <row r="677" spans="1:9" ht="12" customHeight="1" x14ac:dyDescent="0.25">
      <c r="A677" s="302"/>
      <c r="C677" s="198">
        <v>44648.5</v>
      </c>
      <c r="D677" s="256">
        <v>485.7</v>
      </c>
      <c r="E677" s="256">
        <v>0</v>
      </c>
      <c r="F677" s="256">
        <v>11.7</v>
      </c>
      <c r="G677" s="256">
        <v>68.400000000000006</v>
      </c>
      <c r="H677" s="256">
        <v>3</v>
      </c>
      <c r="I677" s="256">
        <v>120.7</v>
      </c>
    </row>
    <row r="678" spans="1:9" ht="12" customHeight="1" x14ac:dyDescent="0.25">
      <c r="A678" s="302"/>
      <c r="C678" s="198">
        <v>44648.541666666672</v>
      </c>
      <c r="D678" s="256">
        <v>485.5</v>
      </c>
      <c r="E678" s="256">
        <v>0</v>
      </c>
      <c r="F678" s="256">
        <v>11.6</v>
      </c>
      <c r="G678" s="256">
        <v>67.599999999999994</v>
      </c>
      <c r="H678" s="256">
        <v>1.9</v>
      </c>
      <c r="I678" s="256">
        <v>112</v>
      </c>
    </row>
    <row r="679" spans="1:9" ht="12" customHeight="1" x14ac:dyDescent="0.25">
      <c r="A679" s="302"/>
      <c r="C679" s="198">
        <v>44648.583333333328</v>
      </c>
      <c r="D679" s="256">
        <v>485</v>
      </c>
      <c r="E679" s="256">
        <v>0</v>
      </c>
      <c r="F679" s="256">
        <v>12.3</v>
      </c>
      <c r="G679" s="256">
        <v>64.400000000000006</v>
      </c>
      <c r="H679" s="256">
        <v>2</v>
      </c>
      <c r="I679" s="256">
        <v>45.3</v>
      </c>
    </row>
    <row r="680" spans="1:9" ht="12" customHeight="1" x14ac:dyDescent="0.25">
      <c r="A680" s="302"/>
      <c r="C680" s="198">
        <v>44648.625</v>
      </c>
      <c r="D680" s="256">
        <v>484.7</v>
      </c>
      <c r="E680" s="256">
        <v>0</v>
      </c>
      <c r="F680" s="256">
        <v>12.6</v>
      </c>
      <c r="G680" s="256">
        <v>62.5</v>
      </c>
      <c r="H680" s="256">
        <v>1.6</v>
      </c>
      <c r="I680" s="256">
        <v>71</v>
      </c>
    </row>
    <row r="681" spans="1:9" ht="12" customHeight="1" x14ac:dyDescent="0.25">
      <c r="A681" s="302"/>
      <c r="C681" s="198">
        <v>44648.666666666672</v>
      </c>
      <c r="D681" s="256">
        <v>484.5</v>
      </c>
      <c r="E681" s="256">
        <v>0</v>
      </c>
      <c r="F681" s="256">
        <v>12.7</v>
      </c>
      <c r="G681" s="256">
        <v>62</v>
      </c>
      <c r="H681" s="256">
        <v>2</v>
      </c>
      <c r="I681" s="256">
        <v>108.5</v>
      </c>
    </row>
    <row r="682" spans="1:9" ht="12" customHeight="1" x14ac:dyDescent="0.25">
      <c r="A682" s="302"/>
      <c r="C682" s="198">
        <v>44648.708333333328</v>
      </c>
      <c r="D682" s="256">
        <v>484.7</v>
      </c>
      <c r="E682" s="256">
        <v>0</v>
      </c>
      <c r="F682" s="256">
        <v>11.7</v>
      </c>
      <c r="G682" s="256">
        <v>64.2</v>
      </c>
      <c r="H682" s="256">
        <v>1.9</v>
      </c>
      <c r="I682" s="256">
        <v>30.9</v>
      </c>
    </row>
    <row r="683" spans="1:9" ht="12" customHeight="1" x14ac:dyDescent="0.25">
      <c r="A683" s="302"/>
      <c r="C683" s="198">
        <v>44648.75</v>
      </c>
      <c r="D683" s="256">
        <v>485.1</v>
      </c>
      <c r="E683" s="256">
        <v>0</v>
      </c>
      <c r="F683" s="256">
        <v>10.9</v>
      </c>
      <c r="G683" s="256">
        <v>68.7</v>
      </c>
      <c r="H683" s="256">
        <v>1.1000000000000001</v>
      </c>
      <c r="I683" s="256">
        <v>86.4</v>
      </c>
    </row>
    <row r="684" spans="1:9" ht="12" customHeight="1" x14ac:dyDescent="0.25">
      <c r="A684" s="302"/>
      <c r="C684" s="198">
        <v>44648.791666666672</v>
      </c>
      <c r="D684" s="256">
        <v>485.5</v>
      </c>
      <c r="E684" s="256">
        <v>0</v>
      </c>
      <c r="F684" s="256">
        <v>10</v>
      </c>
      <c r="G684" s="256">
        <v>73.2</v>
      </c>
      <c r="H684" s="256">
        <v>1.4</v>
      </c>
      <c r="I684" s="256">
        <v>20.7</v>
      </c>
    </row>
    <row r="685" spans="1:9" ht="12" customHeight="1" x14ac:dyDescent="0.25">
      <c r="A685" s="302"/>
      <c r="C685" s="198">
        <v>44648.833333333328</v>
      </c>
      <c r="D685" s="256">
        <v>486</v>
      </c>
      <c r="E685" s="256">
        <v>0</v>
      </c>
      <c r="F685" s="256">
        <v>9.3000000000000007</v>
      </c>
      <c r="G685" s="256">
        <v>74.7</v>
      </c>
      <c r="H685" s="256">
        <v>1.6</v>
      </c>
      <c r="I685" s="256">
        <v>97.8</v>
      </c>
    </row>
    <row r="686" spans="1:9" ht="12" customHeight="1" x14ac:dyDescent="0.25">
      <c r="A686" s="302"/>
      <c r="C686" s="198">
        <v>44648.875</v>
      </c>
      <c r="D686" s="256">
        <v>486.4</v>
      </c>
      <c r="E686" s="256">
        <v>0</v>
      </c>
      <c r="F686" s="256">
        <v>8.4</v>
      </c>
      <c r="G686" s="256">
        <v>77.3</v>
      </c>
      <c r="H686" s="256">
        <v>0.9</v>
      </c>
      <c r="I686" s="256">
        <v>311</v>
      </c>
    </row>
    <row r="687" spans="1:9" ht="12" customHeight="1" x14ac:dyDescent="0.25">
      <c r="A687" s="302"/>
      <c r="C687" s="198">
        <v>44648.916666666672</v>
      </c>
      <c r="D687" s="256">
        <v>486.8</v>
      </c>
      <c r="E687" s="256">
        <v>0</v>
      </c>
      <c r="F687" s="256">
        <v>7.4</v>
      </c>
      <c r="G687" s="256">
        <v>80.099999999999994</v>
      </c>
      <c r="H687" s="256">
        <v>1</v>
      </c>
      <c r="I687" s="256">
        <v>262</v>
      </c>
    </row>
    <row r="688" spans="1:9" ht="12" customHeight="1" x14ac:dyDescent="0.25">
      <c r="A688" s="302"/>
      <c r="C688" s="198">
        <v>44648.958333333328</v>
      </c>
      <c r="D688" s="256">
        <v>486.8</v>
      </c>
      <c r="E688" s="256">
        <v>0</v>
      </c>
      <c r="F688" s="256">
        <v>6.9</v>
      </c>
      <c r="G688" s="256">
        <v>81</v>
      </c>
      <c r="H688" s="256">
        <v>0.7</v>
      </c>
      <c r="I688" s="256">
        <v>286.10000000000002</v>
      </c>
    </row>
    <row r="689" spans="1:9" ht="12" customHeight="1" x14ac:dyDescent="0.25">
      <c r="A689" s="302">
        <v>29</v>
      </c>
      <c r="C689" s="198">
        <v>44649</v>
      </c>
      <c r="D689" s="256">
        <v>486.5</v>
      </c>
      <c r="E689" s="256">
        <v>0</v>
      </c>
      <c r="F689" s="256">
        <v>6.3</v>
      </c>
      <c r="G689" s="256">
        <v>81.5</v>
      </c>
      <c r="H689" s="256">
        <v>1.4</v>
      </c>
      <c r="I689" s="256">
        <v>304.39999999999998</v>
      </c>
    </row>
    <row r="690" spans="1:9" ht="12" customHeight="1" x14ac:dyDescent="0.25">
      <c r="A690" s="302"/>
      <c r="C690" s="198">
        <v>44649.041666666672</v>
      </c>
      <c r="D690" s="256">
        <v>486.2</v>
      </c>
      <c r="E690" s="256">
        <v>0</v>
      </c>
      <c r="F690" s="256">
        <v>5.3</v>
      </c>
      <c r="G690" s="256">
        <v>84.1</v>
      </c>
      <c r="H690" s="256">
        <v>1.3</v>
      </c>
      <c r="I690" s="256">
        <v>262.7</v>
      </c>
    </row>
    <row r="691" spans="1:9" ht="12" customHeight="1" x14ac:dyDescent="0.25">
      <c r="A691" s="302"/>
      <c r="C691" s="198">
        <v>44649.083333333328</v>
      </c>
      <c r="D691" s="256">
        <v>486</v>
      </c>
      <c r="E691" s="256">
        <v>0</v>
      </c>
      <c r="F691" s="256">
        <v>5.3</v>
      </c>
      <c r="G691" s="256">
        <v>83.5</v>
      </c>
      <c r="H691" s="256">
        <v>1.2</v>
      </c>
      <c r="I691" s="256">
        <v>281.7</v>
      </c>
    </row>
    <row r="692" spans="1:9" ht="12" customHeight="1" x14ac:dyDescent="0.25">
      <c r="A692" s="302"/>
      <c r="C692" s="198">
        <v>44649.125</v>
      </c>
      <c r="D692" s="256">
        <v>485.8</v>
      </c>
      <c r="E692" s="256">
        <v>0</v>
      </c>
      <c r="F692" s="256">
        <v>5.4</v>
      </c>
      <c r="G692" s="256">
        <v>82.8</v>
      </c>
      <c r="H692" s="256">
        <v>1.1000000000000001</v>
      </c>
      <c r="I692" s="256">
        <v>256.5</v>
      </c>
    </row>
    <row r="693" spans="1:9" ht="12" customHeight="1" x14ac:dyDescent="0.25">
      <c r="A693" s="302"/>
      <c r="C693" s="198">
        <v>44649.166666666672</v>
      </c>
      <c r="D693" s="256">
        <v>485.6</v>
      </c>
      <c r="E693" s="256">
        <v>0</v>
      </c>
      <c r="F693" s="256">
        <v>5.4</v>
      </c>
      <c r="G693" s="256">
        <v>83.6</v>
      </c>
      <c r="H693" s="256">
        <v>1</v>
      </c>
      <c r="I693" s="256">
        <v>281.2</v>
      </c>
    </row>
    <row r="694" spans="1:9" ht="12" customHeight="1" x14ac:dyDescent="0.25">
      <c r="A694" s="302"/>
      <c r="C694" s="198">
        <v>44649.208333333328</v>
      </c>
      <c r="D694" s="256">
        <v>485.7</v>
      </c>
      <c r="E694" s="256">
        <v>0</v>
      </c>
      <c r="F694" s="256">
        <v>5</v>
      </c>
      <c r="G694" s="256">
        <v>85.9</v>
      </c>
      <c r="H694" s="256">
        <v>0.8</v>
      </c>
      <c r="I694" s="256">
        <v>264.8</v>
      </c>
    </row>
    <row r="695" spans="1:9" ht="12" customHeight="1" x14ac:dyDescent="0.25">
      <c r="A695" s="302"/>
      <c r="C695" s="198">
        <v>44649.25</v>
      </c>
      <c r="D695" s="256">
        <v>485.9</v>
      </c>
      <c r="E695" s="256">
        <v>0</v>
      </c>
      <c r="F695" s="256">
        <v>4.7</v>
      </c>
      <c r="G695" s="256">
        <v>87.6</v>
      </c>
      <c r="H695" s="256">
        <v>0.4</v>
      </c>
      <c r="I695" s="256">
        <v>279.60000000000002</v>
      </c>
    </row>
    <row r="696" spans="1:9" ht="12" customHeight="1" x14ac:dyDescent="0.25">
      <c r="A696" s="302"/>
      <c r="C696" s="198">
        <v>44649.291666666672</v>
      </c>
      <c r="D696" s="256">
        <v>486.2</v>
      </c>
      <c r="E696" s="256">
        <v>0</v>
      </c>
      <c r="F696" s="256">
        <v>5.4</v>
      </c>
      <c r="G696" s="256">
        <v>84.5</v>
      </c>
      <c r="H696" s="256">
        <v>0.8</v>
      </c>
      <c r="I696" s="256">
        <v>274.3</v>
      </c>
    </row>
    <row r="697" spans="1:9" ht="12" customHeight="1" x14ac:dyDescent="0.25">
      <c r="A697" s="302"/>
      <c r="C697" s="198">
        <v>44649.333333333328</v>
      </c>
      <c r="D697" s="256">
        <v>486.5</v>
      </c>
      <c r="E697" s="256">
        <v>0</v>
      </c>
      <c r="F697" s="256">
        <v>8.3000000000000007</v>
      </c>
      <c r="G697" s="256">
        <v>72.7</v>
      </c>
      <c r="H697" s="256">
        <v>0.6</v>
      </c>
      <c r="I697" s="256">
        <v>45.8</v>
      </c>
    </row>
    <row r="698" spans="1:9" ht="12" customHeight="1" x14ac:dyDescent="0.25">
      <c r="A698" s="302"/>
      <c r="C698" s="198">
        <v>44649.375</v>
      </c>
      <c r="D698" s="256">
        <v>486.5</v>
      </c>
      <c r="E698" s="256">
        <v>0</v>
      </c>
      <c r="F698" s="256">
        <v>10.7</v>
      </c>
      <c r="G698" s="256">
        <v>63.7</v>
      </c>
      <c r="H698" s="256">
        <v>0.8</v>
      </c>
      <c r="I698" s="256">
        <v>135.1</v>
      </c>
    </row>
    <row r="699" spans="1:9" ht="12" customHeight="1" x14ac:dyDescent="0.25">
      <c r="A699" s="302"/>
      <c r="C699" s="198">
        <v>44649.416666666672</v>
      </c>
      <c r="D699" s="256">
        <v>486.2</v>
      </c>
      <c r="E699" s="256">
        <v>0</v>
      </c>
      <c r="F699" s="256">
        <v>12.4</v>
      </c>
      <c r="G699" s="256">
        <v>58.5</v>
      </c>
      <c r="H699" s="256">
        <v>1.4</v>
      </c>
      <c r="I699" s="256">
        <v>128</v>
      </c>
    </row>
    <row r="700" spans="1:9" ht="12" customHeight="1" x14ac:dyDescent="0.25">
      <c r="A700" s="302"/>
      <c r="C700" s="198">
        <v>44649.458333333328</v>
      </c>
      <c r="D700" s="256">
        <v>485.8</v>
      </c>
      <c r="E700" s="256">
        <v>0</v>
      </c>
      <c r="F700" s="256">
        <v>13.5</v>
      </c>
      <c r="G700" s="256">
        <v>56.9</v>
      </c>
      <c r="H700" s="256">
        <v>1.5</v>
      </c>
      <c r="I700" s="256">
        <v>148.4</v>
      </c>
    </row>
    <row r="701" spans="1:9" ht="12" customHeight="1" x14ac:dyDescent="0.25">
      <c r="A701" s="302"/>
      <c r="C701" s="198">
        <v>44649.5</v>
      </c>
      <c r="D701" s="256">
        <v>485.3</v>
      </c>
      <c r="E701" s="256">
        <v>0</v>
      </c>
      <c r="F701" s="256">
        <v>12.6</v>
      </c>
      <c r="G701" s="256">
        <v>61.8</v>
      </c>
      <c r="H701" s="256">
        <v>1.4</v>
      </c>
      <c r="I701" s="256">
        <v>173.8</v>
      </c>
    </row>
    <row r="702" spans="1:9" ht="12" customHeight="1" x14ac:dyDescent="0.25">
      <c r="A702" s="302"/>
      <c r="C702" s="198">
        <v>44649.541666666672</v>
      </c>
      <c r="D702" s="256">
        <v>484.8</v>
      </c>
      <c r="E702" s="256">
        <v>0.9</v>
      </c>
      <c r="F702" s="256">
        <v>11.7</v>
      </c>
      <c r="G702" s="256">
        <v>65</v>
      </c>
      <c r="H702" s="256">
        <v>1.4</v>
      </c>
      <c r="I702" s="256">
        <v>169.4</v>
      </c>
    </row>
    <row r="703" spans="1:9" ht="12" customHeight="1" x14ac:dyDescent="0.25">
      <c r="A703" s="302"/>
      <c r="C703" s="198">
        <v>44649.583333333328</v>
      </c>
      <c r="D703" s="256">
        <v>483.9</v>
      </c>
      <c r="E703" s="256">
        <v>0</v>
      </c>
      <c r="F703" s="256">
        <v>13.2</v>
      </c>
      <c r="G703" s="256">
        <v>57.5</v>
      </c>
      <c r="H703" s="256">
        <v>1</v>
      </c>
      <c r="I703" s="256">
        <v>134.5</v>
      </c>
    </row>
    <row r="704" spans="1:9" ht="12" customHeight="1" x14ac:dyDescent="0.25">
      <c r="A704" s="302"/>
      <c r="C704" s="198">
        <v>44649.625</v>
      </c>
      <c r="D704" s="256">
        <v>483.4</v>
      </c>
      <c r="E704" s="256">
        <v>0</v>
      </c>
      <c r="F704" s="256">
        <v>13.7</v>
      </c>
      <c r="G704" s="256">
        <v>57.9</v>
      </c>
      <c r="H704" s="256">
        <v>1.9</v>
      </c>
      <c r="I704" s="256">
        <v>96.1</v>
      </c>
    </row>
    <row r="705" spans="1:9" ht="12" customHeight="1" x14ac:dyDescent="0.25">
      <c r="A705" s="302"/>
      <c r="C705" s="198">
        <v>44649.666666666672</v>
      </c>
      <c r="D705" s="256">
        <v>483.3</v>
      </c>
      <c r="E705" s="256">
        <v>0</v>
      </c>
      <c r="F705" s="256">
        <v>13.9</v>
      </c>
      <c r="G705" s="256">
        <v>60.2</v>
      </c>
      <c r="H705" s="256">
        <v>1.4</v>
      </c>
      <c r="I705" s="256">
        <v>56.4</v>
      </c>
    </row>
    <row r="706" spans="1:9" ht="12" customHeight="1" x14ac:dyDescent="0.25">
      <c r="A706" s="302"/>
      <c r="C706" s="198">
        <v>44649.708333333328</v>
      </c>
      <c r="D706" s="256">
        <v>483.5</v>
      </c>
      <c r="E706" s="256">
        <v>0</v>
      </c>
      <c r="F706" s="256">
        <v>12.2</v>
      </c>
      <c r="G706" s="256">
        <v>67.3</v>
      </c>
      <c r="H706" s="256">
        <v>2</v>
      </c>
      <c r="I706" s="256">
        <v>52.4</v>
      </c>
    </row>
    <row r="707" spans="1:9" ht="12" customHeight="1" x14ac:dyDescent="0.25">
      <c r="A707" s="302"/>
      <c r="C707" s="198">
        <v>44649.75</v>
      </c>
      <c r="D707" s="256">
        <v>483.8</v>
      </c>
      <c r="E707" s="256">
        <v>0</v>
      </c>
      <c r="F707" s="256">
        <v>10.9</v>
      </c>
      <c r="G707" s="256">
        <v>72.900000000000006</v>
      </c>
      <c r="H707" s="256">
        <v>2.6</v>
      </c>
      <c r="I707" s="256">
        <v>53.7</v>
      </c>
    </row>
    <row r="708" spans="1:9" ht="12" customHeight="1" x14ac:dyDescent="0.25">
      <c r="A708" s="302"/>
      <c r="C708" s="198">
        <v>44649.791666666672</v>
      </c>
      <c r="D708" s="256">
        <v>484.2</v>
      </c>
      <c r="E708" s="256">
        <v>0</v>
      </c>
      <c r="F708" s="256">
        <v>10.4</v>
      </c>
      <c r="G708" s="256">
        <v>74.2</v>
      </c>
      <c r="H708" s="256">
        <v>2.2000000000000002</v>
      </c>
      <c r="I708" s="256">
        <v>33.4</v>
      </c>
    </row>
    <row r="709" spans="1:9" ht="12" customHeight="1" x14ac:dyDescent="0.25">
      <c r="A709" s="302"/>
      <c r="C709" s="198">
        <v>44649.833333333328</v>
      </c>
      <c r="D709" s="256">
        <v>484.6</v>
      </c>
      <c r="E709" s="256">
        <v>0</v>
      </c>
      <c r="F709" s="256">
        <v>10.199999999999999</v>
      </c>
      <c r="G709" s="256">
        <v>76</v>
      </c>
      <c r="H709" s="256">
        <v>0.8</v>
      </c>
      <c r="I709" s="256">
        <v>323.89999999999998</v>
      </c>
    </row>
    <row r="710" spans="1:9" ht="12" customHeight="1" x14ac:dyDescent="0.25">
      <c r="A710" s="302"/>
      <c r="C710" s="198">
        <v>44649.875</v>
      </c>
      <c r="D710" s="256">
        <v>485.1</v>
      </c>
      <c r="E710" s="256">
        <v>0</v>
      </c>
      <c r="F710" s="256">
        <v>10.1</v>
      </c>
      <c r="G710" s="256">
        <v>72.900000000000006</v>
      </c>
      <c r="H710" s="256">
        <v>0.6</v>
      </c>
      <c r="I710" s="256">
        <v>198.7</v>
      </c>
    </row>
    <row r="711" spans="1:9" ht="12" customHeight="1" x14ac:dyDescent="0.25">
      <c r="A711" s="302"/>
      <c r="C711" s="198">
        <v>44649.916666666672</v>
      </c>
      <c r="D711" s="256">
        <v>485.2</v>
      </c>
      <c r="E711" s="256">
        <v>0</v>
      </c>
      <c r="F711" s="256">
        <v>9.3000000000000007</v>
      </c>
      <c r="G711" s="256">
        <v>75.5</v>
      </c>
      <c r="H711" s="256">
        <v>0.3</v>
      </c>
      <c r="I711" s="256">
        <v>185</v>
      </c>
    </row>
    <row r="712" spans="1:9" ht="12" customHeight="1" x14ac:dyDescent="0.25">
      <c r="A712" s="302"/>
      <c r="C712" s="198">
        <v>44649.958333333328</v>
      </c>
      <c r="D712" s="256">
        <v>485.2</v>
      </c>
      <c r="E712" s="256">
        <v>0</v>
      </c>
      <c r="F712" s="256">
        <v>8.6999999999999993</v>
      </c>
      <c r="G712" s="256">
        <v>78.599999999999994</v>
      </c>
      <c r="H712" s="256">
        <v>0.5</v>
      </c>
      <c r="I712" s="256">
        <v>65.7</v>
      </c>
    </row>
    <row r="713" spans="1:9" ht="12" customHeight="1" x14ac:dyDescent="0.25">
      <c r="C713" s="198">
        <v>44650</v>
      </c>
      <c r="D713" s="256">
        <v>485.1</v>
      </c>
      <c r="E713" s="256">
        <v>0</v>
      </c>
      <c r="F713" s="256">
        <v>8.5</v>
      </c>
      <c r="G713" s="256">
        <v>79.599999999999994</v>
      </c>
      <c r="H713" s="256">
        <v>0.4</v>
      </c>
      <c r="I713" s="256">
        <v>118.2</v>
      </c>
    </row>
    <row r="714" spans="1:9" ht="12" customHeight="1" x14ac:dyDescent="0.25">
      <c r="C714" s="198">
        <v>44650.041666666672</v>
      </c>
      <c r="D714" s="256">
        <v>484.8</v>
      </c>
      <c r="E714" s="256">
        <v>0</v>
      </c>
      <c r="F714" s="256">
        <v>8.4</v>
      </c>
      <c r="G714" s="256">
        <v>80.599999999999994</v>
      </c>
      <c r="H714" s="256">
        <v>0.5</v>
      </c>
      <c r="I714" s="256">
        <v>125</v>
      </c>
    </row>
    <row r="715" spans="1:9" ht="12" customHeight="1" x14ac:dyDescent="0.25">
      <c r="C715" s="198">
        <v>44650.083333333328</v>
      </c>
      <c r="D715" s="256">
        <v>484.6</v>
      </c>
      <c r="E715" s="256">
        <v>3</v>
      </c>
      <c r="F715" s="256">
        <v>8</v>
      </c>
      <c r="G715" s="256">
        <v>82.8</v>
      </c>
      <c r="H715" s="256">
        <v>0.4</v>
      </c>
      <c r="I715" s="256">
        <v>108.7</v>
      </c>
    </row>
    <row r="716" spans="1:9" ht="12" customHeight="1" x14ac:dyDescent="0.25">
      <c r="C716" s="198">
        <v>44650.125</v>
      </c>
      <c r="D716" s="256">
        <v>484.6</v>
      </c>
      <c r="E716" s="256">
        <v>2.1</v>
      </c>
      <c r="F716" s="256">
        <v>7.4</v>
      </c>
      <c r="G716" s="256">
        <v>87.8</v>
      </c>
      <c r="H716" s="256">
        <v>0.2</v>
      </c>
      <c r="I716" s="256">
        <v>117.6</v>
      </c>
    </row>
    <row r="717" spans="1:9" ht="12" customHeight="1" x14ac:dyDescent="0.25">
      <c r="C717" s="198">
        <v>44650.166666666672</v>
      </c>
      <c r="D717" s="256">
        <v>484.5</v>
      </c>
      <c r="E717" s="256">
        <v>0.3</v>
      </c>
      <c r="F717" s="256">
        <v>7.4</v>
      </c>
      <c r="G717" s="256">
        <v>86.1</v>
      </c>
      <c r="H717" s="256">
        <v>0.7</v>
      </c>
      <c r="I717" s="256">
        <v>140.4</v>
      </c>
    </row>
    <row r="718" spans="1:9" ht="12" customHeight="1" x14ac:dyDescent="0.25">
      <c r="C718" s="198">
        <v>44650.208333333328</v>
      </c>
      <c r="D718" s="256">
        <v>484.5</v>
      </c>
      <c r="E718" s="256">
        <v>0</v>
      </c>
      <c r="F718" s="256">
        <v>7.1</v>
      </c>
      <c r="G718" s="256">
        <v>85.1</v>
      </c>
      <c r="H718" s="256">
        <v>1.3</v>
      </c>
      <c r="I718" s="256">
        <v>266.8</v>
      </c>
    </row>
    <row r="719" spans="1:9" ht="12" customHeight="1" x14ac:dyDescent="0.25">
      <c r="C719" s="198">
        <v>44650.25</v>
      </c>
      <c r="D719" s="256">
        <v>484.7</v>
      </c>
      <c r="E719" s="256">
        <v>0</v>
      </c>
      <c r="F719" s="256">
        <v>6.9</v>
      </c>
      <c r="G719" s="256">
        <v>84.4</v>
      </c>
      <c r="H719" s="256">
        <v>0.3</v>
      </c>
      <c r="I719" s="256">
        <v>71.2</v>
      </c>
    </row>
    <row r="720" spans="1:9" ht="12" customHeight="1" x14ac:dyDescent="0.25">
      <c r="C720" s="198">
        <v>44650.291666666672</v>
      </c>
      <c r="D720" s="256">
        <v>485.1</v>
      </c>
      <c r="E720" s="256">
        <v>0</v>
      </c>
      <c r="F720" s="256">
        <v>7.2</v>
      </c>
      <c r="G720" s="256">
        <v>82.5</v>
      </c>
      <c r="H720" s="256">
        <v>0.2</v>
      </c>
      <c r="I720" s="256">
        <v>251.6</v>
      </c>
    </row>
    <row r="721" spans="3:9" ht="12" customHeight="1" x14ac:dyDescent="0.25">
      <c r="C721" s="198">
        <v>44650.333333333328</v>
      </c>
      <c r="D721" s="256">
        <v>485.4</v>
      </c>
      <c r="E721" s="256">
        <v>0</v>
      </c>
      <c r="F721" s="256">
        <v>9.4</v>
      </c>
      <c r="G721" s="256">
        <v>73.2</v>
      </c>
      <c r="H721" s="256">
        <v>0.5</v>
      </c>
      <c r="I721" s="256">
        <v>257.89999999999998</v>
      </c>
    </row>
    <row r="722" spans="3:9" ht="12" customHeight="1" x14ac:dyDescent="0.25">
      <c r="C722" s="198">
        <v>44650.375</v>
      </c>
      <c r="D722" s="256">
        <v>485.5</v>
      </c>
      <c r="E722" s="256">
        <v>0</v>
      </c>
      <c r="F722" s="256">
        <v>11</v>
      </c>
      <c r="G722" s="256">
        <v>64.599999999999994</v>
      </c>
      <c r="H722" s="256">
        <v>0.5</v>
      </c>
      <c r="I722" s="256">
        <v>151.69999999999999</v>
      </c>
    </row>
    <row r="723" spans="3:9" ht="12" customHeight="1" x14ac:dyDescent="0.25">
      <c r="C723" s="198">
        <v>44650.416666666672</v>
      </c>
      <c r="D723" s="256">
        <v>485.3</v>
      </c>
      <c r="E723" s="256">
        <v>0</v>
      </c>
      <c r="F723" s="256">
        <v>11.7</v>
      </c>
      <c r="G723" s="256">
        <v>60.5</v>
      </c>
      <c r="H723" s="256">
        <v>1.4</v>
      </c>
      <c r="I723" s="256">
        <v>103.6</v>
      </c>
    </row>
    <row r="724" spans="3:9" ht="12" customHeight="1" x14ac:dyDescent="0.25">
      <c r="C724" s="198">
        <v>44650.458333333328</v>
      </c>
      <c r="D724" s="256">
        <v>484.8</v>
      </c>
      <c r="E724" s="256">
        <v>0</v>
      </c>
      <c r="F724" s="256">
        <v>13.7</v>
      </c>
      <c r="G724" s="256">
        <v>58.8</v>
      </c>
      <c r="H724" s="256">
        <v>1.6</v>
      </c>
      <c r="I724" s="256">
        <v>44.2</v>
      </c>
    </row>
    <row r="725" spans="3:9" ht="12" customHeight="1" x14ac:dyDescent="0.25">
      <c r="C725" s="198">
        <v>44650.5</v>
      </c>
      <c r="D725" s="256">
        <v>484</v>
      </c>
      <c r="E725" s="256">
        <v>0</v>
      </c>
      <c r="F725" s="256">
        <v>15.5</v>
      </c>
      <c r="G725" s="256">
        <v>53.4</v>
      </c>
      <c r="H725" s="256">
        <v>1.7</v>
      </c>
      <c r="I725" s="256">
        <v>22.1</v>
      </c>
    </row>
    <row r="726" spans="3:9" ht="12" customHeight="1" x14ac:dyDescent="0.25">
      <c r="C726" s="198">
        <v>44650.541666666672</v>
      </c>
      <c r="D726" s="256">
        <v>483.3</v>
      </c>
      <c r="E726" s="256">
        <v>0</v>
      </c>
      <c r="F726" s="256">
        <v>15.4</v>
      </c>
      <c r="G726" s="256">
        <v>54.9</v>
      </c>
      <c r="H726" s="256">
        <v>2.2999999999999998</v>
      </c>
      <c r="I726" s="256">
        <v>102.4</v>
      </c>
    </row>
    <row r="727" spans="3:9" ht="12" customHeight="1" x14ac:dyDescent="0.25">
      <c r="C727" s="198">
        <v>44650.583333333328</v>
      </c>
      <c r="D727" s="256">
        <v>483.1</v>
      </c>
      <c r="E727" s="256">
        <v>1.5</v>
      </c>
      <c r="F727" s="256">
        <v>14.3</v>
      </c>
      <c r="G727" s="256">
        <v>60.8</v>
      </c>
      <c r="H727" s="256">
        <v>2.7</v>
      </c>
      <c r="I727" s="256">
        <v>98.5</v>
      </c>
    </row>
    <row r="728" spans="3:9" ht="12" customHeight="1" x14ac:dyDescent="0.25">
      <c r="C728" s="198">
        <v>44650.625</v>
      </c>
      <c r="D728" s="256">
        <v>483.8</v>
      </c>
      <c r="E728" s="256">
        <v>26.4</v>
      </c>
      <c r="F728" s="256">
        <v>7.5</v>
      </c>
      <c r="G728" s="256">
        <v>85.9</v>
      </c>
      <c r="H728" s="256">
        <v>1.7</v>
      </c>
      <c r="I728" s="256">
        <v>248.1</v>
      </c>
    </row>
    <row r="729" spans="3:9" ht="12" customHeight="1" x14ac:dyDescent="0.25">
      <c r="C729" s="198">
        <v>44650.666666666672</v>
      </c>
      <c r="D729" s="256">
        <v>483.9</v>
      </c>
      <c r="E729" s="256">
        <v>6.1</v>
      </c>
      <c r="F729" s="256">
        <v>6.4</v>
      </c>
      <c r="G729" s="256">
        <v>90.4</v>
      </c>
      <c r="H729" s="256">
        <v>1.8</v>
      </c>
      <c r="I729" s="256">
        <v>262</v>
      </c>
    </row>
    <row r="730" spans="3:9" ht="12" customHeight="1" x14ac:dyDescent="0.25">
      <c r="C730" s="198">
        <v>44650.708333333328</v>
      </c>
      <c r="D730" s="256">
        <v>484.1</v>
      </c>
      <c r="E730" s="256">
        <v>8.8000000000000007</v>
      </c>
      <c r="F730" s="256">
        <v>6.6</v>
      </c>
      <c r="G730" s="256">
        <v>91.8</v>
      </c>
      <c r="H730" s="256">
        <v>1.2</v>
      </c>
      <c r="I730" s="256">
        <v>254.5</v>
      </c>
    </row>
    <row r="731" spans="3:9" ht="12" customHeight="1" x14ac:dyDescent="0.25">
      <c r="C731" s="198">
        <v>44650.75</v>
      </c>
      <c r="D731" s="256">
        <v>484.4</v>
      </c>
      <c r="E731" s="256">
        <v>0.9</v>
      </c>
      <c r="F731" s="256">
        <v>6.5</v>
      </c>
      <c r="G731" s="256">
        <v>88.9</v>
      </c>
      <c r="H731" s="256">
        <v>2.4</v>
      </c>
      <c r="I731" s="256">
        <v>262</v>
      </c>
    </row>
    <row r="732" spans="3:9" ht="12" customHeight="1" x14ac:dyDescent="0.25">
      <c r="C732" s="198">
        <v>44650.791666666672</v>
      </c>
      <c r="D732" s="256">
        <v>485</v>
      </c>
      <c r="E732" s="256">
        <v>2.6</v>
      </c>
      <c r="F732" s="256">
        <v>5.6</v>
      </c>
      <c r="G732" s="256">
        <v>88.9</v>
      </c>
      <c r="H732" s="256">
        <v>2.5</v>
      </c>
      <c r="I732" s="256">
        <v>262.3</v>
      </c>
    </row>
    <row r="733" spans="3:9" ht="12" customHeight="1" x14ac:dyDescent="0.25">
      <c r="C733" s="198">
        <v>44650.833333333328</v>
      </c>
      <c r="D733" s="256">
        <v>485.5</v>
      </c>
      <c r="E733" s="256">
        <v>4.5999999999999996</v>
      </c>
      <c r="F733" s="256">
        <v>4.8</v>
      </c>
      <c r="G733" s="256">
        <v>90.2</v>
      </c>
      <c r="H733" s="256">
        <v>2.2999999999999998</v>
      </c>
      <c r="I733" s="256">
        <v>261.7</v>
      </c>
    </row>
    <row r="734" spans="3:9" ht="12" customHeight="1" x14ac:dyDescent="0.25">
      <c r="C734" s="198">
        <v>44650.875</v>
      </c>
      <c r="D734" s="256">
        <v>485.7</v>
      </c>
      <c r="E734" s="256">
        <v>3.2</v>
      </c>
      <c r="F734" s="256">
        <v>4.2</v>
      </c>
      <c r="G734" s="256">
        <v>91.6</v>
      </c>
      <c r="H734" s="256">
        <v>1.8</v>
      </c>
      <c r="I734" s="256">
        <v>259.60000000000002</v>
      </c>
    </row>
    <row r="735" spans="3:9" ht="12" customHeight="1" x14ac:dyDescent="0.25">
      <c r="C735" s="198">
        <v>44650.916666666672</v>
      </c>
      <c r="D735" s="256">
        <v>485.7</v>
      </c>
      <c r="E735" s="256">
        <v>1.2</v>
      </c>
      <c r="F735" s="256">
        <v>4.0999999999999996</v>
      </c>
      <c r="G735" s="256">
        <v>91.9</v>
      </c>
      <c r="H735" s="256">
        <v>1.3</v>
      </c>
      <c r="I735" s="256">
        <v>261.89999999999998</v>
      </c>
    </row>
    <row r="736" spans="3:9" ht="12" customHeight="1" x14ac:dyDescent="0.25">
      <c r="C736" s="198">
        <v>44650.958333333328</v>
      </c>
      <c r="D736" s="256">
        <v>485.5</v>
      </c>
      <c r="E736" s="256">
        <v>0</v>
      </c>
      <c r="F736" s="256">
        <v>4.2</v>
      </c>
      <c r="G736" s="256">
        <v>91</v>
      </c>
      <c r="H736" s="256">
        <v>0.5</v>
      </c>
      <c r="I736" s="256">
        <v>256.7</v>
      </c>
    </row>
    <row r="737" spans="1:9" ht="12" customHeight="1" x14ac:dyDescent="0.25">
      <c r="A737" s="302">
        <v>30</v>
      </c>
      <c r="C737" s="198">
        <v>44651</v>
      </c>
      <c r="D737" s="256">
        <v>485.2</v>
      </c>
      <c r="E737" s="256">
        <v>0</v>
      </c>
      <c r="F737" s="256">
        <v>4.3</v>
      </c>
      <c r="G737" s="256">
        <v>90.1</v>
      </c>
      <c r="H737" s="256">
        <v>0.4</v>
      </c>
      <c r="I737" s="256">
        <v>268.3</v>
      </c>
    </row>
    <row r="738" spans="1:9" ht="12" customHeight="1" x14ac:dyDescent="0.25">
      <c r="A738" s="302"/>
      <c r="C738" s="198">
        <v>44651.041666666672</v>
      </c>
      <c r="D738" s="256">
        <v>484.9</v>
      </c>
      <c r="E738" s="256">
        <v>0</v>
      </c>
      <c r="F738" s="256">
        <v>4.2</v>
      </c>
      <c r="G738" s="256">
        <v>90.1</v>
      </c>
      <c r="H738" s="256">
        <v>0.3</v>
      </c>
      <c r="I738" s="256">
        <v>140.9</v>
      </c>
    </row>
    <row r="739" spans="1:9" ht="12" customHeight="1" x14ac:dyDescent="0.25">
      <c r="A739" s="302"/>
      <c r="C739" s="198">
        <v>44651.083333333328</v>
      </c>
      <c r="D739" s="256">
        <v>484.6</v>
      </c>
      <c r="E739" s="256">
        <v>0</v>
      </c>
      <c r="F739" s="256">
        <v>4.2</v>
      </c>
      <c r="G739" s="256">
        <v>89.3</v>
      </c>
      <c r="H739" s="256">
        <v>0.7</v>
      </c>
      <c r="I739" s="256">
        <v>349.3</v>
      </c>
    </row>
    <row r="740" spans="1:9" ht="12" customHeight="1" x14ac:dyDescent="0.25">
      <c r="A740" s="302"/>
      <c r="C740" s="198">
        <v>44651.125</v>
      </c>
      <c r="D740" s="256">
        <v>484.4</v>
      </c>
      <c r="E740" s="256">
        <v>0</v>
      </c>
      <c r="F740" s="256">
        <v>4.2</v>
      </c>
      <c r="G740" s="256">
        <v>89.4</v>
      </c>
      <c r="H740" s="256">
        <v>0.9</v>
      </c>
      <c r="I740" s="256">
        <v>36.799999999999997</v>
      </c>
    </row>
    <row r="741" spans="1:9" ht="12" customHeight="1" x14ac:dyDescent="0.25">
      <c r="A741" s="302"/>
      <c r="C741" s="198">
        <v>44651.166666666672</v>
      </c>
      <c r="D741" s="256">
        <v>484.4</v>
      </c>
      <c r="E741" s="256">
        <v>0</v>
      </c>
      <c r="F741" s="256">
        <v>4.4000000000000004</v>
      </c>
      <c r="G741" s="256">
        <v>88.7</v>
      </c>
      <c r="H741" s="256">
        <v>1.1000000000000001</v>
      </c>
      <c r="I741" s="256">
        <v>344.6</v>
      </c>
    </row>
    <row r="742" spans="1:9" ht="12" customHeight="1" x14ac:dyDescent="0.25">
      <c r="A742" s="302"/>
      <c r="C742" s="198">
        <v>44651.208333333328</v>
      </c>
      <c r="D742" s="256">
        <v>484.5</v>
      </c>
      <c r="E742" s="256">
        <v>0</v>
      </c>
      <c r="F742" s="256">
        <v>4.5999999999999996</v>
      </c>
      <c r="G742" s="256">
        <v>89.3</v>
      </c>
      <c r="H742" s="256">
        <v>0.7</v>
      </c>
      <c r="I742" s="256">
        <v>270.3</v>
      </c>
    </row>
    <row r="743" spans="1:9" ht="12" customHeight="1" x14ac:dyDescent="0.25">
      <c r="A743" s="302"/>
      <c r="C743" s="198">
        <v>44651.25</v>
      </c>
      <c r="D743" s="256">
        <v>484.7</v>
      </c>
      <c r="E743" s="256">
        <v>0</v>
      </c>
      <c r="F743" s="256">
        <v>4.7</v>
      </c>
      <c r="G743" s="256">
        <v>88.3</v>
      </c>
      <c r="H743" s="256">
        <v>0.9</v>
      </c>
      <c r="I743" s="256">
        <v>262.7</v>
      </c>
    </row>
    <row r="744" spans="1:9" ht="12" customHeight="1" x14ac:dyDescent="0.25">
      <c r="A744" s="302"/>
      <c r="C744" s="198">
        <v>44651.291666666672</v>
      </c>
      <c r="D744" s="256">
        <v>485</v>
      </c>
      <c r="E744" s="256">
        <v>0</v>
      </c>
      <c r="F744" s="256">
        <v>5.2</v>
      </c>
      <c r="G744" s="256">
        <v>85.9</v>
      </c>
      <c r="H744" s="256">
        <v>0.3</v>
      </c>
      <c r="I744" s="256">
        <v>257.8</v>
      </c>
    </row>
    <row r="745" spans="1:9" ht="12" customHeight="1" x14ac:dyDescent="0.25">
      <c r="A745" s="302"/>
      <c r="C745" s="198">
        <v>44651.333333333328</v>
      </c>
      <c r="D745" s="256">
        <v>485.3</v>
      </c>
      <c r="E745" s="256">
        <v>0</v>
      </c>
      <c r="F745" s="256">
        <v>6.2</v>
      </c>
      <c r="G745" s="256">
        <v>83</v>
      </c>
      <c r="H745" s="256">
        <v>0.4</v>
      </c>
      <c r="I745" s="256">
        <v>221.1</v>
      </c>
    </row>
    <row r="746" spans="1:9" ht="12" customHeight="1" x14ac:dyDescent="0.25">
      <c r="A746" s="302"/>
      <c r="C746" s="198">
        <v>44651.375</v>
      </c>
      <c r="D746" s="256">
        <v>485.4</v>
      </c>
      <c r="E746" s="256">
        <v>0</v>
      </c>
      <c r="F746" s="256">
        <v>8.1</v>
      </c>
      <c r="G746" s="256">
        <v>76</v>
      </c>
      <c r="H746" s="256">
        <v>0.4</v>
      </c>
      <c r="I746" s="256">
        <v>214</v>
      </c>
    </row>
    <row r="747" spans="1:9" ht="12" customHeight="1" x14ac:dyDescent="0.25">
      <c r="A747" s="302"/>
      <c r="C747" s="198">
        <v>44651.416666666672</v>
      </c>
      <c r="D747" s="256">
        <v>485.4</v>
      </c>
      <c r="E747" s="256">
        <v>0</v>
      </c>
      <c r="F747" s="256">
        <v>9.3000000000000007</v>
      </c>
      <c r="G747" s="256">
        <v>72.400000000000006</v>
      </c>
      <c r="H747" s="256">
        <v>0.8</v>
      </c>
      <c r="I747" s="256">
        <v>168.6</v>
      </c>
    </row>
    <row r="748" spans="1:9" ht="12" customHeight="1" x14ac:dyDescent="0.25">
      <c r="A748" s="302"/>
      <c r="C748" s="198">
        <v>44651.458333333328</v>
      </c>
      <c r="D748" s="256">
        <v>485</v>
      </c>
      <c r="E748" s="256">
        <v>0</v>
      </c>
      <c r="F748" s="256">
        <v>11.3</v>
      </c>
      <c r="G748" s="256">
        <v>66</v>
      </c>
      <c r="H748" s="256">
        <v>1</v>
      </c>
      <c r="I748" s="256">
        <v>196.2</v>
      </c>
    </row>
    <row r="749" spans="1:9" ht="12" customHeight="1" x14ac:dyDescent="0.25">
      <c r="A749" s="302"/>
      <c r="C749" s="198">
        <v>44651.5</v>
      </c>
      <c r="D749" s="256">
        <v>484.5</v>
      </c>
      <c r="E749" s="256">
        <v>0</v>
      </c>
      <c r="F749" s="256">
        <v>12</v>
      </c>
      <c r="G749" s="256">
        <v>64.400000000000006</v>
      </c>
      <c r="H749" s="256">
        <v>1.1000000000000001</v>
      </c>
      <c r="I749" s="256">
        <v>31.5</v>
      </c>
    </row>
    <row r="750" spans="1:9" ht="12" customHeight="1" x14ac:dyDescent="0.25">
      <c r="A750" s="302"/>
      <c r="C750" s="198">
        <v>44651.541666666672</v>
      </c>
      <c r="D750" s="256">
        <v>484</v>
      </c>
      <c r="E750" s="256">
        <v>0</v>
      </c>
      <c r="F750" s="256">
        <v>10.9</v>
      </c>
      <c r="G750" s="256">
        <v>67.900000000000006</v>
      </c>
      <c r="H750" s="256">
        <v>1.5</v>
      </c>
      <c r="I750" s="256">
        <v>356.8</v>
      </c>
    </row>
    <row r="751" spans="1:9" ht="12" customHeight="1" x14ac:dyDescent="0.25">
      <c r="A751" s="302"/>
      <c r="C751" s="198">
        <v>44651.583333333328</v>
      </c>
      <c r="D751" s="256">
        <v>483.2</v>
      </c>
      <c r="E751" s="256">
        <v>0</v>
      </c>
      <c r="F751" s="256">
        <v>12</v>
      </c>
      <c r="G751" s="256">
        <v>64.599999999999994</v>
      </c>
      <c r="H751" s="256">
        <v>0.9</v>
      </c>
      <c r="I751" s="256">
        <v>285.89999999999998</v>
      </c>
    </row>
    <row r="752" spans="1:9" ht="12" customHeight="1" x14ac:dyDescent="0.25">
      <c r="A752" s="302"/>
      <c r="C752" s="198">
        <v>44651.625</v>
      </c>
      <c r="D752" s="256">
        <v>482.6</v>
      </c>
      <c r="E752" s="256">
        <v>0</v>
      </c>
      <c r="F752" s="256">
        <v>14.7</v>
      </c>
      <c r="G752" s="256">
        <v>54.1</v>
      </c>
      <c r="H752" s="256">
        <v>0.8</v>
      </c>
      <c r="I752" s="256">
        <v>307.2</v>
      </c>
    </row>
    <row r="753" spans="1:9" ht="12" customHeight="1" x14ac:dyDescent="0.25">
      <c r="A753" s="302"/>
      <c r="C753" s="198">
        <v>44651.666666666672</v>
      </c>
      <c r="D753" s="256">
        <v>482.5</v>
      </c>
      <c r="E753" s="256">
        <v>0</v>
      </c>
      <c r="F753" s="256">
        <v>13.6</v>
      </c>
      <c r="G753" s="256">
        <v>65.400000000000006</v>
      </c>
      <c r="H753" s="256">
        <v>2.6</v>
      </c>
      <c r="I753" s="256">
        <v>17.600000000000001</v>
      </c>
    </row>
    <row r="754" spans="1:9" ht="12" customHeight="1" x14ac:dyDescent="0.25">
      <c r="A754" s="302"/>
      <c r="C754" s="198">
        <v>44651.708333333328</v>
      </c>
      <c r="D754" s="256">
        <v>482.9</v>
      </c>
      <c r="E754" s="256">
        <v>0</v>
      </c>
      <c r="F754" s="256">
        <v>12</v>
      </c>
      <c r="G754" s="256">
        <v>70.599999999999994</v>
      </c>
      <c r="H754" s="256">
        <v>1.7</v>
      </c>
      <c r="I754" s="256">
        <v>34.6</v>
      </c>
    </row>
    <row r="755" spans="1:9" ht="12" customHeight="1" x14ac:dyDescent="0.25">
      <c r="A755" s="302"/>
      <c r="C755" s="198">
        <v>44651.75</v>
      </c>
      <c r="D755" s="256">
        <v>483.7</v>
      </c>
      <c r="E755" s="256">
        <v>0</v>
      </c>
      <c r="F755" s="256">
        <v>10.9</v>
      </c>
      <c r="G755" s="256">
        <v>72.8</v>
      </c>
      <c r="H755" s="256">
        <v>1.8</v>
      </c>
      <c r="I755" s="256">
        <v>6.1</v>
      </c>
    </row>
    <row r="756" spans="1:9" ht="12" customHeight="1" x14ac:dyDescent="0.25">
      <c r="A756" s="302"/>
      <c r="C756" s="198">
        <v>44651.791666666672</v>
      </c>
      <c r="D756" s="256">
        <v>484.3</v>
      </c>
      <c r="E756" s="256">
        <v>0</v>
      </c>
      <c r="F756" s="256">
        <v>10</v>
      </c>
      <c r="G756" s="256">
        <v>75.3</v>
      </c>
      <c r="H756" s="256">
        <v>2.1</v>
      </c>
      <c r="I756" s="256">
        <v>300.5</v>
      </c>
    </row>
    <row r="757" spans="1:9" ht="12" customHeight="1" x14ac:dyDescent="0.25">
      <c r="A757" s="302"/>
      <c r="C757" s="198">
        <v>44651.833333333328</v>
      </c>
      <c r="D757" s="256">
        <v>484.8</v>
      </c>
      <c r="E757" s="256">
        <v>0</v>
      </c>
      <c r="F757" s="256">
        <v>8.4</v>
      </c>
      <c r="G757" s="256">
        <v>80.900000000000006</v>
      </c>
      <c r="H757" s="256">
        <v>2.1</v>
      </c>
      <c r="I757" s="256">
        <v>268.3</v>
      </c>
    </row>
    <row r="758" spans="1:9" ht="12" customHeight="1" x14ac:dyDescent="0.25">
      <c r="A758" s="302"/>
      <c r="C758" s="198">
        <v>44651.875</v>
      </c>
      <c r="D758" s="256">
        <v>485.2</v>
      </c>
      <c r="E758" s="256">
        <v>0</v>
      </c>
      <c r="F758" s="256">
        <v>8.5</v>
      </c>
      <c r="G758" s="256">
        <v>81.900000000000006</v>
      </c>
      <c r="H758" s="256">
        <v>1.1000000000000001</v>
      </c>
      <c r="I758" s="256">
        <v>276.89999999999998</v>
      </c>
    </row>
    <row r="759" spans="1:9" ht="12" customHeight="1" x14ac:dyDescent="0.25">
      <c r="A759" s="302"/>
      <c r="C759" s="198">
        <v>44651.916666666672</v>
      </c>
      <c r="D759" s="256">
        <v>485.3</v>
      </c>
      <c r="E759" s="256">
        <v>0</v>
      </c>
      <c r="F759" s="256">
        <v>8.3000000000000007</v>
      </c>
      <c r="G759" s="256">
        <v>82.4</v>
      </c>
      <c r="H759" s="256">
        <v>1.3</v>
      </c>
      <c r="I759" s="256">
        <v>262.5</v>
      </c>
    </row>
    <row r="760" spans="1:9" ht="12" customHeight="1" x14ac:dyDescent="0.25">
      <c r="A760" s="302"/>
      <c r="C760" s="198">
        <v>44651.958333333328</v>
      </c>
      <c r="D760" s="256">
        <v>485.2</v>
      </c>
      <c r="E760" s="256">
        <v>0</v>
      </c>
      <c r="F760" s="256">
        <v>8.3000000000000007</v>
      </c>
      <c r="G760" s="256">
        <v>82.4</v>
      </c>
      <c r="H760" s="256">
        <v>0.7</v>
      </c>
      <c r="I760" s="256">
        <v>266.7</v>
      </c>
    </row>
    <row r="761" spans="1:9" x14ac:dyDescent="0.25">
      <c r="A761" s="302"/>
      <c r="C761" s="259"/>
      <c r="D761" s="249"/>
      <c r="E761" s="249"/>
      <c r="F761" s="249"/>
      <c r="G761" s="249"/>
    </row>
    <row r="762" spans="1:9" x14ac:dyDescent="0.25">
      <c r="A762" s="302"/>
      <c r="C762" s="260"/>
      <c r="D762" s="249"/>
      <c r="E762" s="249"/>
      <c r="F762" s="249"/>
      <c r="G762" s="249"/>
    </row>
    <row r="763" spans="1:9" x14ac:dyDescent="0.25">
      <c r="A763" s="302"/>
      <c r="C763" s="261"/>
      <c r="D763" s="249"/>
      <c r="E763" s="249"/>
      <c r="F763" s="249"/>
      <c r="G763" s="249"/>
    </row>
    <row r="764" spans="1:9" x14ac:dyDescent="0.25">
      <c r="A764" s="302"/>
      <c r="C764" s="261"/>
      <c r="D764" s="249"/>
      <c r="E764" s="249"/>
      <c r="F764" s="249"/>
      <c r="G764" s="249"/>
    </row>
    <row r="765" spans="1:9" x14ac:dyDescent="0.25">
      <c r="A765" s="302"/>
      <c r="C765" s="261"/>
      <c r="D765" s="249"/>
      <c r="E765" s="249"/>
      <c r="F765" s="249"/>
      <c r="G765" s="249"/>
    </row>
    <row r="766" spans="1:9" x14ac:dyDescent="0.25">
      <c r="A766" s="302"/>
      <c r="C766" s="261"/>
      <c r="D766" s="249"/>
      <c r="E766" s="249"/>
      <c r="F766" s="249"/>
      <c r="G766" s="249"/>
    </row>
    <row r="767" spans="1:9" x14ac:dyDescent="0.25">
      <c r="A767" s="302"/>
      <c r="C767" s="261"/>
      <c r="D767" s="249"/>
      <c r="E767" s="249"/>
      <c r="F767" s="249"/>
      <c r="G767" s="249"/>
    </row>
    <row r="768" spans="1:9" x14ac:dyDescent="0.25">
      <c r="A768" s="302"/>
      <c r="C768" s="261"/>
      <c r="D768" s="249"/>
      <c r="E768" s="249"/>
      <c r="F768" s="249"/>
      <c r="G768" s="249"/>
    </row>
    <row r="769" spans="1:7" x14ac:dyDescent="0.25">
      <c r="A769" s="302"/>
      <c r="C769" s="261"/>
      <c r="D769" s="249"/>
      <c r="E769" s="249"/>
      <c r="F769" s="249"/>
      <c r="G769" s="249"/>
    </row>
    <row r="770" spans="1:7" x14ac:dyDescent="0.25">
      <c r="A770" s="302"/>
      <c r="C770" s="261"/>
      <c r="D770" s="249"/>
      <c r="E770" s="249"/>
      <c r="F770" s="249"/>
      <c r="G770" s="249"/>
    </row>
    <row r="771" spans="1:7" x14ac:dyDescent="0.25">
      <c r="A771" s="302"/>
      <c r="C771" s="261"/>
      <c r="D771" s="249"/>
      <c r="E771" s="249"/>
      <c r="F771" s="249"/>
      <c r="G771" s="249"/>
    </row>
    <row r="772" spans="1:7" x14ac:dyDescent="0.25">
      <c r="A772" s="302"/>
      <c r="C772" s="261"/>
      <c r="D772" s="249"/>
      <c r="E772" s="249"/>
      <c r="F772" s="249"/>
      <c r="G772" s="249"/>
    </row>
    <row r="773" spans="1:7" x14ac:dyDescent="0.25">
      <c r="A773" s="302"/>
      <c r="C773" s="261"/>
      <c r="D773" s="249"/>
      <c r="E773" s="249"/>
      <c r="F773" s="249"/>
      <c r="G773" s="249"/>
    </row>
    <row r="774" spans="1:7" x14ac:dyDescent="0.25">
      <c r="A774" s="302"/>
      <c r="C774" s="261"/>
      <c r="D774" s="249"/>
      <c r="E774" s="249"/>
      <c r="F774" s="249"/>
      <c r="G774" s="249"/>
    </row>
    <row r="775" spans="1:7" x14ac:dyDescent="0.25">
      <c r="A775" s="302"/>
      <c r="C775" s="261"/>
      <c r="D775" s="249"/>
      <c r="E775" s="249"/>
      <c r="F775" s="249"/>
      <c r="G775" s="249"/>
    </row>
    <row r="776" spans="1:7" x14ac:dyDescent="0.25">
      <c r="A776" s="302"/>
      <c r="C776" s="261"/>
      <c r="D776" s="249"/>
      <c r="E776" s="249"/>
      <c r="F776" s="249"/>
      <c r="G776" s="249"/>
    </row>
    <row r="777" spans="1:7" x14ac:dyDescent="0.25">
      <c r="A777" s="302"/>
      <c r="C777" s="261"/>
      <c r="D777" s="249"/>
      <c r="E777" s="249"/>
      <c r="F777" s="249"/>
      <c r="G777" s="249"/>
    </row>
    <row r="778" spans="1:7" x14ac:dyDescent="0.25">
      <c r="A778" s="302"/>
      <c r="C778" s="261"/>
      <c r="D778" s="249"/>
      <c r="E778" s="249"/>
      <c r="F778" s="249"/>
      <c r="G778" s="249"/>
    </row>
    <row r="779" spans="1:7" x14ac:dyDescent="0.25">
      <c r="A779" s="302"/>
      <c r="C779" s="261"/>
      <c r="D779" s="249"/>
      <c r="E779" s="249"/>
      <c r="F779" s="249"/>
      <c r="G779" s="249"/>
    </row>
    <row r="780" spans="1:7" x14ac:dyDescent="0.25">
      <c r="A780" s="302"/>
      <c r="C780" s="261"/>
      <c r="D780" s="249"/>
      <c r="E780" s="249"/>
      <c r="F780" s="249"/>
      <c r="G780" s="249"/>
    </row>
    <row r="781" spans="1:7" x14ac:dyDescent="0.25">
      <c r="A781" s="302"/>
      <c r="C781" s="261"/>
      <c r="D781" s="249"/>
      <c r="E781" s="249"/>
      <c r="F781" s="249"/>
      <c r="G781" s="249"/>
    </row>
    <row r="782" spans="1:7" x14ac:dyDescent="0.25">
      <c r="A782" s="302"/>
      <c r="C782" s="261"/>
      <c r="D782" s="249"/>
      <c r="E782" s="249"/>
      <c r="F782" s="249"/>
      <c r="G782" s="249"/>
    </row>
    <row r="783" spans="1:7" x14ac:dyDescent="0.25">
      <c r="A783" s="302"/>
      <c r="C783" s="261"/>
      <c r="D783" s="249"/>
      <c r="E783" s="249"/>
      <c r="F783" s="249"/>
      <c r="G783" s="249"/>
    </row>
  </sheetData>
  <mergeCells count="36">
    <mergeCell ref="A161:A184"/>
    <mergeCell ref="C2:C4"/>
    <mergeCell ref="D2:I4"/>
    <mergeCell ref="D6:I6"/>
    <mergeCell ref="H8:I8"/>
    <mergeCell ref="C10:I10"/>
    <mergeCell ref="A17:A40"/>
    <mergeCell ref="A41:A64"/>
    <mergeCell ref="A65:A88"/>
    <mergeCell ref="A89:A112"/>
    <mergeCell ref="A113:A136"/>
    <mergeCell ref="A137:A160"/>
    <mergeCell ref="A449:A472"/>
    <mergeCell ref="A185:A208"/>
    <mergeCell ref="A209:A232"/>
    <mergeCell ref="A233:A256"/>
    <mergeCell ref="A257:A280"/>
    <mergeCell ref="A281:A304"/>
    <mergeCell ref="A305:A328"/>
    <mergeCell ref="A329:A352"/>
    <mergeCell ref="A353:A376"/>
    <mergeCell ref="A377:A400"/>
    <mergeCell ref="A401:A424"/>
    <mergeCell ref="A425:A448"/>
    <mergeCell ref="A761:A783"/>
    <mergeCell ref="A473:A496"/>
    <mergeCell ref="A497:A520"/>
    <mergeCell ref="A521:A544"/>
    <mergeCell ref="A545:A568"/>
    <mergeCell ref="A569:A592"/>
    <mergeCell ref="A593:A616"/>
    <mergeCell ref="A617:A640"/>
    <mergeCell ref="A641:A664"/>
    <mergeCell ref="A665:A688"/>
    <mergeCell ref="A689:A712"/>
    <mergeCell ref="A737:A760"/>
  </mergeCells>
  <printOptions horizontalCentered="1"/>
  <pageMargins left="0.39370078740157483" right="0.39370078740157483" top="0.19685039370078741" bottom="0" header="0.31496062992125984" footer="0.31496062992125984"/>
  <pageSetup paperSize="9" scale="75" orientation="portrait" horizontalDpi="4294967292" verticalDpi="300" r:id="rId1"/>
  <rowBreaks count="1" manualBreakCount="1">
    <brk id="668"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52</vt:i4>
      </vt:variant>
    </vt:vector>
  </HeadingPairs>
  <TitlesOfParts>
    <vt:vector size="89" baseType="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4.Promedio meteorologia</vt:lpstr>
      <vt:lpstr>5.Promedio diarios (T y P)</vt:lpstr>
      <vt:lpstr>6.Flujo promedio</vt:lpstr>
      <vt:lpstr>7.Conc. PM10 y VM</vt:lpstr>
      <vt:lpstr>8.Conc. de Metales PM10</vt:lpstr>
      <vt:lpstr>9.Conc. de Metales PM10</vt:lpstr>
      <vt:lpstr>Fórmula EPA</vt:lpstr>
      <vt:lpstr>'3.1'!Área_de_impresión</vt:lpstr>
      <vt:lpstr>'3.10'!Área_de_impresión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'3.18'!Área_de_impresión</vt:lpstr>
      <vt:lpstr>'3.19'!Área_de_impresión</vt:lpstr>
      <vt:lpstr>'3.2'!Área_de_impresión</vt:lpstr>
      <vt:lpstr>'3.20'!Área_de_impresión</vt:lpstr>
      <vt:lpstr>'3.21'!Área_de_impresión</vt:lpstr>
      <vt:lpstr>'3.22'!Área_de_impresión</vt:lpstr>
      <vt:lpstr>'3.23'!Área_de_impresión</vt:lpstr>
      <vt:lpstr>'3.24'!Área_de_impresión</vt:lpstr>
      <vt:lpstr>'3.25'!Área_de_impresión</vt:lpstr>
      <vt:lpstr>'3.26'!Área_de_impresión</vt:lpstr>
      <vt:lpstr>'3.27'!Área_de_impresión</vt:lpstr>
      <vt:lpstr>'3.28'!Área_de_impresión</vt:lpstr>
      <vt:lpstr>'3.29'!Área_de_impresión</vt:lpstr>
      <vt:lpstr>'3.3'!Área_de_impresión</vt:lpstr>
      <vt:lpstr>'3.30'!Área_de_impresión</vt:lpstr>
      <vt:lpstr>'3.4'!Área_de_impresión</vt:lpstr>
      <vt:lpstr>'3.5'!Área_de_impresión</vt:lpstr>
      <vt:lpstr>'3.6'!Área_de_impresión</vt:lpstr>
      <vt:lpstr>'3.7'!Área_de_impresión</vt:lpstr>
      <vt:lpstr>'3.8'!Área_de_impresión</vt:lpstr>
      <vt:lpstr>'3.9'!Área_de_impresión</vt:lpstr>
      <vt:lpstr>'4.Promedio meteorologia'!Área_de_impresión</vt:lpstr>
      <vt:lpstr>'5.Promedio diarios (T y P)'!Área_de_impresión</vt:lpstr>
      <vt:lpstr>'6.Flujo promedio'!Área_de_impresión</vt:lpstr>
      <vt:lpstr>'7.Conc. PM10 y VM'!Área_de_impresión</vt:lpstr>
      <vt:lpstr>'8.Conc. de Metales PM10'!Área_de_impresión</vt:lpstr>
      <vt:lpstr>'9.Conc. de Metales PM10'!Área_de_impresión</vt:lpstr>
      <vt:lpstr>'3.12'!Títulos_a_imprimir</vt:lpstr>
      <vt:lpstr>'3.15'!Títulos_a_imprimir</vt:lpstr>
      <vt:lpstr>'3.18'!Títulos_a_imprimir</vt:lpstr>
      <vt:lpstr>'3.21'!Títulos_a_imprimir</vt:lpstr>
      <vt:lpstr>'3.24'!Títulos_a_imprimir</vt:lpstr>
      <vt:lpstr>'3.27'!Títulos_a_imprimir</vt:lpstr>
      <vt:lpstr>'3.3'!Títulos_a_imprimir</vt:lpstr>
      <vt:lpstr>'3.30'!Títulos_a_imprimir</vt:lpstr>
      <vt:lpstr>'3.6'!Títulos_a_imprimir</vt:lpstr>
      <vt:lpstr>'3.9'!Títulos_a_imprimir</vt:lpstr>
      <vt:lpstr>'4.Promedio meteorologia'!Títulos_a_imprimir</vt:lpstr>
      <vt:lpstr>'5.Promedio diarios (T y P)'!Títulos_a_imprimir</vt:lpstr>
      <vt:lpstr>'6.Flujo promedio'!Títulos_a_imprimir</vt:lpstr>
      <vt:lpstr>'7.Conc. PM10 y VM'!Títulos_a_imprimir</vt:lpstr>
      <vt:lpstr>'8.Conc. de Metales PM10'!Títulos_a_imprimir</vt:lpstr>
      <vt:lpstr>'9.Conc. de Metales PM10'!Títulos_a_imprimir</vt:lpstr>
    </vt:vector>
  </TitlesOfParts>
  <Company>corplab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gvega</dc:creator>
  <cp:lastModifiedBy>RALIAGA</cp:lastModifiedBy>
  <cp:lastPrinted>2021-04-08T19:09:38Z</cp:lastPrinted>
  <dcterms:created xsi:type="dcterms:W3CDTF">2004-09-16T21:53:08Z</dcterms:created>
  <dcterms:modified xsi:type="dcterms:W3CDTF">2022-11-11T15:22:53Z</dcterms:modified>
</cp:coreProperties>
</file>